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T:\2021 OU Analytics Bootcamp\Class 2\"/>
    </mc:Choice>
  </mc:AlternateContent>
  <xr:revisionPtr revIDLastSave="0" documentId="13_ncr:1_{FA283486-E1EB-487F-8838-11B2B06B99A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Cat Pivot" sheetId="2" r:id="rId2"/>
    <sheet name="Sub Pivot" sheetId="4" r:id="rId3"/>
    <sheet name="Dates Pivot" sheetId="9" r:id="rId4"/>
    <sheet name="Bonus" sheetId="10" r:id="rId5"/>
    <sheet name="Bonus Stat" sheetId="12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7" i="12" l="1"/>
  <c r="F6" i="12"/>
  <c r="F5" i="12"/>
  <c r="F4" i="12"/>
  <c r="F3" i="12"/>
  <c r="F2" i="12"/>
  <c r="E7" i="12"/>
  <c r="E6" i="12"/>
  <c r="E5" i="12"/>
  <c r="E4" i="12"/>
  <c r="E3" i="12"/>
  <c r="E2" i="12"/>
  <c r="H3" i="10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13" i="10"/>
  <c r="E12" i="10"/>
  <c r="E11" i="10"/>
  <c r="E10" i="10"/>
  <c r="E9" i="10"/>
  <c r="E8" i="10"/>
  <c r="E7" i="10"/>
  <c r="E6" i="10"/>
  <c r="E5" i="10"/>
  <c r="E4" i="10"/>
  <c r="E3" i="10"/>
  <c r="E2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B8" i="10"/>
  <c r="C2" i="10"/>
  <c r="B12" i="10"/>
  <c r="B11" i="10"/>
  <c r="B10" i="10"/>
  <c r="B9" i="10"/>
  <c r="B7" i="10"/>
  <c r="B6" i="10"/>
  <c r="B5" i="10"/>
  <c r="B4" i="10"/>
  <c r="B3" i="10"/>
  <c r="B13" i="10"/>
  <c r="B2" i="10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<sst xmlns="http://schemas.openxmlformats.org/spreadsheetml/2006/main" count="28944" uniqueCount="8410">
  <si>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</si>
  <si>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</si>
  <si>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</si>
  <si>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</si>
  <si>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</si>
  <si>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</si>
  <si>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</si>
  <si>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</si>
  <si>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</si>
  <si>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</si>
  <si>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</si>
  <si>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</si>
  <si>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</si>
  <si>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</si>
  <si>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</si>
  <si>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</si>
  <si>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</si>
  <si>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</si>
  <si>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</si>
  <si>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</si>
  <si>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</si>
  <si>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</si>
  <si>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</si>
  <si>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</si>
  <si>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</si>
  <si>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</si>
  <si>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</si>
  <si>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</si>
  <si>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</si>
  <si>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</si>
  <si>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</si>
  <si>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</si>
  <si>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</si>
  <si>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</si>
  <si>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</si>
  <si>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</si>
  <si>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</si>
  <si>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</si>
  <si>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</si>
  <si>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</si>
  <si>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</si>
  <si>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</si>
  <si>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</si>
  <si>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</si>
  <si>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</si>
  <si>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</si>
  <si>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</si>
  <si>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</si>
  <si>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</si>
  <si>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</si>
  <si>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</si>
  <si>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</si>
  <si>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</si>
  <si>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</si>
  <si>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</si>
  <si>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</si>
  <si>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</si>
  <si>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</si>
  <si>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</si>
  <si>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</si>
  <si>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</si>
  <si>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</si>
  <si>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</si>
  <si>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</si>
  <si>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</si>
  <si>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</si>
  <si>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</si>
  <si>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</si>
  <si>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</si>
  <si>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</si>
  <si>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</si>
  <si>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</si>
  <si>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</si>
  <si>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</si>
  <si>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</si>
  <si>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</si>
  <si>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</si>
  <si>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</si>
  <si>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</si>
  <si>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</si>
  <si>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</si>
  <si>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</si>
  <si>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</si>
  <si>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</si>
  <si>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</si>
  <si>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</si>
  <si>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</si>
  <si>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</si>
  <si>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</si>
  <si>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</si>
  <si>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</si>
  <si>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</si>
  <si>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</si>
  <si>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</si>
  <si>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</si>
  <si>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</si>
  <si>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</si>
  <si>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</si>
  <si>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</si>
  <si>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</si>
  <si>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</si>
  <si>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</si>
  <si>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</si>
  <si>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</si>
  <si>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</si>
  <si>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</si>
  <si>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</si>
  <si>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</si>
  <si>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</si>
  <si>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</si>
  <si>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</si>
  <si>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</si>
  <si>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</si>
  <si>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</si>
  <si>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</si>
  <si>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</si>
  <si>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</si>
  <si>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</si>
  <si>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</si>
  <si>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</si>
  <si>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</si>
  <si>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</si>
  <si>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</si>
  <si>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</si>
  <si>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</si>
  <si>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</si>
  <si>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</si>
  <si>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</si>
  <si>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</si>
  <si>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</si>
  <si>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</si>
  <si>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</si>
  <si>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</si>
  <si>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</si>
  <si>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</si>
  <si>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</si>
  <si>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</si>
  <si>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</si>
  <si>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</si>
  <si>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</si>
  <si>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</si>
  <si>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</si>
  <si>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</si>
  <si>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</si>
  <si>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</si>
  <si>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</si>
  <si>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</si>
  <si>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</si>
  <si>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</si>
  <si>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</si>
  <si>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</si>
  <si>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</si>
  <si>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</si>
  <si>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</si>
  <si>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</si>
  <si>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</si>
  <si>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</si>
  <si>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</si>
  <si>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</si>
  <si>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</si>
  <si>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</si>
  <si>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</si>
  <si>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</si>
  <si>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</si>
  <si>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</si>
  <si>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</si>
  <si>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</si>
  <si>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</si>
  <si>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</si>
  <si>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</si>
  <si>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</si>
  <si>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</si>
  <si>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</si>
  <si>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</si>
  <si>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</si>
  <si>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</si>
  <si>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</si>
  <si>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</si>
  <si>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</si>
  <si>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</si>
  <si>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</si>
  <si>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</si>
  <si>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</si>
  <si>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</si>
  <si>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</si>
  <si>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</si>
  <si>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</si>
  <si>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</si>
  <si>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</si>
  <si>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</si>
  <si>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</si>
  <si>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</si>
  <si>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</si>
  <si>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</si>
  <si>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</si>
  <si>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</si>
  <si>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</si>
  <si>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</si>
  <si>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</si>
  <si>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</si>
  <si>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</si>
  <si>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</si>
  <si>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</si>
  <si>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</si>
  <si>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</si>
  <si>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</si>
  <si>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</si>
  <si>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</si>
  <si>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</si>
  <si>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</si>
  <si>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</si>
  <si>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</si>
  <si>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</si>
  <si>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</si>
  <si>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</si>
  <si>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</si>
  <si>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</si>
  <si>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</si>
  <si>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</si>
  <si>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</si>
  <si>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</si>
  <si>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</si>
  <si>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</si>
  <si>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</si>
  <si>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</si>
  <si>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</si>
  <si>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</si>
  <si>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</si>
  <si>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</si>
  <si>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</si>
  <si>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</si>
  <si>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</si>
  <si>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</si>
  <si>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</si>
  <si>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</si>
  <si>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</si>
  <si>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</si>
  <si>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</si>
  <si>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</si>
  <si>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</si>
  <si>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</si>
  <si>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</si>
  <si>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</si>
  <si>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</si>
  <si>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</si>
  <si>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</si>
  <si>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</si>
  <si>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</si>
  <si>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</si>
  <si>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</si>
  <si>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</si>
  <si>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</si>
  <si>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</si>
  <si>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</si>
  <si>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</si>
  <si>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</si>
  <si>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</si>
  <si>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</si>
  <si>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</si>
  <si>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</si>
  <si>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</si>
  <si>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</si>
  <si>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</si>
  <si>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</si>
  <si>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</si>
  <si>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</si>
  <si>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</si>
  <si>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</si>
  <si>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</si>
  <si>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</si>
  <si>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</si>
  <si>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</si>
  <si>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</si>
  <si>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</si>
  <si>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</si>
  <si>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</si>
  <si>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</si>
  <si>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</si>
  <si>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</si>
  <si>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</si>
  <si>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</si>
  <si>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</si>
  <si>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</si>
  <si>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</si>
  <si>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</si>
  <si>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</si>
  <si>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</si>
  <si>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</si>
  <si>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</si>
  <si>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</si>
  <si>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</si>
  <si>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</si>
  <si>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</si>
  <si>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</si>
  <si>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</si>
  <si>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</si>
  <si>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</si>
  <si>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</si>
  <si>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</si>
  <si>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</si>
  <si>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</si>
  <si>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</si>
  <si>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</si>
  <si>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</si>
  <si>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</si>
  <si>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</si>
  <si>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</si>
  <si>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</si>
  <si>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</si>
  <si>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</si>
  <si>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</si>
  <si>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</si>
  <si>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</si>
  <si>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</si>
  <si>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</si>
  <si>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</si>
  <si>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</si>
  <si>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</si>
  <si>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</si>
  <si>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</si>
  <si>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</si>
  <si>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</si>
  <si>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</si>
  <si>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</si>
  <si>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</si>
  <si>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</si>
  <si>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</si>
  <si>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</si>
  <si>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</si>
  <si>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</si>
  <si>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</si>
  <si>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</si>
  <si>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</si>
  <si>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</si>
  <si>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</si>
  <si>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</si>
  <si>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</si>
  <si>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</si>
  <si>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</si>
  <si>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</si>
  <si>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</si>
  <si>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</si>
  <si>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</si>
  <si>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</si>
  <si>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</si>
  <si>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</si>
  <si>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</si>
  <si>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</si>
  <si>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</si>
  <si>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</si>
  <si>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</si>
  <si>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</si>
  <si>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</si>
  <si>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</si>
  <si>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</si>
  <si>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</si>
  <si>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</si>
  <si>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</si>
  <si>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</si>
  <si>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</si>
  <si>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</si>
  <si>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</si>
  <si>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</si>
  <si>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</si>
  <si>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</si>
  <si>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</si>
  <si>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</si>
  <si>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</si>
  <si>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</si>
  <si>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</si>
  <si>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</si>
  <si>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</si>
  <si>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</si>
  <si>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</si>
  <si>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</si>
  <si>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</si>
  <si>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</si>
  <si>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</si>
  <si>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</si>
  <si>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</si>
  <si>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</si>
  <si>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</si>
  <si>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</si>
  <si>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</si>
  <si>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</si>
  <si>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</si>
  <si>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</si>
  <si>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</si>
  <si>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</si>
  <si>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</si>
  <si>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</si>
  <si>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</si>
  <si>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</si>
  <si>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</si>
  <si>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</si>
  <si>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</si>
  <si>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</si>
  <si>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</si>
  <si>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</si>
  <si>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</si>
  <si>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</si>
  <si>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</si>
  <si>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</si>
  <si>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</si>
  <si>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</si>
  <si>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</si>
  <si>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</si>
  <si>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</si>
  <si>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</si>
  <si>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</si>
  <si>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</si>
  <si>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</si>
  <si>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</si>
  <si>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</si>
  <si>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</si>
  <si>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</si>
  <si>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</si>
  <si>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</si>
  <si>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</si>
  <si>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</si>
  <si>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</si>
  <si>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</si>
  <si>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</si>
  <si>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</si>
  <si>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</si>
  <si>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</si>
  <si>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</si>
  <si>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</si>
  <si>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</si>
  <si>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</si>
  <si>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</si>
  <si>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</si>
  <si>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</si>
  <si>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</si>
  <si>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</si>
  <si>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</si>
  <si>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</si>
  <si>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</si>
  <si>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</si>
  <si>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</si>
  <si>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</si>
  <si>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</si>
  <si>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</si>
  <si>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</si>
  <si>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</si>
  <si>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</si>
  <si>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</si>
  <si>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</si>
  <si>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</si>
  <si>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</si>
  <si>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</si>
  <si>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</si>
  <si>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</si>
  <si>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</si>
  <si>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</si>
  <si>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</si>
  <si>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</si>
  <si>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</si>
  <si>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</si>
  <si>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</si>
  <si>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</si>
  <si>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</si>
  <si>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</si>
  <si>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</si>
  <si>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</si>
  <si>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</si>
  <si>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</si>
  <si>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</si>
  <si>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</si>
  <si>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</si>
  <si>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</si>
  <si>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</si>
  <si>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</si>
  <si>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</si>
  <si>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</si>
  <si>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</si>
  <si>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</si>
  <si>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</si>
  <si>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</si>
  <si>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</si>
  <si>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</si>
  <si>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</si>
  <si>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</si>
  <si>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</si>
  <si>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</si>
  <si>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</si>
  <si>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</si>
  <si>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</si>
  <si>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</si>
  <si>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</si>
  <si>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</si>
  <si>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</si>
  <si>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</si>
  <si>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</si>
  <si>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</si>
  <si>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</si>
  <si>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</si>
  <si>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</si>
  <si>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</si>
  <si>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</si>
  <si>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</si>
  <si>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</si>
  <si>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</si>
  <si>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</si>
  <si>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</si>
  <si>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</si>
  <si>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</si>
  <si>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</si>
  <si>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</si>
  <si>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</si>
  <si>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</si>
  <si>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</si>
  <si>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</si>
  <si>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</si>
  <si>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</si>
  <si>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</si>
  <si>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</si>
  <si>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</si>
  <si>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</si>
  <si>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</si>
  <si>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</si>
  <si>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</si>
  <si>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</si>
  <si>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</si>
  <si>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</si>
  <si>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</si>
  <si>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</si>
  <si>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</si>
  <si>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</si>
  <si>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</si>
  <si>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</si>
  <si>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</si>
  <si>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</si>
  <si>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</si>
  <si>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</si>
  <si>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</si>
  <si>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</si>
  <si>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</si>
  <si>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</si>
  <si>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</si>
  <si>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</si>
  <si>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</si>
  <si>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</si>
  <si>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</si>
  <si>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</si>
  <si>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</si>
  <si>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</si>
  <si>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</si>
  <si>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</si>
  <si>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</si>
  <si>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</si>
  <si>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</si>
  <si>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</si>
  <si>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</si>
  <si>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</si>
  <si>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</si>
  <si>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</si>
  <si>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</si>
  <si>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</si>
  <si>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</si>
  <si>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</si>
  <si>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</si>
  <si>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</si>
  <si>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</si>
  <si>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</si>
  <si>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</si>
  <si>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</si>
  <si>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</si>
  <si>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</si>
  <si>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</si>
  <si>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</si>
  <si>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</si>
  <si>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</si>
  <si>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</si>
  <si>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</si>
  <si>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</si>
  <si>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</si>
  <si>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</si>
  <si>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</si>
  <si>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</si>
  <si>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</si>
  <si>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</si>
  <si>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</si>
  <si>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</si>
  <si>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</si>
  <si>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</si>
  <si>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</si>
  <si>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</si>
  <si>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</si>
  <si>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</si>
  <si>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</si>
  <si>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</si>
  <si>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</si>
  <si>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</si>
  <si>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</si>
  <si>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</si>
  <si>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</si>
  <si>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</si>
  <si>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</si>
  <si>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</si>
  <si>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</si>
  <si>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</si>
  <si>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</si>
  <si>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</si>
  <si>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</si>
  <si>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</si>
  <si>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</si>
  <si>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</si>
  <si>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</si>
  <si>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</si>
  <si>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</si>
  <si>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</si>
  <si>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</si>
  <si>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</si>
  <si>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</si>
  <si>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</si>
  <si>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</si>
  <si>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</si>
  <si>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</si>
  <si>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</si>
  <si>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</si>
  <si>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</si>
  <si>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</si>
  <si>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</si>
  <si>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</si>
  <si>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</si>
  <si>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</si>
  <si>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</si>
  <si>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</si>
  <si>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</si>
  <si>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</si>
  <si>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</si>
  <si>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</si>
  <si>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</si>
  <si>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</si>
  <si>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</si>
  <si>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</si>
  <si>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</si>
  <si>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</si>
  <si>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</si>
  <si>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</si>
  <si>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</si>
  <si>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</si>
  <si>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</si>
  <si>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</si>
  <si>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</si>
  <si>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</si>
  <si>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</si>
  <si>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</si>
  <si>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</si>
  <si>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</si>
  <si>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</si>
  <si>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</si>
  <si>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</si>
  <si>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</si>
  <si>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</si>
  <si>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</si>
  <si>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</si>
  <si>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</si>
  <si>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</si>
  <si>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</si>
  <si>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</si>
  <si>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</si>
  <si>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</si>
  <si>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</si>
  <si>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</si>
  <si>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</si>
  <si>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</si>
  <si>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</si>
  <si>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</si>
  <si>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</si>
  <si>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</si>
  <si>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</si>
  <si>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</si>
  <si>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</si>
  <si>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</si>
  <si>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</si>
  <si>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</si>
  <si>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</si>
  <si>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</si>
  <si>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</si>
  <si>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</si>
  <si>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</si>
  <si>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</si>
  <si>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</si>
  <si>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</si>
  <si>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</si>
  <si>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</si>
  <si>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</si>
  <si>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</si>
  <si>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</si>
  <si>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</si>
  <si>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</si>
  <si>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</si>
  <si>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</si>
  <si>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</si>
  <si>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</si>
  <si>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</si>
  <si>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</si>
  <si>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</si>
  <si>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</si>
  <si>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</si>
  <si>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</si>
  <si>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</si>
  <si>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</si>
  <si>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</si>
  <si>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</si>
  <si>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</si>
  <si>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</si>
  <si>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</si>
  <si>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</si>
  <si>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</si>
  <si>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</si>
  <si>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</si>
  <si>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</si>
  <si>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</si>
  <si>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</si>
  <si>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</si>
  <si>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</si>
  <si>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</si>
  <si>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</si>
  <si>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</si>
  <si>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</si>
  <si>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</si>
  <si>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</si>
  <si>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</si>
  <si>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</si>
  <si>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</si>
  <si>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</si>
  <si>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</si>
  <si>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</si>
  <si>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</si>
  <si>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</si>
  <si>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</si>
  <si>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</si>
  <si>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</si>
  <si>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</si>
  <si>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</si>
  <si>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</si>
  <si>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</si>
  <si>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</si>
  <si>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</si>
  <si>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</si>
  <si>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</si>
  <si>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</si>
  <si>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</si>
  <si>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</si>
  <si>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</si>
  <si>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</si>
  <si>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</si>
  <si>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</si>
  <si>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</si>
  <si>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</si>
  <si>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</si>
  <si>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</si>
  <si>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</si>
  <si>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</si>
  <si>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</si>
  <si>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</si>
  <si>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</si>
  <si>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</si>
  <si>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</si>
  <si>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</si>
  <si>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</si>
  <si>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</si>
  <si>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</si>
  <si>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</si>
  <si>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</si>
  <si>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</si>
  <si>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</si>
  <si>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</si>
  <si>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</si>
  <si>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</si>
  <si>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</si>
  <si>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</si>
  <si>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</si>
  <si>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</si>
  <si>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</si>
  <si>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</si>
  <si>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</si>
  <si>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</si>
  <si>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</si>
  <si>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</si>
  <si>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</si>
  <si>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</si>
  <si>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</si>
  <si>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</si>
  <si>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</si>
  <si>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</si>
  <si>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</si>
  <si>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</si>
  <si>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</si>
  <si>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</si>
  <si>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</si>
  <si>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</si>
  <si>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</si>
  <si>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</si>
  <si>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</si>
  <si>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</si>
  <si>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</si>
  <si>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</si>
  <si>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</si>
  <si>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</si>
  <si>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</si>
  <si>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</si>
  <si>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</si>
  <si>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</si>
  <si>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</si>
  <si>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</si>
  <si>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</si>
  <si>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</si>
  <si>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</si>
  <si>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</si>
  <si>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</si>
  <si>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</si>
  <si>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</si>
  <si>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</si>
  <si>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</si>
  <si>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</si>
  <si>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</si>
  <si>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</si>
  <si>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</si>
  <si>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</si>
  <si>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</si>
  <si>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</si>
  <si>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</si>
  <si>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</si>
  <si>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</si>
  <si>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</si>
  <si>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</si>
  <si>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</si>
  <si>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</si>
  <si>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</si>
  <si>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</si>
  <si>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</si>
  <si>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</si>
  <si>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</si>
  <si>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</si>
  <si>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</si>
  <si>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</si>
  <si>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</si>
  <si>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</si>
  <si>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</si>
  <si>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</si>
  <si>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</si>
  <si>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</si>
  <si>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</si>
  <si>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</si>
  <si>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</si>
  <si>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</si>
  <si>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</si>
  <si>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</si>
  <si>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</si>
  <si>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</si>
  <si>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</si>
  <si>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</si>
  <si>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</si>
  <si>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</si>
  <si>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</si>
  <si>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</si>
  <si>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</si>
  <si>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</si>
  <si>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</si>
  <si>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</si>
  <si>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</si>
  <si>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</si>
  <si>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</si>
  <si>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</si>
  <si>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</si>
  <si>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</si>
  <si>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</si>
  <si>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</si>
  <si>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</si>
  <si>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</si>
  <si>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</si>
  <si>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</si>
  <si>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</si>
  <si>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</si>
  <si>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</si>
  <si>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</si>
  <si>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</si>
  <si>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</si>
  <si>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</si>
  <si>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</si>
  <si>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</si>
  <si>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</si>
  <si>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</si>
  <si>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</si>
  <si>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</si>
  <si>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</si>
  <si>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</si>
  <si>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</si>
  <si>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</si>
  <si>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</si>
  <si>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</si>
  <si>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</si>
  <si>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</si>
  <si>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</si>
  <si>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</si>
  <si>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</si>
  <si>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</si>
  <si>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</si>
  <si>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</si>
  <si>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</si>
  <si>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</si>
  <si>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</si>
  <si>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</si>
  <si>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</si>
  <si>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</si>
  <si>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</si>
  <si>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</si>
  <si>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</si>
  <si>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</si>
  <si>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</si>
  <si>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</si>
  <si>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</si>
  <si>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</si>
  <si>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</si>
  <si>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</si>
  <si>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</si>
  <si>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</si>
  <si>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</si>
  <si>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</si>
  <si>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</si>
  <si>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</si>
  <si>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</si>
  <si>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</si>
  <si>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</si>
  <si>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</si>
  <si>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</si>
  <si>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</si>
  <si>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</si>
  <si>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</si>
  <si>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</si>
  <si>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</si>
  <si>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</si>
  <si>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</si>
  <si>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</si>
  <si>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</si>
  <si>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</si>
  <si>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</si>
  <si>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</si>
  <si>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</si>
  <si>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</si>
  <si>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</si>
  <si>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</si>
  <si>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</si>
  <si>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</si>
  <si>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</si>
  <si>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</si>
  <si>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</si>
  <si>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</si>
  <si>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</si>
  <si>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</si>
  <si>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</si>
  <si>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</si>
  <si>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</si>
  <si>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</si>
  <si>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</si>
  <si>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</si>
  <si>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</si>
  <si>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</si>
  <si>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</si>
  <si>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</si>
  <si>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</si>
  <si>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</si>
  <si>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</si>
  <si>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</si>
  <si>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</si>
  <si>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</si>
  <si>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</si>
  <si>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</si>
  <si>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</si>
  <si>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</si>
  <si>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</si>
  <si>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</si>
  <si>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</si>
  <si>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</si>
  <si>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</si>
  <si>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</si>
  <si>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</si>
  <si>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</si>
  <si>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</si>
  <si>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</si>
  <si>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</si>
  <si>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</si>
  <si>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</si>
  <si>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</si>
  <si>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</si>
  <si>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</si>
  <si>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</si>
  <si>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</si>
  <si>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</si>
  <si>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</si>
  <si>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</si>
  <si>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</si>
  <si>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</si>
  <si>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</si>
  <si>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</si>
  <si>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</si>
  <si>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</si>
  <si>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</si>
  <si>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</si>
  <si>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</si>
  <si>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</si>
  <si>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</si>
  <si>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</si>
  <si>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</si>
  <si>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</si>
  <si>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</si>
  <si>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</si>
  <si>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</si>
  <si>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</si>
  <si>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</si>
  <si>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</si>
  <si>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</si>
  <si>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</si>
  <si>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</si>
  <si>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</si>
  <si>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</si>
  <si>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</si>
  <si>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</si>
  <si>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</si>
  <si>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</si>
  <si>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</si>
  <si>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</si>
  <si>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</si>
  <si>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</si>
  <si>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</si>
  <si>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</si>
  <si>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</si>
  <si>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</si>
  <si>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</si>
  <si>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</si>
  <si>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</si>
  <si>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</si>
  <si>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</si>
  <si>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</si>
  <si>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</si>
  <si>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</si>
  <si>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</si>
  <si>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</si>
  <si>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</si>
  <si>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</si>
  <si>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</si>
  <si>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</si>
  <si>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</si>
  <si>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</si>
  <si>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</si>
  <si>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</si>
  <si>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</si>
  <si>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</si>
  <si>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</si>
  <si>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</si>
  <si>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</si>
  <si>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</si>
  <si>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</si>
  <si>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</si>
  <si>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</si>
  <si>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</si>
  <si>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</si>
  <si>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</si>
  <si>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</si>
  <si>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</si>
  <si>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</si>
  <si>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</si>
  <si>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</si>
  <si>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</si>
  <si>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</si>
  <si>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</si>
  <si>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</si>
  <si>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</si>
  <si>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</si>
  <si>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</si>
  <si>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</si>
  <si>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</si>
  <si>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</si>
  <si>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</si>
  <si>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</si>
  <si>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</si>
  <si>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</si>
  <si>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</si>
  <si>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</si>
  <si>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</si>
  <si>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</si>
  <si>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</si>
  <si>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</si>
  <si>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</si>
  <si>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</si>
  <si>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</si>
  <si>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</si>
  <si>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</si>
  <si>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</si>
  <si>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</si>
  <si>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</si>
  <si>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</si>
  <si>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</si>
  <si>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</si>
  <si>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</si>
  <si>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</si>
  <si>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</si>
  <si>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</si>
  <si>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</si>
  <si>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</si>
  <si>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</si>
  <si>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</si>
  <si>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</si>
  <si>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</si>
  <si>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</si>
  <si>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</si>
  <si>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</si>
  <si>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</si>
  <si>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</si>
  <si>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</si>
  <si>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</si>
  <si>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</si>
  <si>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</si>
  <si>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</si>
  <si>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</si>
  <si>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</si>
  <si>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</si>
  <si>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</si>
  <si>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</si>
  <si>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</si>
  <si>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</si>
  <si>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</si>
  <si>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</si>
  <si>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</si>
  <si>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</si>
  <si>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</si>
  <si>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</si>
  <si>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</si>
  <si>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</si>
  <si>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</si>
  <si>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</si>
  <si>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</si>
  <si>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</si>
  <si>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</si>
  <si>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</si>
  <si>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</si>
  <si>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</si>
  <si>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</si>
  <si>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</si>
  <si>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</si>
  <si>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</si>
  <si>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</si>
  <si>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</si>
  <si>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</si>
  <si>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</si>
  <si>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</si>
  <si>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</si>
  <si>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</si>
  <si>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</si>
  <si>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</si>
  <si>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</si>
  <si>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</si>
  <si>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</si>
  <si>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</si>
  <si>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</si>
  <si>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</si>
  <si>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</si>
  <si>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</si>
  <si>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</si>
  <si>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</si>
  <si>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</si>
  <si>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</si>
  <si>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</si>
  <si>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</si>
  <si>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</si>
  <si>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</si>
  <si>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</si>
  <si>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</si>
  <si>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</si>
  <si>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</si>
  <si>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</si>
  <si>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</si>
  <si>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</si>
  <si>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</si>
  <si>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</si>
  <si>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</si>
  <si>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</si>
  <si>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</si>
  <si>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</si>
  <si>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</si>
  <si>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</si>
  <si>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</si>
  <si>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</si>
  <si>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</si>
  <si>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</si>
  <si>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</si>
  <si>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</si>
  <si>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</si>
  <si>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</si>
  <si>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</si>
  <si>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</si>
  <si>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</si>
  <si>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</si>
  <si>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</si>
  <si>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</si>
  <si>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</si>
  <si>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</si>
  <si>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</si>
  <si>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</si>
  <si>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</si>
  <si>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</si>
  <si>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</si>
  <si>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</si>
  <si>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</si>
  <si>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</si>
  <si>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</si>
  <si>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</si>
  <si>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</si>
  <si>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</si>
  <si>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</si>
  <si>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</si>
  <si>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</si>
  <si>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</si>
  <si>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</si>
  <si>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</si>
  <si>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</si>
  <si>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</si>
  <si>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</si>
  <si>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</si>
  <si>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</si>
  <si>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</si>
  <si>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</si>
  <si>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</si>
  <si>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</si>
  <si>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</si>
  <si>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</si>
  <si>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</si>
  <si>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</si>
  <si>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</si>
  <si>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</si>
  <si>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</si>
  <si>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</si>
  <si>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</si>
  <si>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</si>
  <si>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</si>
  <si>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</si>
  <si>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</si>
  <si>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</si>
  <si>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</si>
  <si>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</si>
  <si>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</si>
  <si>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</si>
  <si>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</si>
  <si>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</si>
  <si>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</si>
  <si>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</si>
  <si>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</si>
  <si>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</si>
  <si>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</si>
  <si>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</si>
  <si>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</si>
  <si>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</si>
  <si>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</si>
  <si>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</si>
  <si>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</si>
  <si>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</si>
  <si>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</si>
  <si>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</si>
  <si>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</si>
  <si>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</si>
  <si>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</si>
  <si>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</si>
  <si>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</si>
  <si>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</si>
  <si>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</si>
  <si>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</si>
  <si>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</si>
  <si>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</si>
  <si>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</si>
  <si>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</si>
  <si>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</si>
  <si>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</si>
  <si>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</si>
  <si>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</si>
  <si>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</si>
  <si>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</si>
  <si>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</si>
  <si>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</si>
  <si>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</si>
  <si>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</si>
  <si>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</si>
  <si>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</si>
  <si>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</si>
  <si>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</si>
  <si>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</si>
  <si>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</si>
  <si>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</si>
  <si>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</si>
  <si>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</si>
  <si>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</si>
  <si>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</si>
  <si>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</si>
  <si>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</si>
  <si>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</si>
  <si>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</si>
  <si>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</si>
  <si>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</si>
  <si>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</si>
  <si>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</si>
  <si>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</si>
  <si>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</si>
  <si>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</si>
  <si>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</si>
  <si>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</si>
  <si>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</si>
  <si>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</si>
  <si>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</si>
  <si>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</si>
  <si>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</si>
  <si>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</si>
  <si>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</si>
  <si>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</si>
  <si>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</si>
  <si>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</si>
  <si>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</si>
  <si>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</si>
  <si>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</si>
  <si>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</si>
  <si>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</si>
  <si>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</si>
  <si>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</si>
  <si>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</si>
  <si>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</si>
  <si>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</si>
  <si>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</si>
  <si>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</si>
  <si>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</si>
  <si>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</si>
  <si>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</si>
  <si>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</si>
  <si>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</si>
  <si>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</si>
  <si>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</si>
  <si>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</si>
  <si>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</si>
  <si>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</si>
  <si>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</si>
  <si>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</si>
  <si>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</si>
  <si>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</si>
  <si>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</si>
  <si>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</si>
  <si>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</si>
  <si>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</si>
  <si>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</si>
  <si>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</si>
  <si>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</si>
  <si>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</si>
  <si>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</si>
  <si>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</si>
  <si>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</si>
  <si>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</si>
  <si>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</si>
  <si>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</si>
  <si>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</si>
  <si>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</si>
  <si>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</si>
  <si>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</si>
  <si>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</si>
  <si>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</si>
  <si>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</si>
  <si>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</si>
  <si>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</si>
  <si>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</si>
  <si>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</si>
  <si>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</si>
  <si>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</si>
  <si>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</si>
  <si>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</si>
  <si>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</si>
  <si>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</si>
  <si>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</si>
  <si>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</si>
  <si>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</si>
  <si>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</si>
  <si>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</si>
  <si>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</si>
  <si>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</si>
  <si>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</si>
  <si>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</si>
  <si>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</si>
  <si>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</si>
  <si>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</si>
  <si>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</si>
  <si>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</si>
  <si>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</si>
  <si>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</si>
  <si>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</si>
  <si>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</si>
  <si>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</si>
  <si>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</si>
  <si>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</si>
  <si>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</si>
  <si>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</si>
  <si>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</si>
  <si>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</si>
  <si>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</si>
  <si>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</si>
  <si>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</si>
  <si>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</si>
  <si>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</si>
  <si>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</si>
  <si>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</si>
  <si>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</si>
  <si>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</si>
  <si>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</si>
  <si>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</si>
  <si>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</si>
  <si>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</si>
  <si>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</si>
  <si>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</si>
  <si>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</si>
  <si>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</si>
  <si>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</si>
  <si>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</si>
  <si>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</si>
  <si>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</si>
  <si>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</si>
  <si>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</si>
  <si>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</si>
  <si>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</si>
  <si>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</si>
  <si>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</si>
  <si>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</si>
  <si>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</si>
  <si>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</si>
  <si>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</si>
  <si>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</si>
  <si>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</si>
  <si>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</si>
  <si>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</si>
  <si>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</si>
  <si>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</si>
  <si>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</si>
  <si>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</si>
  <si>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</si>
  <si>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</si>
  <si>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</si>
  <si>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</si>
  <si>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</si>
  <si>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</si>
  <si>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</si>
  <si>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</si>
  <si>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</si>
  <si>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</si>
  <si>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</si>
  <si>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</si>
  <si>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</si>
  <si>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</si>
  <si>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</si>
  <si>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</si>
  <si>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</si>
  <si>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</si>
  <si>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</si>
  <si>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</si>
  <si>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</si>
  <si>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</si>
  <si>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</si>
  <si>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</si>
  <si>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</si>
  <si>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</si>
  <si>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</si>
  <si>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</si>
  <si>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</si>
  <si>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</si>
  <si>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</si>
  <si>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</si>
  <si>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</si>
  <si>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</si>
  <si>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</si>
  <si>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</si>
  <si>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</si>
  <si>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</si>
  <si>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</si>
  <si>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</si>
  <si>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</si>
  <si>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</si>
  <si>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</si>
  <si>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</si>
  <si>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</si>
  <si>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</si>
  <si>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</si>
  <si>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</si>
  <si>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</si>
  <si>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</si>
  <si>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</si>
  <si>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</si>
  <si>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</si>
  <si>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</si>
  <si>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</si>
  <si>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</si>
  <si>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</si>
  <si>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</si>
  <si>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</si>
  <si>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</si>
  <si>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</si>
  <si>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</si>
  <si>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</si>
  <si>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</si>
  <si>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</si>
  <si>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</si>
  <si>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</si>
  <si>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</si>
  <si>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</si>
  <si>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</si>
  <si>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</si>
  <si>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</si>
  <si>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</si>
  <si>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</si>
  <si>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</si>
  <si>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</si>
  <si>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</si>
  <si>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</si>
  <si>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</si>
  <si>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</si>
  <si>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</si>
  <si>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</si>
  <si>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</si>
  <si>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</si>
  <si>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</si>
  <si>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</si>
  <si>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</si>
  <si>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</si>
  <si>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</si>
  <si>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</si>
  <si>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</si>
  <si>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</si>
  <si>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</si>
  <si>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</si>
  <si>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</si>
  <si>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</si>
  <si>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</si>
  <si>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</si>
  <si>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</si>
  <si>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</si>
  <si>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</si>
  <si>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</si>
  <si>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</si>
  <si>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</si>
  <si>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</si>
  <si>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</si>
  <si>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</si>
  <si>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</si>
  <si>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</si>
  <si>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</si>
  <si>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</si>
  <si>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</si>
  <si>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</si>
  <si>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</si>
  <si>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</si>
  <si>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</si>
  <si>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</si>
  <si>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</si>
  <si>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</si>
  <si>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</si>
  <si>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</si>
  <si>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</si>
  <si>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</si>
  <si>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</si>
  <si>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</si>
  <si>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</si>
  <si>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</si>
  <si>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</si>
  <si>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</si>
  <si>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</si>
  <si>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</si>
  <si>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</si>
  <si>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</si>
  <si>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</si>
  <si>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</si>
  <si>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</si>
  <si>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</si>
  <si>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</si>
  <si>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</si>
  <si>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</si>
  <si>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</si>
  <si>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</si>
  <si>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</si>
  <si>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</si>
  <si>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</si>
  <si>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</si>
  <si>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</si>
  <si>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</si>
  <si>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</si>
  <si>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</si>
  <si>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</si>
  <si>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</si>
  <si>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</si>
  <si>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</si>
  <si>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</si>
  <si>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</si>
  <si>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</si>
  <si>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</si>
  <si>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</si>
  <si>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</si>
  <si>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</si>
  <si>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</si>
  <si>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</si>
  <si>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</si>
  <si>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</si>
  <si>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</si>
  <si>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</si>
  <si>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</si>
  <si>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</si>
  <si>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</si>
  <si>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</si>
  <si>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</si>
  <si>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</si>
  <si>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</si>
  <si>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</si>
  <si>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</si>
  <si>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</si>
  <si>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</si>
  <si>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</si>
  <si>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</si>
  <si>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</si>
  <si>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</si>
  <si>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</si>
  <si>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</si>
  <si>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</si>
  <si>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</si>
  <si>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</si>
  <si>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</si>
  <si>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</si>
  <si>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</si>
  <si>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</si>
  <si>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</si>
  <si>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</si>
  <si>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</si>
  <si>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</si>
  <si>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</si>
  <si>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</si>
  <si>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</si>
  <si>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</si>
  <si>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</si>
  <si>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</si>
  <si>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</si>
  <si>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</si>
  <si>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</si>
  <si>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</si>
  <si>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</si>
  <si>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</si>
  <si>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</si>
  <si>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</si>
  <si>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</si>
  <si>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</si>
  <si>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</si>
  <si>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</si>
  <si>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</si>
  <si>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</si>
  <si>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</si>
  <si>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</si>
  <si>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</si>
  <si>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</si>
  <si>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</si>
  <si>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</si>
  <si>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</si>
  <si>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</si>
  <si>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</si>
  <si>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</si>
  <si>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</si>
  <si>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</si>
  <si>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</si>
  <si>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</si>
  <si>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</si>
  <si>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</si>
  <si>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</si>
  <si>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</si>
  <si>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</si>
  <si>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</si>
  <si>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</si>
  <si>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</si>
  <si>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</si>
  <si>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</si>
  <si>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</si>
  <si>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</si>
  <si>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</si>
  <si>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</si>
  <si>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</si>
  <si>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</si>
  <si>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</si>
  <si>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</si>
  <si>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</si>
  <si>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</si>
  <si>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</si>
  <si>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</si>
  <si>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</si>
  <si>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</si>
  <si>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</si>
  <si>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</si>
  <si>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</si>
  <si>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</si>
  <si>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</si>
  <si>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</si>
  <si>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</si>
  <si>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</si>
  <si>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</si>
  <si>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</si>
  <si>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</si>
  <si>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</si>
  <si>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</si>
  <si>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</si>
  <si>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</si>
  <si>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</si>
  <si>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</si>
  <si>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</si>
  <si>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</si>
  <si>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</si>
  <si>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</si>
  <si>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</si>
  <si>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</si>
  <si>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</si>
  <si>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</si>
  <si>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</si>
  <si>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</si>
  <si>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</si>
  <si>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</si>
  <si>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</si>
  <si>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</si>
  <si>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</si>
  <si>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</si>
  <si>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</si>
  <si>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</si>
  <si>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</si>
  <si>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</si>
  <si>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</si>
  <si>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</si>
  <si>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</si>
  <si>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</si>
  <si>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</si>
  <si>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</si>
  <si>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</si>
  <si>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</si>
  <si>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</si>
  <si>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</si>
  <si>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</si>
  <si>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</si>
  <si>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</si>
  <si>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</si>
  <si>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</si>
  <si>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</si>
  <si>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</si>
  <si>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</si>
  <si>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</si>
  <si>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</si>
  <si>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</si>
  <si>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</si>
  <si>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</si>
  <si>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</si>
  <si>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</si>
  <si>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</si>
  <si>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</si>
  <si>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</si>
  <si>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</si>
  <si>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</si>
  <si>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</si>
  <si>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</si>
  <si>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</si>
  <si>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</si>
  <si>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</si>
  <si>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</si>
  <si>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</si>
  <si>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</si>
  <si>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</si>
  <si>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</si>
  <si>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</si>
  <si>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</si>
  <si>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</si>
  <si>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</si>
  <si>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</si>
  <si>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</si>
  <si>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</si>
  <si>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</si>
  <si>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</si>
  <si>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</si>
  <si>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</si>
  <si>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</si>
  <si>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</si>
  <si>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</si>
  <si>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</si>
  <si>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</si>
  <si>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</si>
  <si>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</si>
  <si>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</si>
  <si>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</si>
  <si>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</si>
  <si>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</si>
  <si>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</si>
  <si>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</si>
  <si>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</si>
  <si>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</si>
  <si>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</si>
  <si>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</si>
  <si>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</si>
  <si>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</si>
  <si>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</si>
  <si>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</si>
  <si>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</si>
  <si>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</si>
  <si>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</si>
  <si>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</si>
  <si>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</si>
  <si>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</si>
  <si>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</si>
  <si>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</si>
  <si>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</si>
  <si>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</si>
  <si>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</si>
  <si>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</si>
  <si>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</si>
  <si>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</si>
  <si>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</si>
  <si>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</si>
  <si>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</si>
  <si>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</si>
  <si>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</si>
  <si>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</si>
  <si>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</si>
  <si>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</si>
  <si>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</si>
  <si>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</si>
  <si>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</si>
  <si>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</si>
  <si>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</si>
  <si>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</si>
  <si>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</si>
  <si>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</si>
  <si>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</si>
  <si>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</si>
  <si>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</si>
  <si>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</si>
  <si>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</si>
  <si>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</si>
  <si>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</si>
  <si>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</si>
  <si>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</si>
  <si>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</si>
  <si>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</si>
  <si>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</si>
  <si>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</si>
  <si>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</si>
  <si>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</si>
  <si>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</si>
  <si>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</si>
  <si>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</si>
  <si>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</si>
  <si>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</si>
  <si>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</si>
  <si>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</si>
  <si>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</si>
  <si>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</si>
  <si>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</si>
  <si>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</si>
  <si>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</si>
  <si>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</si>
  <si>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</si>
  <si>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</si>
  <si>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</si>
  <si>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</si>
  <si>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</si>
  <si>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</si>
  <si>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</si>
  <si>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</si>
  <si>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</si>
  <si>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</si>
  <si>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</si>
  <si>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</si>
  <si>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</si>
  <si>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</si>
  <si>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</si>
  <si>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</si>
  <si>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</si>
  <si>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</si>
  <si>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</si>
  <si>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</si>
  <si>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</si>
  <si>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</si>
  <si>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</si>
  <si>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</si>
  <si>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</si>
  <si>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</si>
  <si>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</si>
  <si>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</si>
  <si>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</si>
  <si>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</si>
  <si>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</si>
  <si>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</si>
  <si>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</si>
  <si>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</si>
  <si>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</si>
  <si>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</si>
  <si>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</si>
  <si>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</si>
  <si>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</si>
  <si>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</si>
  <si>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</si>
  <si>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</si>
  <si>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</si>
  <si>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</si>
  <si>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</si>
  <si>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</si>
  <si>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</si>
  <si>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</si>
  <si>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</si>
  <si>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</si>
  <si>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</si>
  <si>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</si>
  <si>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</si>
  <si>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</si>
  <si>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</si>
  <si>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</si>
  <si>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</si>
  <si>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</si>
  <si>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</si>
  <si>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</si>
  <si>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</si>
  <si>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</si>
  <si>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</si>
  <si>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</si>
  <si>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</si>
  <si>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</si>
  <si>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</si>
  <si>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</si>
  <si>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</si>
  <si>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</si>
  <si>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</si>
  <si>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</si>
  <si>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</si>
  <si>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</si>
  <si>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</si>
  <si>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</si>
  <si>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</si>
  <si>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</si>
  <si>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</si>
  <si>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</si>
  <si>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</si>
  <si>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</si>
  <si>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</si>
  <si>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</si>
  <si>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</si>
  <si>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</si>
  <si>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</si>
  <si>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</si>
  <si>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</si>
  <si>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</si>
  <si>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</si>
  <si>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</si>
  <si>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</si>
  <si>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</si>
  <si>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</si>
  <si>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</si>
  <si>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</si>
  <si>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</si>
  <si>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</si>
  <si>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</si>
  <si>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</si>
  <si>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</si>
  <si>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</si>
  <si>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</si>
  <si>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</si>
  <si>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</si>
  <si>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</si>
  <si>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</si>
  <si>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</si>
  <si>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</si>
  <si>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</si>
  <si>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</si>
  <si>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</si>
  <si>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</si>
  <si>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</si>
  <si>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</si>
  <si>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</si>
  <si>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</si>
  <si>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</si>
  <si>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</si>
  <si>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</si>
  <si>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</si>
  <si>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</si>
  <si>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</si>
  <si>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</si>
  <si>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</si>
  <si>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</si>
  <si>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</si>
  <si>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</si>
  <si>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</si>
  <si>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</si>
  <si>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</si>
  <si>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</si>
  <si>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</si>
  <si>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</si>
  <si>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</si>
  <si>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</si>
  <si>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</si>
  <si>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</si>
  <si>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</si>
  <si>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</si>
  <si>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</si>
  <si>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</si>
  <si>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</si>
  <si>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</si>
  <si>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</si>
  <si>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</si>
  <si>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</si>
  <si>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</si>
  <si>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</si>
  <si>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</si>
  <si>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</si>
  <si>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</si>
  <si>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</si>
  <si>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</si>
  <si>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</si>
  <si>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</si>
  <si>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</si>
  <si>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</si>
  <si>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</si>
  <si>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</si>
  <si>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</si>
  <si>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</si>
  <si>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</si>
  <si>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</si>
  <si>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</si>
  <si>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</si>
  <si>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</si>
  <si>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</si>
  <si>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</si>
  <si>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</si>
  <si>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</si>
  <si>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</si>
  <si>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</si>
  <si>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</si>
  <si>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</si>
  <si>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</si>
  <si>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</si>
  <si>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</si>
  <si>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</si>
  <si>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</si>
  <si>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</si>
  <si>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</si>
  <si>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</si>
  <si>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</si>
  <si>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</si>
  <si>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</si>
  <si>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</si>
  <si>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</si>
  <si>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</si>
  <si>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</si>
  <si>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</si>
  <si>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</si>
  <si>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</si>
  <si>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</si>
  <si>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</si>
  <si>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</si>
  <si>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</si>
  <si>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</si>
  <si>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</si>
  <si>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</si>
  <si>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</si>
  <si>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</si>
  <si>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</si>
  <si>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</si>
  <si>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</si>
  <si>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</si>
  <si>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</si>
  <si>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</si>
  <si>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</si>
  <si>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</si>
  <si>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</si>
  <si>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</si>
  <si>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</si>
  <si>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</si>
  <si>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</si>
  <si>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</si>
  <si>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</si>
  <si>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</si>
  <si>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</si>
  <si>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</si>
  <si>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</si>
  <si>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</si>
  <si>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</si>
  <si>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</si>
  <si>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</si>
  <si>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</si>
  <si>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</si>
  <si>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</si>
  <si>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</si>
  <si>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</si>
  <si>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</si>
  <si>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</si>
  <si>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</si>
  <si>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</si>
  <si>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</si>
  <si>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</si>
  <si>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</si>
  <si>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</si>
  <si>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</si>
  <si>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</si>
  <si>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</si>
  <si>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</si>
  <si>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</si>
  <si>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</si>
  <si>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</si>
  <si>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</si>
  <si>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</si>
  <si>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</si>
  <si>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</si>
  <si>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</si>
  <si>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</si>
  <si>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</si>
  <si>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</si>
  <si>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</si>
  <si>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</si>
  <si>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</si>
  <si>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</si>
  <si>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</si>
  <si>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</si>
  <si>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</si>
  <si>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</si>
  <si>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</si>
  <si>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</si>
  <si>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</si>
  <si>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</si>
  <si>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</si>
  <si>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</si>
  <si>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</si>
  <si>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</si>
  <si>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</si>
  <si>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</si>
  <si>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</si>
  <si>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</si>
  <si>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</si>
  <si>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</si>
  <si>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</si>
  <si>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</si>
  <si>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</si>
  <si>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</si>
  <si>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</si>
  <si>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</si>
  <si>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</si>
  <si>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</si>
  <si>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</si>
  <si>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</si>
  <si>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</si>
  <si>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</si>
  <si>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</si>
  <si>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</si>
  <si>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</si>
  <si>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</si>
  <si>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</si>
  <si>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</si>
  <si>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</si>
  <si>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</si>
  <si>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</si>
  <si>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</si>
  <si>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</si>
  <si>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</si>
  <si>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</si>
  <si>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</si>
  <si>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</si>
  <si>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</si>
  <si>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</si>
  <si>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</si>
  <si>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</si>
  <si>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</si>
  <si>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</si>
  <si>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</si>
  <si>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</si>
  <si>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</si>
  <si>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</si>
  <si>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</si>
  <si>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</si>
  <si>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</si>
  <si>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</si>
  <si>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</si>
  <si>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</si>
  <si>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</si>
  <si>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</si>
  <si>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</si>
  <si>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</si>
  <si>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</si>
  <si>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</si>
  <si>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</si>
  <si>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</si>
  <si>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</si>
  <si>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</si>
  <si>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</si>
  <si>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</si>
  <si>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</si>
  <si>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</si>
  <si>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</si>
  <si>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</si>
  <si>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</si>
  <si>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</si>
  <si>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</si>
  <si>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</si>
  <si>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</si>
  <si>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</si>
  <si>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</si>
  <si>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</si>
  <si>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</si>
  <si>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</si>
  <si>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</si>
  <si>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</si>
  <si>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</si>
  <si>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</si>
  <si>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</si>
  <si>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</si>
  <si>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</si>
  <si>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</si>
  <si>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</si>
  <si>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</si>
  <si>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</si>
  <si>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</si>
  <si>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</si>
  <si>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</si>
  <si>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</si>
  <si>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</si>
  <si>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</si>
  <si>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</si>
  <si>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</si>
  <si>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</si>
  <si>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</si>
  <si>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</si>
  <si>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</si>
  <si>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</si>
  <si>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</si>
  <si>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</si>
  <si>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</si>
  <si>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</si>
  <si>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</si>
  <si>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</si>
  <si>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</si>
  <si>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</si>
  <si>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</si>
  <si>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</si>
  <si>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</si>
  <si>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</si>
  <si>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</si>
  <si>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</si>
  <si>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</si>
  <si>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</si>
  <si>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</si>
  <si>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</si>
  <si>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</si>
  <si>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</si>
  <si>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</si>
  <si>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</si>
  <si>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</si>
  <si>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</si>
  <si>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</si>
  <si>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</si>
  <si>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</si>
  <si>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</si>
  <si>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</si>
  <si>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</si>
  <si>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</si>
  <si>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</si>
  <si>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</si>
  <si>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</si>
  <si>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</si>
  <si>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</si>
  <si>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</si>
  <si>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</si>
  <si>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</si>
  <si>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</si>
  <si>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</si>
  <si>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</si>
  <si>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</si>
  <si>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</si>
  <si>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</si>
  <si>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</si>
  <si>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</si>
  <si>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</si>
  <si>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</si>
  <si>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</si>
  <si>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</si>
  <si>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</si>
  <si>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</si>
  <si>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</si>
  <si>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</si>
  <si>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</si>
  <si>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</si>
  <si>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</si>
  <si>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</si>
  <si>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</si>
  <si>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</si>
  <si>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</si>
  <si>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</si>
  <si>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</si>
  <si>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</si>
  <si>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</si>
  <si>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</si>
  <si>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</si>
  <si>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</si>
  <si>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</si>
  <si>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</si>
  <si>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</si>
  <si>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</si>
  <si>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</si>
  <si>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</si>
  <si>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</si>
  <si>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</si>
  <si>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</si>
  <si>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</si>
  <si>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</si>
  <si>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</si>
  <si>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</si>
  <si>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</si>
  <si>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</si>
  <si>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</si>
  <si>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</si>
  <si>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</si>
  <si>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</si>
  <si>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</si>
  <si>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</si>
  <si>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</si>
  <si>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</si>
  <si>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</si>
  <si>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</si>
  <si>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</si>
  <si>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</si>
  <si>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</si>
  <si>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</si>
  <si>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</si>
  <si>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</si>
  <si>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</si>
  <si>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</si>
  <si>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</si>
  <si>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</si>
  <si>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</si>
  <si>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</si>
  <si>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</si>
  <si>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</si>
  <si>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</si>
  <si>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</si>
  <si>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</si>
  <si>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</si>
  <si>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</si>
  <si>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</si>
  <si>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</si>
  <si>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</si>
  <si>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</si>
  <si>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</si>
  <si>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</si>
  <si>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</si>
  <si>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</si>
  <si>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</si>
  <si>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</si>
  <si>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</si>
  <si>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</si>
  <si>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</si>
  <si>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</si>
  <si>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</si>
  <si>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</si>
  <si>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</si>
  <si>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</si>
  <si>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</si>
  <si>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</si>
  <si>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</si>
  <si>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</si>
  <si>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</si>
  <si>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</si>
  <si>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</si>
  <si>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</si>
  <si>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</si>
  <si>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</si>
  <si>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</si>
  <si>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</si>
  <si>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</si>
  <si>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</si>
  <si>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</si>
  <si>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</si>
  <si>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</si>
  <si>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</si>
  <si>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</si>
  <si>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</si>
  <si>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</si>
  <si>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</si>
  <si>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</si>
  <si>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</si>
  <si>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</si>
  <si>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</si>
  <si>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</si>
  <si>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</si>
  <si>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</si>
  <si>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</si>
  <si>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</si>
  <si>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</si>
  <si>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</si>
  <si>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</si>
  <si>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</si>
  <si>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</si>
  <si>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</si>
  <si>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</si>
  <si>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</si>
  <si>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</si>
  <si>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</si>
  <si>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</si>
  <si>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</si>
  <si>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</si>
  <si>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</si>
  <si>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</si>
  <si>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</si>
  <si>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</si>
  <si>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</si>
  <si>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</si>
  <si>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</si>
  <si>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</si>
  <si>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</si>
  <si>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</si>
  <si>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</si>
  <si>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</si>
  <si>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</si>
  <si>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</si>
  <si>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</si>
  <si>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</si>
  <si>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</si>
  <si>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</si>
  <si>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</si>
  <si>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</si>
  <si>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</si>
  <si>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</si>
  <si>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</si>
  <si>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</si>
  <si>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</si>
  <si>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</si>
  <si>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</si>
  <si>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</si>
  <si>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</si>
  <si>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</si>
  <si>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</si>
  <si>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</si>
  <si>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</si>
  <si>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</si>
  <si>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</si>
  <si>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</si>
  <si>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</si>
  <si>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</si>
  <si>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</si>
  <si>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</si>
  <si>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</si>
  <si>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</si>
  <si>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</si>
  <si>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</si>
  <si>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</si>
  <si>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</si>
  <si>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</si>
  <si>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</si>
  <si>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</si>
  <si>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</si>
  <si>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</si>
  <si>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</si>
  <si>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</si>
  <si>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</si>
  <si>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</si>
  <si>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</si>
  <si>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</si>
  <si>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</si>
  <si>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</si>
  <si>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</si>
  <si>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</si>
  <si>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</si>
  <si>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</si>
  <si>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</si>
  <si>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</si>
  <si>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</si>
  <si>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</si>
  <si>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</si>
  <si>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</si>
  <si>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</si>
  <si>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</si>
  <si>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</si>
  <si>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</si>
  <si>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</si>
  <si>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</si>
  <si>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</si>
  <si>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</si>
  <si>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</si>
  <si>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</si>
  <si>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</si>
  <si>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</si>
  <si>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</si>
  <si>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</si>
  <si>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</si>
  <si>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</si>
  <si>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</si>
  <si>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</si>
  <si>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</si>
  <si>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</si>
  <si>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</si>
  <si>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</si>
  <si>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</si>
  <si>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</si>
  <si>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</si>
  <si>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</si>
  <si>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</si>
  <si>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</si>
  <si>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</si>
  <si>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</si>
  <si>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</si>
  <si>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</si>
  <si>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</si>
  <si>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</si>
  <si>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</si>
  <si>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</si>
  <si>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</si>
  <si>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</si>
  <si>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</si>
  <si>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</si>
  <si>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</si>
  <si>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</si>
  <si>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</si>
  <si>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</si>
  <si>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</si>
  <si>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</si>
  <si>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</si>
  <si>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</si>
  <si>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</si>
  <si>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</si>
  <si>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</si>
  <si>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</si>
  <si>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</si>
  <si>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</si>
  <si>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</si>
  <si>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</si>
  <si>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</si>
  <si>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</si>
  <si>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</si>
  <si>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</si>
  <si>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</si>
  <si>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</si>
  <si>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</si>
  <si>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</si>
  <si>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</si>
  <si>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</si>
  <si>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</si>
  <si>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</si>
  <si>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</si>
  <si>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</si>
  <si>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</si>
  <si>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</si>
  <si>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</si>
  <si>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</si>
  <si>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</si>
  <si>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</si>
  <si>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</si>
  <si>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</si>
  <si>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</si>
  <si>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</si>
  <si>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</si>
  <si>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</si>
  <si>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</si>
  <si>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</si>
  <si>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</si>
  <si>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</si>
  <si>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</si>
  <si>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</si>
  <si>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</si>
  <si>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</si>
  <si>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</si>
  <si>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</si>
  <si>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</si>
  <si>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</si>
  <si>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</si>
  <si>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</si>
  <si>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</si>
  <si>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</si>
  <si>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</si>
  <si>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</si>
  <si>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</si>
  <si>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</si>
  <si>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</si>
  <si>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</si>
  <si>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</si>
  <si>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</si>
  <si>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</si>
  <si>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</si>
  <si>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</si>
  <si>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</si>
  <si>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</si>
  <si>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</si>
  <si>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</si>
  <si>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</si>
  <si>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</si>
  <si>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</si>
  <si>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</si>
  <si>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</si>
  <si>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</si>
  <si>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</si>
  <si>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</si>
  <si>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</si>
  <si>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</si>
  <si>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</si>
  <si>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</si>
  <si>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</si>
  <si>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</si>
  <si>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</si>
  <si>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</si>
  <si>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</si>
  <si>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</si>
  <si>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</si>
  <si>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</si>
  <si>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</si>
  <si>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</si>
  <si>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</si>
  <si>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</si>
  <si>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</si>
  <si>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</si>
  <si>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</si>
  <si>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</si>
  <si>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</si>
  <si>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</si>
  <si>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</si>
  <si>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</si>
  <si>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</si>
  <si>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</si>
  <si>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</si>
  <si>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</si>
  <si>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</si>
  <si>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</si>
  <si>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</si>
  <si>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</si>
  <si>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</si>
  <si>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</si>
  <si>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</si>
  <si>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</si>
  <si>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</si>
  <si>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</si>
  <si>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</si>
  <si>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</si>
  <si>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</si>
  <si>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</si>
  <si>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</si>
  <si>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</si>
  <si>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</si>
  <si>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</si>
  <si>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</si>
  <si>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</si>
  <si>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</si>
  <si>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</si>
  <si>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</si>
  <si>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</si>
  <si>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</si>
  <si>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</si>
  <si>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</si>
  <si>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</si>
  <si>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</si>
  <si>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</si>
  <si>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</si>
  <si>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</si>
  <si>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</si>
  <si>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</si>
  <si>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</si>
  <si>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</si>
  <si>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</si>
  <si>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</si>
  <si>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</si>
  <si>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</si>
  <si>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</si>
  <si>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</si>
  <si>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</si>
  <si>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</si>
  <si>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</si>
  <si>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</si>
  <si>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</si>
  <si>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</si>
  <si>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</si>
  <si>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</si>
  <si>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</si>
  <si>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</si>
  <si>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</si>
  <si>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</si>
  <si>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</si>
  <si>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</si>
  <si>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</si>
  <si>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</si>
  <si>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</si>
  <si>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</si>
  <si>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</si>
  <si>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</si>
  <si>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</si>
  <si>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</si>
  <si>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</si>
  <si>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</si>
  <si>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</si>
  <si>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</si>
  <si>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</si>
  <si>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</si>
  <si>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</si>
  <si>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</si>
  <si>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</si>
  <si>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</si>
  <si>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</si>
  <si>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</si>
  <si>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</si>
  <si>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</si>
  <si>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</si>
  <si>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</si>
  <si>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</si>
  <si>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</si>
  <si>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</si>
  <si>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</si>
  <si>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</si>
  <si>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</si>
  <si>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</si>
  <si>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</si>
  <si>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</si>
  <si>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</si>
  <si>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</si>
  <si>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</si>
  <si>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</si>
  <si>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</si>
  <si>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</si>
  <si>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</si>
  <si>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</si>
  <si>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</si>
  <si>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</si>
  <si>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</si>
  <si>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</si>
  <si>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</si>
  <si>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</si>
  <si>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</si>
  <si>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</si>
  <si>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</si>
  <si>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</si>
  <si>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</si>
  <si>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</si>
  <si>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</si>
  <si>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</si>
  <si>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</si>
  <si>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</si>
  <si>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</si>
  <si>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</si>
  <si>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</si>
  <si>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</si>
  <si>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</si>
  <si>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</si>
  <si>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</si>
  <si>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</si>
  <si>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</si>
  <si>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</si>
  <si>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</si>
  <si>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</si>
  <si>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</si>
  <si>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</si>
  <si>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</si>
  <si>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</si>
  <si>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</si>
  <si>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</si>
  <si>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</si>
  <si>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</si>
  <si>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</si>
  <si>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</si>
  <si>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</si>
  <si>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</si>
  <si>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</si>
  <si>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</si>
  <si>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</si>
  <si>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</si>
  <si>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</si>
  <si>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</si>
  <si>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</si>
  <si>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</si>
  <si>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</si>
  <si>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</si>
  <si>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</si>
  <si>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</si>
  <si>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</si>
  <si>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</si>
  <si>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</si>
  <si>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</si>
  <si>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</si>
  <si>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</si>
  <si>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</si>
  <si>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</si>
  <si>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</si>
  <si>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</si>
  <si>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</si>
  <si>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</si>
  <si>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</si>
  <si>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</si>
  <si>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</si>
  <si>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</si>
  <si>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</si>
  <si>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</si>
  <si>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</si>
  <si>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</si>
  <si>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</si>
  <si>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</si>
  <si>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</si>
  <si>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</si>
  <si>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</si>
  <si>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</si>
  <si>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</si>
  <si>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</si>
  <si>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</si>
  <si>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</si>
  <si>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</si>
  <si>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</si>
  <si>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</si>
  <si>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</si>
  <si>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</si>
  <si>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</si>
  <si>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</si>
  <si>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</si>
  <si>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</si>
  <si>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</si>
  <si>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</si>
  <si>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</si>
  <si>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</si>
  <si>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</si>
  <si>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</si>
  <si>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</si>
  <si>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</si>
  <si>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</si>
  <si>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</si>
  <si>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</si>
  <si>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</si>
  <si>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</si>
  <si>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</si>
  <si>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</si>
  <si>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</si>
  <si>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</si>
  <si>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</si>
  <si>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</si>
  <si>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</si>
  <si>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</si>
  <si>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</si>
  <si>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</si>
  <si>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</si>
  <si>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</si>
  <si>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</si>
  <si>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</si>
  <si>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</si>
  <si>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</si>
  <si>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</si>
  <si>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</si>
  <si>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</si>
  <si>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</si>
  <si>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</si>
  <si>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</si>
  <si>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</si>
  <si>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</si>
  <si>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</si>
  <si>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</si>
  <si>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</si>
  <si>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</si>
  <si>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</si>
  <si>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</si>
  <si>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</si>
  <si>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</si>
  <si>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</si>
  <si>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</si>
  <si>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</si>
  <si>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</si>
  <si>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</si>
  <si>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</si>
  <si>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</si>
  <si>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</si>
  <si>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</si>
  <si>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</si>
  <si>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</si>
  <si>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</si>
  <si>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</si>
  <si>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</si>
  <si>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</si>
  <si>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</si>
  <si>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</si>
  <si>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</si>
  <si>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</si>
  <si>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</si>
  <si>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</si>
  <si>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</si>
  <si>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</si>
  <si>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</si>
  <si>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</si>
  <si>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</si>
  <si>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</si>
  <si>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</si>
  <si>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</si>
  <si>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</si>
  <si>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</si>
  <si>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</si>
  <si>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</si>
  <si>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</si>
  <si>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</si>
  <si>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</si>
  <si>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</si>
  <si>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</si>
  <si>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</si>
  <si>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</si>
  <si>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</si>
  <si>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</si>
  <si>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</si>
  <si>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</si>
  <si>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</si>
  <si>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</si>
  <si>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</si>
  <si>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</si>
  <si>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</si>
  <si>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</si>
  <si>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</si>
  <si>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</si>
  <si>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</si>
  <si>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</si>
  <si>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</si>
  <si>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</si>
  <si>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</si>
  <si>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</si>
  <si>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</si>
  <si>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</si>
  <si>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</si>
  <si>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</si>
  <si>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</si>
  <si>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</si>
  <si>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</si>
  <si>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</si>
  <si>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</si>
  <si>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</si>
  <si>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</si>
  <si>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</si>
  <si>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</si>
  <si>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</si>
  <si>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</si>
  <si>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</si>
  <si>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</si>
  <si>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</si>
  <si>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</si>
  <si>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</si>
  <si>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</si>
  <si>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</si>
  <si>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</si>
  <si>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</si>
  <si>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</si>
  <si>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</si>
  <si>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</si>
  <si>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</si>
  <si>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</si>
  <si>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</si>
  <si>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</si>
  <si>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</si>
  <si>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</si>
  <si>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</si>
  <si>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</si>
  <si>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</si>
  <si>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</si>
  <si>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</si>
  <si>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</si>
  <si>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</si>
  <si>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</si>
  <si>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</si>
  <si>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</si>
  <si>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</si>
  <si>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</si>
  <si>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</si>
  <si>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</si>
  <si>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</si>
  <si>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</si>
  <si>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</si>
  <si>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</si>
  <si>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</si>
  <si>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</si>
  <si>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</si>
  <si>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</si>
  <si>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</si>
  <si>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</si>
  <si>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</si>
  <si>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</si>
  <si>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</si>
  <si>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</si>
  <si>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</si>
  <si>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</si>
  <si>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</si>
  <si>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</si>
  <si>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</si>
  <si>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</si>
  <si>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</si>
  <si>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</si>
  <si>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</si>
  <si>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</si>
  <si>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</si>
  <si>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</si>
  <si>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</si>
  <si>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</si>
  <si>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</si>
  <si>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</si>
  <si>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</si>
  <si>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</si>
  <si>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</si>
  <si>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</si>
  <si>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</si>
  <si>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</si>
  <si>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</si>
  <si>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</si>
  <si>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</si>
  <si>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</si>
  <si>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</si>
  <si>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</si>
  <si>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</si>
  <si>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</si>
  <si>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</si>
  <si>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</si>
  <si>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</si>
  <si>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</si>
  <si>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</si>
  <si>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</si>
  <si>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</si>
  <si>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</si>
  <si>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</si>
  <si>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</si>
  <si>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</si>
  <si>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</si>
  <si>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</si>
  <si>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</si>
  <si>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</si>
  <si>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</si>
  <si>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</si>
  <si>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</si>
  <si>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</si>
  <si>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</si>
  <si>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</si>
  <si>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</si>
  <si>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</si>
  <si>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</si>
  <si>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</si>
  <si>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</si>
  <si>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</si>
  <si>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</si>
  <si>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</si>
  <si>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</si>
  <si>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</si>
  <si>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</si>
  <si>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</si>
  <si>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</si>
  <si>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</si>
  <si>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</si>
  <si>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</si>
  <si>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</si>
  <si>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</si>
  <si>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</si>
  <si>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</si>
  <si>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</si>
  <si>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</si>
  <si>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</si>
  <si>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</si>
  <si>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</si>
  <si>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</si>
  <si>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</si>
  <si>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</si>
  <si>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</si>
  <si>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</si>
  <si>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</si>
  <si>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</si>
  <si>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</si>
  <si>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</si>
  <si>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</si>
  <si>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</si>
  <si>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</si>
  <si>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</si>
  <si>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</si>
  <si>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</si>
  <si>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</si>
  <si>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</si>
  <si>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</si>
  <si>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</si>
  <si>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</si>
  <si>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</si>
  <si>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</si>
  <si>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</si>
  <si>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</si>
  <si>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</si>
  <si>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</si>
  <si>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</si>
  <si>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</si>
  <si>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</si>
  <si>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</si>
  <si>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</si>
  <si>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</si>
  <si>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</si>
  <si>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</si>
  <si>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</si>
  <si>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</si>
  <si>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</si>
  <si>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</si>
  <si>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</si>
  <si>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</si>
  <si>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</si>
  <si>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</si>
  <si>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</si>
  <si>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</si>
  <si>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</si>
  <si>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</si>
  <si>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</si>
  <si>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</si>
  <si>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</si>
  <si>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</si>
  <si>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</si>
  <si>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</si>
  <si>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</si>
  <si>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</si>
  <si>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</si>
  <si>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</si>
  <si>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</si>
  <si>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</si>
  <si>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</si>
  <si>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</si>
  <si>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</si>
  <si>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</si>
  <si>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</si>
  <si>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</si>
  <si>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</si>
  <si>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</si>
  <si>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</si>
  <si>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</si>
  <si>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</si>
  <si>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</si>
  <si>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</si>
  <si>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</si>
  <si>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</si>
  <si>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</si>
  <si>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</si>
  <si>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</si>
  <si>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</si>
  <si>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</si>
  <si>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</si>
  <si>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</si>
  <si>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</si>
  <si>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</si>
  <si>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</si>
  <si>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</si>
  <si>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</si>
  <si>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</si>
  <si>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</si>
  <si>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</si>
  <si>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</si>
  <si>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</si>
  <si>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</si>
  <si>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</si>
  <si>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</si>
  <si>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</si>
  <si>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</si>
  <si>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</si>
  <si>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</si>
  <si>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</si>
  <si>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</si>
  <si>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</si>
  <si>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</si>
  <si>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</si>
  <si>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</si>
  <si>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</si>
  <si>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</si>
  <si>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</si>
  <si>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</si>
  <si>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</si>
  <si>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</si>
  <si>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</si>
  <si>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</si>
  <si>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</si>
  <si>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</si>
  <si>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</si>
  <si>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</si>
  <si>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</si>
  <si>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</si>
  <si>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</si>
  <si>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</si>
  <si>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</si>
  <si>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</si>
  <si>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</si>
  <si>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</si>
  <si>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</si>
  <si>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</si>
  <si>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</si>
  <si>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</si>
  <si>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</si>
  <si>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</si>
  <si>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</si>
  <si>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</si>
  <si>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</si>
  <si>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</si>
  <si>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</si>
  <si>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</si>
  <si>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</si>
  <si>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</si>
  <si>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</si>
  <si>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</si>
  <si>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</si>
  <si>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</si>
  <si>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</si>
  <si>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</si>
  <si>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</si>
  <si>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</si>
  <si>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</si>
  <si>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</si>
  <si>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</si>
  <si>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</si>
  <si>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</si>
  <si>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</si>
  <si>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</si>
  <si>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</si>
  <si>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</si>
  <si>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</si>
  <si>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</si>
  <si>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</si>
  <si>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</si>
  <si>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</si>
  <si>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</si>
  <si>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</si>
  <si>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</si>
  <si>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</si>
  <si>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</si>
  <si>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</si>
  <si>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</si>
  <si>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</si>
  <si>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</si>
  <si>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</si>
  <si>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</si>
  <si>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</si>
  <si>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</si>
  <si>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</si>
  <si>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</si>
  <si>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</si>
  <si>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</si>
  <si>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</si>
  <si>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</si>
  <si>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</si>
  <si>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</si>
  <si>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</si>
  <si>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</si>
  <si>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</si>
  <si>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</si>
  <si>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</si>
  <si>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</si>
  <si>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</si>
  <si>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</si>
  <si>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</si>
  <si>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</si>
  <si>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</si>
  <si>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</si>
  <si>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</si>
  <si>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</si>
  <si>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</si>
  <si>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</si>
  <si>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</si>
  <si>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</si>
  <si>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</si>
  <si>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</si>
  <si>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</si>
  <si>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</si>
  <si>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</si>
  <si>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</si>
  <si>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</si>
  <si>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</si>
  <si>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</si>
  <si>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</si>
  <si>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</si>
  <si>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</si>
  <si>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</si>
  <si>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</si>
  <si>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</si>
  <si>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</si>
  <si>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</si>
  <si>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</si>
  <si>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</si>
  <si>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</si>
  <si>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</si>
  <si>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</si>
  <si>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</si>
  <si>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</si>
  <si>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</si>
  <si>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</si>
  <si>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</si>
  <si>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</si>
  <si>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</si>
  <si>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</si>
  <si>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</si>
  <si>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</si>
  <si>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</si>
  <si>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</si>
  <si>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</si>
  <si>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</si>
  <si>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</si>
  <si>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</si>
  <si>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</si>
  <si>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</si>
  <si>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</si>
  <si>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</si>
  <si>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</si>
  <si>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</si>
  <si>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</si>
  <si>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</si>
  <si>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</si>
  <si>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</si>
  <si>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</si>
  <si>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</si>
  <si>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</si>
  <si>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</si>
  <si>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</si>
  <si>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</si>
  <si>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</si>
  <si>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</si>
  <si>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</si>
  <si>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</si>
  <si>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</si>
  <si>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</si>
  <si>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</si>
  <si>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</si>
  <si>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</si>
  <si>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</si>
  <si>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</si>
  <si>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</si>
  <si>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</si>
  <si>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</si>
  <si>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</si>
  <si>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</si>
  <si>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</si>
  <si>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</si>
  <si>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</si>
  <si>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</si>
  <si>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</si>
  <si>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</si>
  <si>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</si>
  <si>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</si>
  <si>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</si>
  <si>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</si>
  <si>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</si>
  <si>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</si>
  <si>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</si>
  <si>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</si>
  <si>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</si>
  <si>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</si>
  <si>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</si>
  <si>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</si>
  <si>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</si>
  <si>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</si>
  <si>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</si>
  <si>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</si>
  <si>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</si>
  <si>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</si>
  <si>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</si>
  <si>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</si>
  <si>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</si>
  <si>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</si>
  <si>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</si>
  <si>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</si>
  <si>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</si>
  <si>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</si>
  <si>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</si>
  <si>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</si>
  <si>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</si>
  <si>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</si>
  <si>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</si>
  <si>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</si>
  <si>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</si>
  <si>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</si>
  <si>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</si>
  <si>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</si>
  <si>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</si>
  <si>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</si>
  <si>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</si>
  <si>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</si>
  <si>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</si>
  <si>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</si>
  <si>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</si>
  <si>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</si>
  <si>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</si>
  <si>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</si>
  <si>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</si>
  <si>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</si>
  <si>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</si>
  <si>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</si>
  <si>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</si>
  <si>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</si>
  <si>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</si>
  <si>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</si>
  <si>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</si>
  <si>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</si>
  <si>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</si>
  <si>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</si>
  <si>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</si>
  <si>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</si>
  <si>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</si>
  <si>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</si>
  <si>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</si>
  <si>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</si>
  <si>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</si>
  <si>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</si>
  <si>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</si>
  <si>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</si>
  <si>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</si>
  <si>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</si>
  <si>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</si>
  <si>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</si>
  <si>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</si>
  <si>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</si>
  <si>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</si>
  <si>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</si>
  <si>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</si>
  <si>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</si>
  <si>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</si>
  <si>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</si>
  <si>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</si>
  <si>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</si>
  <si>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</si>
  <si>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</si>
  <si>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</si>
  <si>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</si>
  <si>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</si>
  <si>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</si>
  <si>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</si>
  <si>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</si>
  <si>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</si>
  <si>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</si>
  <si>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</si>
  <si>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</si>
  <si>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</si>
  <si>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</si>
  <si>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</si>
  <si>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</si>
  <si>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</si>
  <si>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</si>
  <si>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</si>
  <si>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</si>
  <si>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</si>
  <si>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</si>
  <si>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</si>
  <si>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</si>
  <si>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</si>
  <si>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</si>
  <si>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</si>
  <si>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</si>
  <si>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</si>
  <si>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</si>
  <si>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</si>
  <si>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</si>
  <si>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</si>
  <si>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</si>
  <si>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</si>
  <si>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</si>
  <si>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</si>
  <si>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</si>
  <si>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</si>
  <si>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</si>
  <si>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</si>
  <si>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</si>
  <si>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</si>
  <si>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</si>
  <si>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</si>
  <si>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</si>
  <si>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</si>
  <si>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</si>
  <si>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</si>
  <si>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</si>
  <si>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</si>
  <si>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</si>
  <si>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</si>
  <si>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</si>
  <si>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</si>
  <si>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</si>
  <si>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</si>
  <si>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</si>
  <si>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</si>
  <si>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</si>
  <si>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</si>
  <si>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</si>
  <si>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</si>
  <si>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</si>
  <si>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</si>
  <si>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</si>
  <si>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</si>
  <si>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</si>
  <si>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</si>
  <si>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</si>
  <si>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</si>
  <si>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</si>
  <si>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</si>
  <si>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</si>
  <si>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</si>
  <si>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</si>
  <si>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</si>
  <si>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</si>
  <si>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</si>
  <si>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</si>
  <si>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</si>
  <si>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</si>
  <si>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</si>
  <si>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</si>
  <si>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</si>
  <si>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</si>
  <si>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</si>
  <si>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</si>
  <si>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</si>
  <si>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</si>
  <si>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</si>
  <si>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</si>
  <si>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</si>
  <si>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</si>
  <si>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</si>
  <si>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</si>
  <si>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</si>
  <si>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</si>
  <si>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</si>
  <si>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</si>
  <si>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</si>
  <si>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</si>
  <si>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</si>
  <si>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</si>
  <si>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</si>
  <si>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</si>
  <si>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</si>
  <si>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</si>
  <si>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</si>
  <si>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</si>
  <si>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</si>
  <si>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</si>
  <si>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</si>
  <si>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</si>
  <si>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</si>
  <si>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</si>
  <si>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</si>
  <si>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</si>
  <si>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</si>
  <si>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</si>
  <si>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</si>
  <si>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</si>
  <si>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</si>
  <si>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</si>
  <si>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</si>
  <si>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</si>
  <si>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</si>
  <si>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</si>
  <si>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</si>
  <si>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</si>
  <si>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</si>
  <si>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</si>
  <si>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</si>
  <si>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</si>
  <si>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</si>
  <si>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</si>
  <si>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</si>
  <si>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</si>
  <si>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</si>
  <si>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</si>
  <si>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</si>
  <si>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</si>
  <si>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</si>
  <si>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</si>
  <si>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</si>
  <si>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</si>
  <si>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</si>
  <si>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</si>
  <si>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</si>
  <si>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</si>
  <si>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</si>
  <si>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</si>
  <si>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</si>
  <si>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</si>
  <si>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</si>
  <si>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</si>
  <si>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</si>
  <si>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</si>
  <si>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</si>
  <si>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</si>
  <si>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</si>
  <si>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</si>
  <si>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</si>
  <si>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</si>
  <si>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</si>
  <si>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</si>
  <si>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</si>
  <si>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</si>
  <si>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</si>
  <si>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</si>
  <si>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</si>
  <si>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</si>
  <si>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</si>
  <si>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</si>
  <si>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</si>
  <si>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</si>
  <si>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</si>
  <si>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</si>
  <si>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</si>
  <si>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</si>
  <si>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</si>
  <si>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</si>
  <si>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</si>
  <si>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</si>
  <si>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</si>
  <si>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</si>
  <si>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</si>
  <si>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</si>
  <si>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</si>
  <si>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</si>
  <si>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</si>
  <si>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</si>
  <si>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</si>
  <si>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</si>
  <si>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</si>
  <si>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</si>
  <si>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</si>
  <si>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</si>
  <si>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</si>
  <si>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</si>
  <si>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</si>
  <si>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</si>
  <si>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</si>
  <si>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</si>
  <si>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</si>
  <si>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</si>
  <si>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</si>
  <si>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</si>
  <si>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</si>
  <si>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</si>
  <si>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</si>
  <si>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</si>
  <si>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</si>
  <si>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</si>
  <si>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</si>
  <si>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</si>
  <si>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</si>
  <si>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</si>
  <si>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</si>
  <si>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</si>
  <si>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</si>
  <si>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</si>
  <si>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</si>
  <si>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</si>
  <si>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</si>
  <si>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</si>
  <si>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</si>
  <si>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</si>
  <si>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</si>
  <si>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</si>
  <si>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</si>
  <si>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</si>
  <si>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</si>
  <si>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</si>
  <si>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</si>
  <si>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</si>
  <si>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</si>
  <si>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</si>
  <si>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</si>
  <si>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</si>
  <si>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</si>
  <si>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</si>
  <si>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</si>
  <si>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</si>
  <si>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</si>
  <si>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</si>
  <si>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</si>
  <si>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</si>
  <si>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</si>
  <si>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</si>
  <si>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</si>
  <si>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</si>
  <si>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</si>
  <si>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</si>
  <si>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</si>
  <si>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</si>
  <si>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</si>
  <si>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</si>
  <si>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</si>
  <si>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</si>
  <si>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</si>
  <si>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</si>
  <si>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</si>
  <si>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</si>
  <si>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</si>
  <si>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</si>
  <si>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</si>
  <si>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</si>
  <si>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</si>
  <si>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</si>
  <si>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</si>
  <si>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</si>
  <si>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</si>
  <si>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</si>
  <si>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</si>
  <si>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</si>
  <si>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</si>
  <si>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</si>
  <si>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</si>
  <si>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</si>
  <si>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</si>
  <si>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</si>
  <si>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</si>
  <si>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</si>
  <si>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</si>
  <si>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</si>
  <si>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</si>
  <si>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</si>
  <si>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</si>
  <si>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</si>
  <si>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</si>
  <si>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</si>
  <si>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</si>
  <si>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</si>
  <si>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</si>
  <si>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</si>
  <si>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</si>
  <si>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</si>
  <si>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</si>
  <si>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</si>
  <si>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</si>
  <si>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</si>
  <si>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</si>
  <si>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</si>
  <si>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</si>
  <si>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</si>
  <si>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</si>
  <si>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</si>
  <si>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</si>
  <si>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</si>
  <si>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</si>
  <si>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</si>
  <si>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</si>
  <si>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</si>
  <si>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</si>
  <si>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</si>
  <si>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</si>
  <si>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</si>
  <si>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</si>
  <si>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</si>
  <si>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</si>
  <si>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</si>
  <si>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</si>
  <si>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</si>
  <si>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</si>
  <si>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</si>
  <si>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</si>
  <si>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</si>
  <si>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</si>
  <si>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</si>
  <si>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</si>
  <si>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</si>
  <si>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</si>
  <si>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</si>
  <si>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</si>
  <si>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</si>
  <si>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</si>
  <si>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</si>
  <si>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</si>
  <si>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</si>
  <si>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</si>
  <si>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</si>
  <si>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</si>
  <si>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</si>
  <si>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</si>
  <si>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</si>
  <si>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</si>
  <si>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</si>
  <si>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</si>
  <si>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</si>
  <si>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</si>
  <si>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</si>
  <si>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</si>
  <si>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</si>
  <si>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</si>
  <si>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</si>
  <si>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</si>
  <si>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</si>
  <si>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</si>
  <si>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</si>
  <si>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</si>
  <si>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</si>
  <si>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</si>
  <si>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</si>
  <si>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</si>
  <si>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</si>
  <si>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</si>
  <si>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</si>
  <si>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</si>
  <si>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</si>
  <si>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</si>
  <si>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</si>
  <si>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</si>
  <si>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</si>
  <si>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</si>
  <si>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</si>
  <si>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</si>
  <si>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</si>
  <si>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</si>
  <si>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</si>
  <si>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</si>
  <si>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</si>
  <si>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</si>
  <si>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</si>
  <si>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</si>
  <si>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</si>
  <si>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</si>
  <si>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</si>
  <si>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</si>
  <si>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</si>
  <si>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</si>
  <si>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</si>
  <si>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</si>
  <si>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</si>
  <si>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</si>
  <si>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</si>
  <si>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</si>
  <si>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</si>
  <si>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</si>
  <si>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</si>
  <si>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</si>
  <si>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</si>
  <si>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</si>
  <si>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</si>
  <si>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</si>
  <si>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</si>
  <si>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</si>
  <si>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</si>
  <si>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</si>
  <si>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</si>
  <si>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</si>
  <si>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</si>
  <si>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</si>
  <si>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</si>
  <si>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</si>
  <si>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</si>
  <si>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</si>
  <si>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</si>
  <si>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</si>
  <si>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</si>
  <si>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</si>
  <si>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</si>
  <si>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</si>
  <si>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</si>
  <si>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</si>
  <si>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</si>
  <si>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</si>
  <si>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</si>
  <si>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</si>
  <si>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</si>
  <si>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</si>
  <si>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</si>
  <si>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</si>
  <si>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</si>
  <si>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</si>
  <si>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</si>
  <si>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</si>
  <si>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</si>
  <si>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</si>
  <si>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</si>
  <si>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</si>
  <si>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</si>
  <si>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</si>
  <si>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</si>
  <si>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</si>
  <si>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</si>
  <si>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</si>
  <si>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</si>
  <si>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</si>
  <si>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</si>
  <si>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</si>
  <si>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</si>
  <si>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</si>
  <si>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</si>
  <si>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</si>
  <si>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</si>
  <si>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</si>
  <si>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</si>
  <si>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</si>
  <si>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</si>
  <si>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</si>
  <si>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</si>
  <si>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</si>
  <si>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</si>
  <si>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</si>
  <si>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</si>
  <si>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</si>
  <si>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</si>
  <si>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</si>
  <si>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</si>
  <si>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</si>
  <si>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</si>
  <si>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</si>
  <si>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</si>
  <si>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</si>
  <si>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</si>
  <si>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</si>
  <si>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</si>
  <si>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</si>
  <si>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</si>
  <si>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</si>
  <si>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</si>
  <si>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</si>
  <si>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</si>
  <si>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</si>
  <si>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</si>
  <si>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</si>
  <si>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</si>
  <si>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</si>
  <si>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</si>
  <si>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</si>
  <si>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</si>
  <si>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</si>
  <si>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</si>
  <si>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</si>
  <si>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</si>
  <si>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</si>
  <si>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</si>
  <si>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</si>
  <si>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</si>
  <si>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</si>
  <si>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</si>
  <si>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</si>
  <si>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</si>
  <si>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</si>
  <si>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</si>
  <si>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</si>
  <si>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</si>
  <si>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</si>
  <si>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</si>
  <si>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</si>
  <si>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</si>
  <si>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</si>
  <si>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</si>
  <si>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</si>
  <si>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</si>
  <si>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</si>
  <si>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</si>
  <si>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</si>
  <si>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</si>
  <si>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</si>
  <si>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</si>
  <si>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</si>
  <si>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</si>
  <si>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</si>
  <si>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</si>
  <si>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</si>
  <si>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</si>
  <si>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</si>
  <si>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</si>
  <si>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</si>
  <si>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</si>
  <si>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</si>
  <si>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</si>
  <si>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</si>
  <si>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</si>
  <si>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</si>
  <si>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</si>
  <si>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</si>
  <si>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</si>
  <si>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</si>
  <si>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</si>
  <si>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</si>
  <si>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</si>
  <si>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</si>
  <si>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</si>
  <si>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</si>
  <si>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</si>
  <si>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</si>
  <si>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</si>
  <si>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</si>
  <si>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</si>
  <si>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</si>
  <si>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</si>
  <si>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</si>
  <si>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</si>
  <si>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</si>
  <si>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</si>
  <si>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</si>
  <si>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</si>
  <si>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</si>
  <si>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</si>
  <si>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</si>
  <si>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</si>
  <si>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</si>
  <si>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</si>
  <si>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</si>
  <si>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</si>
  <si>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</si>
  <si>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</si>
  <si>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</si>
  <si>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</si>
  <si>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</si>
  <si>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</si>
  <si>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</si>
  <si>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</si>
  <si>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</si>
  <si>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</si>
  <si>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</si>
  <si>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</si>
  <si>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</si>
  <si>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</si>
  <si>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</si>
  <si>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</si>
  <si>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</si>
  <si>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</si>
  <si>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</si>
  <si>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</si>
  <si>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</si>
  <si>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</si>
  <si>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</si>
  <si>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</si>
  <si>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</si>
  <si>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</si>
  <si>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</si>
  <si>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</si>
  <si>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</si>
  <si>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</si>
  <si>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</si>
  <si>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</si>
  <si>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</si>
  <si>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</si>
  <si>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</si>
  <si>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</si>
  <si>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</si>
  <si>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</si>
  <si>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</si>
  <si>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</si>
  <si>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</si>
  <si>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</si>
  <si>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</si>
  <si>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</si>
  <si>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</si>
  <si>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</si>
  <si>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</si>
  <si>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</si>
  <si>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</si>
  <si>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</si>
  <si>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</si>
  <si>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</si>
  <si>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</si>
  <si>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</si>
  <si>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</si>
  <si>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</si>
  <si>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</si>
  <si>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</si>
  <si>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</si>
  <si>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</si>
  <si>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</si>
  <si>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</si>
  <si>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</si>
  <si>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</si>
  <si>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</si>
  <si>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</si>
  <si>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</si>
  <si>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</si>
  <si>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</si>
  <si>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</si>
  <si>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</si>
  <si>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</si>
  <si>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</si>
  <si>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</si>
  <si>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</si>
  <si>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</si>
  <si>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</si>
  <si>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</si>
  <si>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</si>
  <si>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</si>
  <si>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</si>
  <si>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</si>
  <si>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</si>
  <si>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</si>
  <si>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</si>
  <si>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</si>
  <si>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</si>
  <si>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</si>
  <si>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</si>
  <si>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</si>
  <si>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</si>
  <si>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</si>
  <si>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</si>
  <si>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</si>
  <si>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</si>
  <si>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</si>
  <si>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</si>
  <si>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</si>
  <si>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</si>
  <si>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</si>
  <si>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</si>
  <si>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</si>
  <si>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</si>
  <si>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</si>
  <si>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</si>
  <si>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</si>
  <si>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</si>
  <si>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</si>
  <si>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</si>
  <si>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</si>
  <si>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</si>
  <si>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</si>
  <si>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</si>
  <si>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</si>
  <si>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</si>
  <si>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</si>
  <si>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</si>
  <si>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</si>
  <si>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</si>
  <si>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</si>
  <si>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</si>
  <si>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</si>
  <si>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</si>
  <si>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</si>
  <si>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</si>
  <si>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</si>
  <si>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</si>
  <si>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</si>
  <si>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</si>
  <si>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</si>
  <si>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</si>
  <si>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</si>
  <si>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</si>
  <si>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</si>
  <si>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</si>
  <si>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</si>
  <si>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</si>
  <si>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</si>
  <si>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</si>
  <si>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</si>
  <si>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</si>
  <si>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</si>
  <si>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</si>
  <si>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</si>
  <si>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</si>
  <si>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</si>
  <si>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</si>
  <si>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</si>
  <si>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</si>
  <si>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</si>
  <si>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</si>
  <si>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</si>
  <si>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</si>
  <si>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</si>
  <si>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</si>
  <si>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</si>
  <si>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</si>
  <si>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</si>
  <si>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</si>
  <si>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</si>
  <si>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</si>
  <si>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</si>
  <si>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</si>
  <si>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</si>
  <si>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</si>
  <si>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</si>
  <si>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</si>
  <si>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</si>
  <si>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</si>
  <si>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</si>
  <si>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</si>
  <si>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</si>
  <si>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</si>
  <si>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</si>
  <si>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</si>
  <si>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</si>
  <si>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</si>
  <si>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</si>
  <si>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</si>
  <si>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</si>
  <si>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</si>
  <si>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</si>
  <si>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</si>
  <si>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</si>
  <si>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</si>
  <si>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</si>
  <si>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</si>
  <si>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</si>
  <si>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</si>
  <si>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</si>
  <si>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</si>
  <si>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</si>
  <si>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</si>
  <si>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</si>
  <si>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</si>
  <si>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</si>
  <si>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</si>
  <si>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</si>
  <si>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</si>
  <si>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</si>
  <si>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</si>
  <si>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</si>
  <si>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</si>
  <si>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</si>
  <si>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</si>
  <si>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</si>
  <si>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</si>
  <si>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</si>
  <si>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</si>
  <si>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</si>
  <si>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</si>
  <si>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</si>
  <si>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</si>
  <si>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</si>
  <si>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</si>
  <si>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</si>
  <si>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</si>
  <si>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</si>
  <si>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</si>
  <si>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</si>
  <si>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</si>
  <si>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</si>
  <si>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</si>
  <si>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</si>
  <si>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</si>
  <si>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</si>
  <si>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</si>
  <si>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</si>
  <si>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</si>
  <si>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</si>
  <si>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</si>
  <si>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</si>
  <si>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</si>
  <si>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</si>
  <si>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</si>
  <si>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</si>
  <si>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</si>
  <si>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</si>
  <si>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</si>
  <si>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</si>
  <si>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</si>
  <si>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</si>
  <si>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</si>
  <si>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</si>
  <si>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</si>
  <si>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</si>
  <si>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</si>
  <si>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</si>
  <si>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</si>
  <si>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</si>
  <si>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</si>
  <si>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</si>
  <si>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</si>
  <si>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</si>
  <si>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</si>
  <si>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</si>
  <si>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</si>
  <si>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</si>
  <si>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</si>
  <si>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</si>
  <si>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</si>
  <si>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</si>
  <si>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</si>
  <si>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</si>
  <si>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</si>
  <si>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</si>
  <si>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</si>
  <si>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</si>
  <si>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</si>
  <si>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</si>
  <si>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</si>
  <si>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</si>
  <si>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</si>
  <si>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</si>
  <si>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</si>
  <si>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</si>
  <si>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</si>
  <si>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</si>
  <si>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</si>
  <si>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</si>
  <si>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</si>
  <si>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</si>
  <si>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</si>
  <si>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</si>
  <si>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</si>
  <si>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</si>
  <si>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</si>
  <si>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</si>
  <si>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</si>
  <si>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</si>
  <si>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</si>
  <si>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</si>
  <si>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</si>
  <si>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</si>
  <si>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</si>
  <si>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</si>
  <si>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</si>
  <si>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</si>
  <si>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</si>
  <si>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</si>
  <si>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</si>
  <si>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</si>
  <si>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</si>
  <si>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</si>
  <si>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</si>
  <si>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</si>
  <si>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</si>
  <si>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</si>
  <si>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</si>
  <si>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</si>
  <si>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</si>
  <si>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</si>
  <si>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</si>
  <si>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</si>
  <si>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</si>
  <si>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</si>
  <si>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</si>
  <si>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</si>
  <si>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</si>
  <si>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</si>
  <si>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</si>
  <si>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</si>
  <si>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</si>
  <si>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</si>
  <si>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</si>
  <si>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</si>
  <si>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</si>
  <si>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</si>
  <si>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</si>
  <si>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</si>
  <si>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</si>
  <si>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</si>
  <si>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</si>
  <si>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</si>
  <si>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</si>
  <si>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</si>
  <si>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</si>
  <si>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</si>
  <si>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</si>
  <si>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</si>
  <si>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</si>
  <si>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</si>
  <si>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</si>
  <si>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</si>
  <si>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</si>
  <si>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</si>
  <si>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</si>
  <si>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</si>
  <si>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</si>
  <si>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</si>
  <si>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</si>
  <si>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</si>
  <si>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</si>
  <si>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</si>
  <si>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</si>
  <si>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</si>
  <si>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</si>
  <si>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</si>
  <si>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</si>
  <si>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</si>
  <si>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</si>
  <si>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</si>
  <si>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</si>
  <si>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</si>
  <si>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</si>
  <si>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</si>
  <si>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</si>
  <si>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</si>
  <si>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</si>
  <si>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</si>
  <si>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</si>
  <si>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</si>
  <si>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</si>
  <si>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</si>
  <si>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</si>
  <si>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</si>
  <si>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</si>
  <si>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</si>
  <si>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</si>
  <si>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</si>
  <si>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</si>
  <si>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</si>
  <si>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</si>
  <si>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</si>
  <si>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</si>
  <si>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</si>
  <si>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</si>
  <si>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</si>
  <si>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</si>
  <si>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</si>
  <si>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</si>
  <si>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</si>
  <si>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</si>
  <si>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</si>
  <si>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</si>
  <si>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</si>
  <si>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</si>
  <si>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</si>
  <si>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</si>
  <si>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</si>
  <si>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</si>
  <si>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</si>
  <si>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</si>
  <si>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</si>
  <si>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</si>
  <si>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</si>
  <si>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</si>
  <si>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</si>
  <si>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</si>
  <si>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</si>
  <si>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</si>
  <si>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</si>
  <si>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</si>
  <si>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</si>
  <si>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</si>
  <si>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</si>
  <si>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</si>
  <si>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</si>
  <si>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</si>
  <si>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</si>
  <si>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</si>
  <si>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</si>
  <si>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</si>
  <si>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</si>
  <si>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</si>
  <si>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</si>
  <si>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</si>
  <si>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</si>
  <si>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</si>
  <si>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</si>
  <si>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</si>
  <si>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</si>
  <si>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</si>
  <si>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</si>
  <si>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</si>
  <si>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</si>
  <si>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</si>
  <si>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</si>
  <si>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</si>
  <si>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</si>
  <si>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</si>
  <si>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</si>
  <si>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</si>
  <si>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</si>
  <si>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</si>
  <si>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</si>
  <si>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</si>
  <si>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</si>
  <si>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</si>
  <si>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</si>
  <si>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</si>
  <si>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</si>
  <si>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</si>
  <si>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</si>
  <si>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</si>
  <si>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</si>
  <si>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</si>
  <si>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</si>
  <si>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</si>
  <si>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</si>
  <si>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</si>
  <si>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</si>
  <si>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</si>
  <si>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</si>
  <si>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</si>
  <si>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</si>
  <si>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</si>
  <si>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</si>
  <si>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</si>
  <si>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</si>
  <si>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</si>
  <si>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</si>
  <si>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</si>
  <si>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</si>
  <si>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</si>
  <si>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</si>
  <si>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</si>
  <si>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</si>
  <si>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</si>
  <si>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</si>
  <si>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</si>
  <si>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</si>
  <si>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</si>
  <si>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</si>
  <si>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</si>
  <si>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</si>
  <si>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</si>
  <si>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</si>
  <si>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</si>
  <si>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</si>
  <si>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</si>
  <si>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</si>
  <si>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</si>
  <si>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</si>
  <si>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</si>
  <si>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</si>
  <si>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</si>
  <si>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</si>
  <si>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</si>
  <si>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</si>
  <si>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</si>
  <si>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</si>
  <si>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</si>
  <si>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</si>
  <si>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</si>
  <si>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</si>
  <si>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</si>
  <si>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</si>
  <si>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</si>
  <si>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</si>
  <si>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</si>
  <si>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</si>
  <si>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</si>
  <si>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</si>
  <si>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</si>
  <si>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</si>
  <si>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</si>
  <si>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</si>
  <si>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</si>
  <si>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</si>
  <si>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</si>
  <si>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</si>
  <si>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</si>
  <si>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</si>
  <si>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</si>
  <si>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</si>
  <si>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</si>
  <si>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</si>
  <si>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</si>
  <si>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</si>
  <si>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</si>
  <si>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</si>
  <si>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</si>
  <si>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</si>
  <si>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</si>
  <si>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</si>
  <si>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</si>
  <si>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</si>
  <si>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</si>
  <si>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</si>
  <si>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</si>
  <si>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</si>
  <si>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</si>
  <si>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</si>
  <si>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</si>
  <si>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</si>
  <si>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</si>
  <si>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</si>
  <si>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</si>
  <si>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</si>
  <si>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</si>
  <si>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</si>
  <si>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</si>
  <si>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</si>
  <si>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</si>
  <si>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</si>
  <si>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</si>
  <si>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</si>
  <si>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</si>
  <si>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</si>
  <si>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</si>
  <si>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</si>
  <si>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</si>
  <si>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</si>
  <si>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</si>
  <si>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</si>
  <si>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</si>
  <si>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</si>
  <si>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</si>
  <si>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</si>
  <si>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</si>
  <si>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</si>
  <si>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</si>
  <si>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</si>
  <si>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</si>
  <si>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</si>
  <si>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</si>
  <si>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</si>
  <si>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</si>
  <si>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</si>
  <si>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</si>
  <si>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</si>
  <si>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</si>
  <si>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</si>
  <si>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</si>
  <si>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</si>
  <si>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</si>
  <si>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</si>
  <si>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</si>
  <si>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</si>
  <si>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</si>
  <si>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</si>
  <si>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</si>
  <si>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</si>
  <si>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</si>
  <si>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</si>
  <si>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</si>
  <si>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</si>
  <si>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</si>
  <si>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</si>
  <si>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</si>
  <si>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</si>
  <si>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</si>
  <si>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</si>
  <si>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</si>
  <si>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</si>
  <si>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</si>
  <si>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</si>
  <si>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</si>
  <si>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</si>
  <si>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</si>
  <si>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</si>
  <si>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</si>
  <si>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</si>
  <si>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</si>
  <si>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</si>
  <si>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</si>
  <si>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</si>
  <si>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</si>
  <si>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</si>
  <si>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</si>
  <si>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</si>
  <si>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</si>
  <si>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</si>
  <si>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</si>
  <si>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</si>
  <si>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</si>
  <si>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</si>
  <si>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</si>
  <si>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</si>
  <si>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</si>
  <si>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</si>
  <si>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</si>
  <si>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</si>
  <si>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</si>
  <si>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</si>
  <si>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</si>
  <si>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</si>
  <si>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</si>
  <si>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</si>
  <si>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</si>
  <si>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</si>
  <si>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</si>
  <si>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</si>
  <si>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</si>
  <si>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</si>
  <si>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</si>
  <si>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</si>
  <si>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</si>
  <si>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</si>
  <si>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</si>
  <si>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</si>
  <si>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</si>
  <si>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</si>
  <si>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</si>
  <si>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</si>
  <si>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</si>
  <si>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</si>
  <si>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</si>
  <si>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</si>
  <si>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</si>
  <si>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</si>
  <si>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</si>
  <si>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</si>
  <si>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</si>
  <si>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</si>
  <si>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</si>
  <si>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</si>
  <si>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</si>
  <si>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</si>
  <si>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</si>
  <si>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</si>
  <si>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</si>
  <si>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</si>
  <si>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</si>
  <si>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</si>
  <si>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</si>
  <si>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</si>
  <si>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</si>
  <si>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</si>
  <si>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</si>
  <si>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</si>
  <si>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</si>
  <si>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</si>
  <si>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</si>
  <si>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</si>
  <si>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</si>
  <si>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</si>
  <si>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</si>
  <si>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</si>
  <si>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</si>
  <si>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</si>
  <si>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</si>
  <si>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</si>
  <si>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</si>
  <si>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</si>
  <si>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</si>
  <si>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</si>
  <si>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</si>
  <si>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</si>
  <si>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</si>
  <si>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</si>
  <si>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</si>
  <si>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</si>
  <si>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</si>
  <si>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</si>
  <si>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</si>
  <si>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</si>
  <si>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</si>
  <si>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</si>
  <si>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</si>
  <si>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</si>
  <si>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</si>
  <si>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</si>
  <si>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</si>
  <si>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</si>
  <si>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</si>
  <si>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</si>
  <si>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</si>
  <si>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</si>
  <si>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</si>
  <si>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</si>
  <si>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</si>
  <si>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</si>
  <si>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</si>
  <si>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</si>
  <si>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</si>
  <si>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</si>
  <si>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</si>
  <si>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</si>
  <si>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</si>
  <si>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</si>
  <si>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</si>
  <si>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</si>
  <si>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</si>
  <si>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</si>
  <si>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</si>
  <si>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</si>
  <si>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</si>
  <si>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</si>
  <si>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</si>
  <si>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</si>
  <si>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</si>
  <si>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</si>
  <si>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</si>
  <si>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</si>
  <si>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</si>
  <si>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</si>
  <si>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</si>
  <si>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</si>
  <si>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</si>
  <si>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</si>
  <si>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</si>
  <si>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</si>
  <si>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</si>
  <si>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</si>
  <si>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</si>
  <si>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</si>
  <si>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</si>
  <si>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</si>
  <si>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</si>
  <si>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</si>
  <si>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</si>
  <si>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</si>
  <si>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</si>
  <si>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</si>
  <si>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</si>
  <si>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</si>
  <si>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</si>
  <si>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</si>
  <si>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</si>
  <si>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</si>
  <si>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</si>
  <si>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</si>
  <si>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</si>
  <si>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</si>
  <si>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</si>
  <si>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</si>
  <si>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</si>
  <si>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</si>
  <si>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</si>
  <si>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</si>
  <si>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</si>
  <si>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</si>
  <si>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</si>
  <si>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</si>
  <si>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</si>
  <si>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</si>
  <si>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</si>
  <si>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</si>
  <si>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</si>
  <si>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</si>
  <si>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</si>
  <si>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</si>
  <si>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</si>
  <si>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</si>
  <si>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</si>
  <si>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</si>
  <si>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</si>
  <si>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</si>
  <si>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</si>
  <si>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</si>
  <si>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</si>
  <si>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</si>
  <si>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</si>
  <si>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</si>
  <si>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</si>
  <si>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</si>
  <si>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</si>
  <si>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</si>
  <si>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</si>
  <si>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</si>
  <si>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</si>
  <si>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</si>
  <si>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</si>
  <si>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</si>
  <si>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</si>
  <si>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</si>
  <si>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</si>
  <si>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</si>
  <si>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</si>
  <si>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</si>
  <si>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</si>
  <si>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</si>
  <si>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</si>
  <si>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</si>
  <si>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</si>
  <si>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</si>
  <si>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</si>
  <si>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</si>
  <si>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</si>
  <si>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</si>
  <si>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</si>
  <si>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</si>
  <si>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</si>
  <si>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</si>
  <si>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</si>
  <si>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</si>
  <si>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</si>
  <si>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</si>
  <si>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</si>
  <si>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</si>
  <si>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</si>
  <si>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</si>
  <si>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</si>
  <si>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</si>
  <si>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</si>
  <si>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</si>
  <si>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</si>
  <si>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</si>
  <si>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</si>
  <si>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</si>
  <si>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</si>
  <si>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</si>
  <si>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</si>
  <si>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</si>
  <si>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</si>
  <si>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</si>
  <si>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</si>
  <si>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</si>
  <si>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</si>
  <si>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</si>
  <si>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</si>
  <si>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</si>
  <si>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</si>
  <si>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</si>
  <si>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</si>
  <si>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</si>
  <si>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</si>
  <si>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</si>
  <si>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</si>
  <si>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</si>
  <si>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</si>
  <si>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</si>
  <si>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</si>
  <si>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</si>
  <si>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</si>
  <si>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</si>
  <si>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</si>
  <si>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</si>
  <si>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</si>
  <si>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</si>
  <si>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</si>
  <si>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</si>
  <si>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</si>
  <si>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</si>
  <si>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</si>
  <si>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</si>
  <si>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</si>
  <si>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</si>
  <si>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</si>
  <si>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</si>
  <si>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</si>
  <si>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</si>
  <si>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</si>
  <si>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</si>
  <si>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</si>
  <si>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</si>
  <si>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</si>
  <si>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</si>
  <si>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</si>
  <si>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</si>
  <si>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</si>
  <si>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</si>
  <si>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</si>
  <si>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</si>
  <si>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</si>
  <si>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</si>
  <si>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</si>
  <si>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</si>
  <si>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</si>
  <si>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</si>
  <si>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</si>
  <si>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</si>
  <si>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</si>
  <si>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</si>
  <si>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</si>
  <si>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</si>
  <si>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</si>
  <si>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</si>
  <si>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</si>
  <si>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</si>
  <si>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</si>
  <si>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</si>
  <si>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</si>
  <si>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</si>
  <si>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</si>
  <si>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</si>
  <si>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</si>
  <si>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</si>
  <si>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</si>
  <si>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</si>
  <si>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</si>
  <si>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</si>
  <si>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</si>
  <si>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</si>
  <si>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</si>
  <si>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</si>
  <si>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</si>
  <si>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</si>
  <si>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</si>
  <si>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</si>
  <si>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</si>
  <si>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</si>
  <si>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</si>
  <si>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</si>
  <si>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</si>
  <si>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</si>
  <si>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</si>
  <si>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</si>
  <si>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</si>
  <si>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</si>
  <si>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</si>
  <si>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</si>
  <si>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</si>
  <si>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</si>
  <si>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</si>
  <si>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</si>
  <si>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</si>
  <si>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</si>
  <si>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</si>
  <si>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</si>
  <si>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</si>
  <si>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</si>
  <si>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</si>
  <si>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</si>
  <si>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</si>
  <si>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</si>
  <si>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</si>
  <si>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</si>
  <si>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</si>
  <si>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</si>
  <si>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</si>
  <si>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</si>
  <si>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</si>
  <si>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</si>
  <si>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</si>
  <si>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</si>
  <si>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</si>
  <si>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</si>
  <si>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</si>
  <si>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</si>
  <si>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</si>
  <si>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</si>
  <si>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</si>
  <si>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</si>
  <si>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</si>
  <si>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</si>
  <si>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</si>
  <si>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</si>
  <si>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</si>
  <si>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</si>
  <si>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</si>
  <si>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</si>
  <si>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</si>
  <si>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</si>
  <si>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</si>
  <si>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</si>
  <si>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</si>
  <si>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</si>
  <si>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</si>
  <si>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</si>
  <si>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</si>
  <si>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</si>
  <si>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</si>
  <si>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</si>
  <si>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</si>
  <si>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</si>
  <si>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</si>
  <si>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</si>
  <si>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</si>
  <si>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</si>
  <si>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</si>
  <si>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</si>
  <si>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</si>
  <si>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</si>
  <si>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</si>
  <si>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</si>
  <si>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</si>
  <si>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</si>
  <si>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</si>
  <si>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</si>
  <si>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</si>
  <si>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</si>
  <si>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</si>
  <si>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</si>
  <si>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</si>
  <si>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</si>
  <si>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</si>
  <si>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</si>
  <si>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</si>
  <si>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</si>
  <si>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</si>
  <si>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</si>
  <si>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</si>
  <si>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</si>
  <si>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</si>
  <si>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</si>
  <si>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</si>
  <si>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</si>
  <si>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</si>
  <si>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</si>
  <si>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</si>
  <si>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</si>
  <si>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</si>
  <si>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</si>
  <si>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</si>
  <si>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</si>
  <si>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</si>
  <si>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</si>
  <si>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</si>
  <si>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</si>
  <si>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</si>
  <si>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</si>
  <si>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</si>
  <si>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</si>
  <si>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</si>
  <si>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</si>
  <si>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</si>
  <si>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</si>
  <si>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</si>
  <si>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</si>
  <si>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</si>
  <si>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</si>
  <si>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</si>
  <si>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</si>
  <si>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</si>
  <si>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</si>
  <si>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</si>
  <si>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</si>
  <si>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</si>
  <si>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</si>
  <si>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</si>
  <si>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</si>
  <si>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</si>
  <si>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</si>
  <si>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</si>
  <si>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</si>
  <si>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</si>
  <si>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</si>
  <si>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</si>
  <si>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</si>
  <si>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</si>
  <si>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</si>
  <si>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</si>
  <si>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</si>
  <si>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</si>
  <si>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</si>
  <si>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</si>
  <si>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</si>
  <si>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</si>
  <si>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</si>
  <si>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</si>
  <si>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</si>
  <si>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</si>
  <si>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</si>
  <si>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</si>
  <si>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</si>
  <si>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</si>
  <si>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</si>
  <si>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</si>
  <si>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</si>
  <si>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</si>
  <si>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</si>
  <si>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</si>
  <si>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</si>
  <si>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</si>
  <si>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</si>
  <si>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</si>
  <si>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</si>
  <si>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</si>
  <si>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</si>
  <si>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</si>
  <si>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</si>
  <si>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</si>
  <si>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</si>
  <si>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</si>
  <si>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</si>
  <si>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</si>
  <si>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</si>
  <si>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</si>
  <si>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</si>
  <si>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</si>
  <si>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</si>
  <si>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</si>
  <si>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</si>
  <si>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</si>
  <si>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</si>
  <si>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</si>
  <si>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</si>
  <si>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</si>
  <si>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</si>
  <si>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</si>
  <si>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</si>
  <si>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</si>
  <si>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</si>
  <si>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</si>
  <si>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</si>
  <si>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</si>
  <si>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</si>
  <si>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</si>
  <si>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</si>
  <si>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</si>
  <si>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</si>
  <si>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</si>
  <si>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</si>
  <si>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</si>
  <si>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</si>
  <si>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</si>
  <si>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</si>
  <si>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</si>
  <si>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</si>
  <si>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</si>
  <si>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</si>
  <si>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</si>
  <si>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</si>
  <si>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</si>
  <si>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</si>
  <si>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</si>
  <si>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</si>
  <si>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</si>
  <si>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</si>
  <si>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</si>
  <si>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</si>
  <si>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</si>
  <si>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</si>
  <si>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</si>
  <si>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</si>
  <si>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</si>
  <si>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</si>
  <si>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</si>
  <si>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</si>
  <si>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</si>
  <si>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</si>
  <si>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</si>
  <si>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</si>
  <si>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</si>
  <si>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</si>
  <si>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</si>
  <si>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</si>
  <si>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</si>
  <si>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</si>
  <si>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</si>
  <si>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</si>
  <si>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</si>
  <si>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</si>
  <si>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</si>
  <si>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</si>
  <si>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</si>
  <si>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</si>
  <si>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</si>
  <si>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</si>
  <si>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</si>
  <si>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</si>
  <si>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</si>
  <si>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</si>
  <si>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</si>
  <si>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</si>
  <si>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</si>
  <si>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</si>
  <si>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</si>
  <si>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</si>
  <si>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</si>
  <si>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</si>
  <si>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</si>
  <si>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</si>
  <si>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</si>
  <si>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</si>
  <si>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</si>
  <si>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</si>
  <si>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</si>
  <si>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</si>
  <si>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</si>
  <si>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</si>
  <si>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</si>
  <si>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</si>
  <si>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</si>
  <si>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</si>
  <si>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</si>
  <si>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</si>
  <si>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</si>
  <si>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</si>
  <si>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</si>
  <si>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</si>
  <si>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</si>
  <si>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</si>
  <si>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</si>
  <si>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</si>
  <si>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</si>
  <si>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</si>
  <si>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</si>
  <si>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</si>
  <si>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</si>
  <si>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</si>
  <si>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</si>
  <si>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</si>
  <si>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</si>
  <si>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</si>
  <si>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</si>
  <si>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</si>
  <si>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</si>
  <si>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</si>
  <si>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</si>
  <si>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</si>
  <si>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</si>
  <si>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</si>
  <si>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</si>
  <si>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</si>
  <si>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</si>
  <si>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</si>
  <si>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</si>
  <si>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</si>
  <si>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</si>
  <si>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</si>
  <si>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</si>
  <si>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</si>
  <si>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</si>
  <si>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</si>
  <si>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</si>
  <si>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</si>
  <si>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</si>
  <si>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</si>
  <si>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</si>
  <si>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</si>
  <si>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</si>
  <si>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</si>
  <si>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</si>
  <si>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</si>
  <si>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</si>
  <si>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</si>
  <si>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</si>
  <si>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</si>
  <si>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</si>
  <si>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</si>
  <si>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</si>
  <si>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</si>
  <si>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</si>
  <si>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</si>
  <si>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</si>
  <si>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</si>
  <si>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</si>
  <si>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</si>
  <si>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</si>
  <si>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</si>
  <si>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</si>
  <si>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</si>
  <si>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</si>
  <si>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</si>
  <si>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</si>
  <si>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</si>
  <si>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</si>
  <si>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</si>
  <si>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</si>
  <si>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</si>
  <si>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</si>
  <si>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</si>
  <si>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</si>
  <si>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</si>
  <si>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</si>
  <si>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</si>
  <si>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</si>
  <si>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</si>
  <si>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</si>
  <si>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</si>
  <si>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</si>
  <si>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</si>
  <si>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</si>
  <si>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</si>
  <si>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</si>
  <si>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</si>
  <si>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</si>
  <si>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</si>
  <si>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</si>
  <si>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</si>
  <si>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</si>
  <si>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</si>
  <si>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</si>
  <si>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</si>
  <si>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</si>
  <si>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</si>
  <si>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</si>
  <si>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</si>
  <si>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</si>
  <si>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</si>
  <si>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</si>
  <si>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</si>
  <si>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</si>
  <si>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</si>
  <si>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</si>
  <si>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</si>
  <si>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</si>
  <si>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</si>
  <si>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</si>
  <si>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</si>
  <si>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</si>
  <si>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</si>
  <si>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</si>
  <si>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</si>
  <si>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</si>
  <si>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</si>
  <si>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</si>
  <si>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</si>
  <si>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</si>
  <si>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</si>
  <si>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</si>
  <si>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</si>
  <si>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</si>
  <si>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</si>
  <si>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</si>
  <si>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</si>
  <si>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</si>
  <si>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</si>
  <si>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</si>
  <si>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</si>
  <si>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</si>
  <si>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</si>
  <si>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</si>
  <si>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</si>
  <si>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</si>
  <si>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</si>
  <si>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</si>
  <si>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</si>
  <si>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</si>
  <si>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</si>
  <si>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</si>
  <si>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</si>
  <si>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</si>
  <si>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</si>
  <si>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</si>
  <si>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</si>
  <si>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</si>
  <si>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</si>
  <si>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</si>
  <si>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</si>
  <si>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</si>
  <si>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</si>
  <si>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</si>
  <si>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</si>
  <si>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</si>
  <si>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</si>
  <si>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</si>
  <si>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</si>
  <si>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</si>
  <si>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</si>
  <si>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</si>
  <si>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</si>
  <si>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</si>
  <si>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</si>
  <si>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</si>
  <si>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</si>
  <si>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</si>
  <si>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</si>
  <si>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</si>
  <si>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</si>
  <si>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</si>
  <si>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</si>
  <si>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</si>
  <si>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</si>
  <si>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</si>
  <si>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</si>
  <si>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</si>
  <si>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</si>
  <si>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</si>
  <si>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</si>
  <si>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</si>
  <si>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</si>
  <si>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</si>
  <si>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</si>
  <si>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</si>
  <si>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</si>
  <si>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</si>
  <si>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</si>
  <si>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</si>
  <si>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</si>
  <si>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</si>
  <si>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</si>
  <si>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</si>
  <si>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</si>
  <si>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</si>
  <si>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</si>
  <si>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</si>
  <si>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</si>
  <si>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</si>
  <si>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</si>
  <si>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</si>
  <si>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</si>
  <si>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</si>
  <si>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</si>
  <si>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</si>
  <si>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</si>
  <si>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</si>
  <si>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</si>
  <si>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</si>
  <si>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</si>
  <si>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</si>
  <si>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</si>
  <si>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</si>
  <si>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</si>
  <si>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</si>
  <si>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</si>
  <si>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</si>
  <si>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</si>
  <si>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</si>
  <si>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</si>
  <si>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</si>
  <si>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</si>
  <si>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</si>
  <si>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</si>
  <si>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</si>
  <si>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</si>
  <si>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</si>
  <si>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</si>
  <si>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</si>
  <si>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</si>
  <si>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</si>
  <si>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</si>
  <si>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</si>
  <si>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</si>
  <si>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</si>
  <si>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</si>
  <si>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</si>
  <si>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</si>
  <si>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</si>
  <si>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</si>
  <si>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</si>
  <si>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</si>
  <si>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</si>
  <si>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</si>
  <si>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</si>
  <si>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</si>
  <si>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</si>
  <si>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</si>
  <si>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</si>
  <si>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</si>
  <si>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</si>
  <si>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</si>
  <si>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</si>
  <si>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</si>
  <si>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</si>
  <si>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</si>
  <si>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</si>
  <si>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</si>
  <si>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</si>
  <si>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</si>
  <si>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</si>
  <si>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</si>
  <si>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</si>
  <si>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</si>
  <si>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</si>
  <si>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</si>
  <si>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</si>
  <si>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</si>
  <si>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</si>
  <si>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</si>
  <si>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</si>
  <si>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</si>
  <si>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</si>
  <si>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</si>
  <si>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</si>
  <si>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</si>
  <si>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</si>
  <si>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</si>
  <si>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</si>
  <si>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</si>
  <si>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</si>
  <si>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</si>
  <si>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</si>
  <si>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</si>
  <si>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</si>
  <si>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</si>
  <si>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</si>
  <si>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</si>
  <si>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</si>
  <si>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</si>
  <si>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</si>
  <si>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</si>
  <si>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</si>
  <si>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</si>
  <si>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</si>
  <si>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</si>
  <si>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</si>
  <si>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</si>
  <si>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</si>
  <si>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</si>
  <si>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</si>
  <si>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</si>
  <si>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</si>
  <si>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</si>
  <si>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</si>
  <si>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</si>
  <si>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</si>
  <si>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</si>
  <si>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</si>
  <si>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</si>
  <si>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</si>
  <si>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</si>
  <si>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</si>
  <si>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</si>
  <si>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</si>
  <si>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</si>
  <si>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</si>
  <si>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</si>
  <si>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</si>
  <si>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</si>
  <si>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</si>
  <si>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</si>
  <si>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</si>
  <si>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</si>
  <si>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</si>
  <si>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</si>
  <si>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</si>
  <si>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</si>
  <si>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</si>
  <si>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</si>
  <si>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</si>
  <si>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</si>
  <si>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</si>
  <si>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</si>
  <si>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</si>
  <si>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</si>
  <si>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</si>
  <si>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</si>
  <si>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</si>
  <si>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</si>
  <si>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</si>
  <si>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</si>
  <si>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</si>
  <si>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</si>
  <si>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</si>
  <si>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</si>
  <si>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</si>
  <si>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</si>
  <si>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</si>
  <si>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</si>
  <si>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</si>
  <si>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</si>
  <si>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</si>
  <si>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</si>
  <si>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</si>
  <si>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</si>
  <si>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</si>
  <si>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</si>
  <si>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</si>
  <si>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</si>
  <si>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</si>
  <si>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</si>
  <si>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</si>
  <si>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</si>
  <si>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</si>
  <si>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</si>
  <si>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</si>
  <si>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</si>
  <si>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</si>
  <si>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</si>
  <si>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</si>
  <si>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</si>
  <si>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</si>
  <si>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</si>
  <si>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</si>
  <si>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</si>
  <si>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</si>
  <si>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</si>
  <si>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</si>
  <si>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</si>
  <si>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</si>
  <si>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</si>
  <si>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</si>
  <si>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</si>
  <si>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</si>
  <si>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</si>
  <si>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</si>
  <si>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</si>
  <si>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</si>
  <si>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</si>
  <si>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</si>
  <si>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</si>
  <si>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</si>
  <si>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</si>
  <si>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</si>
  <si>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</si>
  <si>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</si>
  <si>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</si>
  <si>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</si>
  <si>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</si>
  <si>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</si>
  <si>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</si>
  <si>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</si>
  <si>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</si>
  <si>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</si>
  <si>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</si>
  <si>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</si>
  <si>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</si>
  <si>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</si>
  <si>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</si>
  <si>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</si>
  <si>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</si>
  <si>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</si>
  <si>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</si>
  <si>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</si>
  <si>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</si>
  <si>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</si>
  <si>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</si>
  <si>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</si>
  <si>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</si>
  <si>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</si>
  <si>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</si>
  <si>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</si>
  <si>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</si>
  <si>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</si>
  <si>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</si>
  <si>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</si>
  <si>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</si>
  <si>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</si>
  <si>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</si>
  <si>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</si>
  <si>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</si>
  <si>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</si>
  <si>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</si>
  <si>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</si>
  <si>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</si>
  <si>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</si>
  <si>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</si>
  <si>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</si>
  <si>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</si>
  <si>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</si>
  <si>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</si>
  <si>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</si>
  <si>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</si>
  <si>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</si>
  <si>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</si>
  <si>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</si>
  <si>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</si>
  <si>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</si>
  <si>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</si>
  <si>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</si>
  <si>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</si>
  <si>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</si>
  <si>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</si>
  <si>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</si>
  <si>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</si>
  <si>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</si>
  <si>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</si>
  <si>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</si>
  <si>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</si>
  <si>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</si>
  <si>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</si>
  <si>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</si>
  <si>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</si>
  <si>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</si>
  <si>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</si>
  <si>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</si>
  <si>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</si>
  <si>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</si>
  <si>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</si>
  <si>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</si>
  <si>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</si>
  <si>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</si>
  <si>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</si>
  <si>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</si>
  <si>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</si>
  <si>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</si>
  <si>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</si>
  <si>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</si>
  <si>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</si>
  <si>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</si>
  <si>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</si>
  <si>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</si>
  <si>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</si>
  <si>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</si>
  <si>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</si>
  <si>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</si>
  <si>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</si>
  <si>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</si>
  <si>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</si>
  <si>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</si>
  <si>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</si>
  <si>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</si>
  <si>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</si>
  <si>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</si>
  <si>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</si>
  <si>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</si>
  <si>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</si>
  <si>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</si>
  <si>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</si>
  <si>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</si>
  <si>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</si>
  <si>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</si>
  <si>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</si>
  <si>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</si>
  <si>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</si>
  <si>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</si>
  <si>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</si>
  <si>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</si>
  <si>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</si>
  <si>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</si>
  <si>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</si>
  <si>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</si>
  <si>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</si>
  <si>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</si>
  <si>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</si>
  <si>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</si>
  <si>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</si>
  <si>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</si>
  <si>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</si>
  <si>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</si>
  <si>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</si>
  <si>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</si>
  <si>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</si>
  <si>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</si>
  <si>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</si>
  <si>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</si>
  <si>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</si>
  <si>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</si>
  <si>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</si>
  <si>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</si>
  <si>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</si>
  <si>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</si>
  <si>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</si>
  <si>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</si>
  <si>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</si>
  <si>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</si>
  <si>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</si>
  <si>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</si>
  <si>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</si>
  <si>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</si>
  <si>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</si>
  <si>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</si>
  <si>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</si>
  <si>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</si>
  <si>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</si>
  <si>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</si>
  <si>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</si>
  <si>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</si>
  <si>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</si>
  <si>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</si>
  <si>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</si>
  <si>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</si>
  <si>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</si>
  <si>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</si>
  <si>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</si>
  <si>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</si>
  <si>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</si>
  <si>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</si>
  <si>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</si>
  <si>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</si>
  <si>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</si>
  <si>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</si>
  <si>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</si>
  <si>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</si>
  <si>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</si>
  <si>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</si>
  <si>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</si>
  <si>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</si>
  <si>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</si>
  <si>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</si>
  <si>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</si>
  <si>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</si>
  <si>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</si>
  <si>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</si>
  <si>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</si>
  <si>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</si>
  <si>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</si>
  <si>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</si>
  <si>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</si>
  <si>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</si>
  <si>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</si>
  <si>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</si>
  <si>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</si>
  <si>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</si>
  <si>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</si>
  <si>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</si>
  <si>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</si>
  <si>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</si>
  <si>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</si>
  <si>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</si>
  <si>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</si>
  <si>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</si>
  <si>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</si>
  <si>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</si>
  <si>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</si>
  <si>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</si>
  <si>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</si>
  <si>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</si>
  <si>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</si>
  <si>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</si>
  <si>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</si>
  <si>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</si>
  <si>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</si>
  <si>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</si>
  <si>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</si>
  <si>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</si>
  <si>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</si>
  <si>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</si>
  <si>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</si>
  <si>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</si>
  <si>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</si>
  <si>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</si>
  <si>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</si>
  <si>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</si>
  <si>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</si>
  <si>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</si>
  <si>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</si>
  <si>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</si>
  <si>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</si>
  <si>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</si>
  <si>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</si>
  <si>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</si>
  <si>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</si>
  <si>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</si>
  <si>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</si>
  <si>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</si>
  <si>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</si>
  <si>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</si>
  <si>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</si>
  <si>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</si>
  <si>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</si>
  <si>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</si>
  <si>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</si>
  <si>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</si>
  <si>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</si>
  <si>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</si>
  <si>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</si>
  <si>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</si>
  <si>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</si>
  <si>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</si>
  <si>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</si>
  <si>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</si>
  <si>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</si>
  <si>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</si>
  <si>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</si>
  <si>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</si>
  <si>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</si>
  <si>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</si>
  <si>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</si>
  <si>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</si>
  <si>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</si>
  <si>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</si>
  <si>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</si>
  <si>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</si>
  <si>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</si>
  <si>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</si>
  <si>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</si>
  <si>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</si>
  <si>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</si>
  <si>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</si>
  <si>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</si>
  <si>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</si>
  <si>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</si>
  <si>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</si>
  <si>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</si>
  <si>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</si>
  <si>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</si>
  <si>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</si>
  <si>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</si>
  <si>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</si>
  <si>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</si>
  <si>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</si>
  <si>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</si>
  <si>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</si>
  <si>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</si>
  <si>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</si>
  <si>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</si>
  <si>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</si>
  <si>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</si>
  <si>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</si>
  <si>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</si>
  <si>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</si>
  <si>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</si>
  <si>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</si>
  <si>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</si>
  <si>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</si>
  <si>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</si>
  <si>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</si>
  <si>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</si>
  <si>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</si>
  <si>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</si>
  <si>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</si>
  <si>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</si>
  <si>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</si>
  <si>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</si>
  <si>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</si>
  <si>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</si>
  <si>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</si>
  <si>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</si>
  <si>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</si>
  <si>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</si>
  <si>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</si>
  <si>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</si>
  <si>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</si>
  <si>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</si>
  <si>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</si>
  <si>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</si>
  <si>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</si>
  <si>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</si>
  <si>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</si>
  <si>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</si>
  <si>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</si>
  <si>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</si>
  <si>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</si>
  <si>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</si>
  <si>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</si>
  <si>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</si>
  <si>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</si>
  <si>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</si>
  <si>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</si>
  <si>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</si>
  <si>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</si>
  <si>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</si>
  <si>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</si>
  <si>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</si>
  <si>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</si>
  <si>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</si>
  <si>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</si>
  <si>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</si>
  <si>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</si>
  <si>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</si>
  <si>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</si>
  <si>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</si>
  <si>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</si>
  <si>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</si>
  <si>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</si>
  <si>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</si>
  <si>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</si>
  <si>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</si>
  <si>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</si>
  <si>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</si>
  <si>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</si>
  <si>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</si>
  <si>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</si>
  <si>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</si>
  <si>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</si>
  <si>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</si>
  <si>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</si>
  <si>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</si>
  <si>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</si>
  <si>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</si>
  <si>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</si>
  <si>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</si>
  <si>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</si>
  <si>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</si>
  <si>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</si>
  <si>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</si>
  <si>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</si>
  <si>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</si>
  <si>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</si>
  <si>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</si>
  <si>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</si>
  <si>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</si>
  <si>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</si>
  <si>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</si>
  <si>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</si>
  <si>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</si>
  <si>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</si>
  <si>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</si>
  <si>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</si>
  <si>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</si>
  <si>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</si>
  <si>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</si>
  <si>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</si>
  <si>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</si>
  <si>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</si>
  <si>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</si>
  <si>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</si>
  <si>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</si>
  <si>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</si>
  <si>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</si>
  <si>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</si>
  <si>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</si>
  <si>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</si>
  <si>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</si>
  <si>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</si>
  <si>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</si>
  <si>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</si>
  <si>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</si>
  <si>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</si>
  <si>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</si>
  <si>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</si>
  <si>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</si>
  <si>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</si>
  <si>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</si>
  <si>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</si>
  <si>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</si>
  <si>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</si>
  <si>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</si>
  <si>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</si>
  <si>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</si>
  <si>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</si>
  <si>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</si>
  <si>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</si>
  <si>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</si>
  <si>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</si>
  <si>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</si>
  <si>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</si>
  <si>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</si>
  <si>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</si>
  <si>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</si>
  <si>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</si>
  <si>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</si>
  <si>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</si>
  <si>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</si>
  <si>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</si>
  <si>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</si>
  <si>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</si>
  <si>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</si>
  <si>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</si>
  <si>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</si>
  <si>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</si>
  <si>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</si>
  <si>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</si>
  <si>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</si>
  <si>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</si>
  <si>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</si>
  <si>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</si>
  <si>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</si>
  <si>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</si>
  <si>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</si>
  <si>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</si>
  <si>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</si>
  <si>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</si>
  <si>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</si>
  <si>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</si>
  <si>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</si>
  <si>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</si>
  <si>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</si>
  <si>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</si>
  <si>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</si>
  <si>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</si>
  <si>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</si>
  <si>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</si>
  <si>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</si>
  <si>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</si>
  <si>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</si>
  <si>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</si>
  <si>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</si>
  <si>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</si>
  <si>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</si>
  <si>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</si>
  <si>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</si>
  <si>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</si>
  <si>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</si>
  <si>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</si>
  <si>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</si>
  <si>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</si>
  <si>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</si>
  <si>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</si>
  <si>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</si>
  <si>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</si>
  <si>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</si>
  <si>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</si>
  <si>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</si>
  <si>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</si>
  <si>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</si>
  <si>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</si>
  <si>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</si>
  <si>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</si>
  <si>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</si>
  <si>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</si>
  <si>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</si>
  <si>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</si>
  <si>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</si>
  <si>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</si>
  <si>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</si>
  <si>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</si>
  <si>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</si>
  <si>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</si>
  <si>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</si>
  <si>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</si>
  <si>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</si>
  <si>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</si>
  <si>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</si>
  <si>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</si>
  <si>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</si>
  <si>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</si>
  <si>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</si>
  <si>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</si>
  <si>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</si>
  <si>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</si>
  <si>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</si>
  <si>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</si>
  <si>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</si>
  <si>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</si>
  <si>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</si>
  <si>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</si>
  <si>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</si>
  <si>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</si>
  <si>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</si>
  <si>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</si>
  <si>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</si>
  <si>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</si>
  <si>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</si>
  <si>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</si>
  <si>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</si>
  <si>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</si>
  <si>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</si>
  <si>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</si>
  <si>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</si>
  <si>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</si>
  <si>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</si>
  <si>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</si>
  <si>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</si>
  <si>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</si>
  <si>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</si>
  <si>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</si>
  <si>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</si>
  <si>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</si>
  <si>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</si>
  <si>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</si>
  <si>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</si>
  <si>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</si>
  <si>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</si>
  <si>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</si>
  <si>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</si>
  <si>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</si>
  <si>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</si>
  <si>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</si>
  <si>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</si>
  <si>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</si>
  <si>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</si>
  <si>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</si>
  <si>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</si>
  <si>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</si>
  <si>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</si>
  <si>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</si>
  <si>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</si>
  <si>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</si>
  <si>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</si>
  <si>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</si>
  <si>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</si>
  <si>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</si>
  <si>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</si>
  <si>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</si>
  <si>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</si>
  <si>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</si>
  <si>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</si>
  <si>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</si>
  <si>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</si>
  <si>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</si>
  <si>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</si>
  <si>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</si>
  <si>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</si>
  <si>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</si>
  <si>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</si>
  <si>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</si>
  <si>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</si>
  <si>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</si>
  <si>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</si>
  <si>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</si>
  <si>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</si>
  <si>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</si>
  <si>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</si>
  <si>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</si>
  <si>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</si>
  <si>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</si>
  <si>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</si>
  <si>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</si>
  <si>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</si>
  <si>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</si>
  <si>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</si>
  <si>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</si>
  <si>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</si>
  <si>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</si>
  <si>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</si>
  <si>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</si>
  <si>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</si>
  <si>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</si>
  <si>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</si>
  <si>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</si>
  <si>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</si>
  <si>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</si>
  <si>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</si>
  <si>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</si>
  <si>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</si>
  <si>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</si>
  <si>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</si>
  <si>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</si>
  <si>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</si>
  <si>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</si>
  <si>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</si>
  <si>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</si>
  <si>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</si>
  <si>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</si>
  <si>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</si>
  <si>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</si>
  <si>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</si>
  <si>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</si>
  <si>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</si>
  <si>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</si>
  <si>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</si>
  <si>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</si>
  <si>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</si>
  <si>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</si>
  <si>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</si>
  <si>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</si>
  <si>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</si>
  <si>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</si>
  <si>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</si>
  <si>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</si>
  <si>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</si>
  <si>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</si>
  <si>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</si>
  <si>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</si>
  <si>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</si>
  <si>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</si>
  <si>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</si>
  <si>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</si>
  <si>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</si>
  <si>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</si>
  <si>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</si>
  <si>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</si>
  <si>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</si>
  <si>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</si>
  <si>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</si>
  <si>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</si>
  <si>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</si>
  <si>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</si>
  <si>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</si>
  <si>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</si>
  <si>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</si>
  <si>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</si>
  <si>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</si>
  <si>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</si>
  <si>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</si>
  <si>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</si>
  <si>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</si>
  <si>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</si>
  <si>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</si>
  <si>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</si>
  <si>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</si>
  <si>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</si>
  <si>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</si>
  <si>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</si>
  <si>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</si>
  <si>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</si>
  <si>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</si>
  <si>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</si>
  <si>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</si>
  <si>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</si>
  <si>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</si>
  <si>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</si>
  <si>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</si>
  <si>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</si>
  <si>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</si>
  <si>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</si>
  <si>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</si>
  <si>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</si>
  <si>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</si>
  <si>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</si>
  <si>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</si>
  <si>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</si>
  <si>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</si>
  <si>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</si>
  <si>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</si>
  <si>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</si>
  <si>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</si>
  <si>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</si>
  <si>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</si>
  <si>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</si>
  <si>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</si>
  <si>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</si>
  <si>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</si>
  <si>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</si>
  <si>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</si>
  <si>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</si>
  <si>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</si>
  <si>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</si>
  <si>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</si>
  <si>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</si>
  <si>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</si>
  <si>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</si>
  <si>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</si>
  <si>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</si>
  <si>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</si>
  <si>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</si>
  <si>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</si>
  <si>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</si>
  <si>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</si>
  <si>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</si>
  <si>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</si>
  <si>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</si>
  <si>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</si>
  <si>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</si>
  <si>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</si>
  <si>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</si>
  <si>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</si>
  <si>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</si>
  <si>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</si>
  <si>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</si>
  <si>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</si>
  <si>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</si>
  <si>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</si>
  <si>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</si>
  <si>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</si>
  <si>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</si>
  <si>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</si>
  <si>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</si>
  <si>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</si>
  <si>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</si>
  <si>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</si>
  <si>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</si>
  <si>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</si>
  <si>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</si>
  <si>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</si>
  <si>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</si>
  <si>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</si>
  <si>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</si>
  <si>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</si>
  <si>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</si>
  <si>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</si>
  <si>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</si>
  <si>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</si>
  <si>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</si>
  <si>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</si>
  <si>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</si>
  <si>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</si>
  <si>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</si>
  <si>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</si>
  <si>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</si>
  <si>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</si>
  <si>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</si>
  <si>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</si>
  <si>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</si>
  <si>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</si>
  <si>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</si>
  <si>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</si>
  <si>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</si>
  <si>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</si>
  <si>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</si>
  <si>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</si>
  <si>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</si>
  <si>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</si>
  <si>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</si>
  <si>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</si>
  <si>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</si>
  <si>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</si>
  <si>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</si>
  <si>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</si>
  <si>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</si>
  <si>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</si>
  <si>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</si>
  <si>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</si>
  <si>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</si>
  <si>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</si>
  <si>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</si>
  <si>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</si>
  <si>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</si>
  <si>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</si>
  <si>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</si>
  <si>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</si>
  <si>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</si>
  <si>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</si>
  <si>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</si>
  <si>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</si>
  <si>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</si>
  <si>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</si>
  <si>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</si>
  <si>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</si>
  <si>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</si>
  <si>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</si>
  <si>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</si>
  <si>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</si>
  <si>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</si>
  <si>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</si>
  <si>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</si>
  <si>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</si>
  <si>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</si>
  <si>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</si>
  <si>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</si>
  <si>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</si>
  <si>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</si>
  <si>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</si>
  <si>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</si>
  <si>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</si>
  <si>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</si>
  <si>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</si>
  <si>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</si>
  <si>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</si>
  <si>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</si>
  <si>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</si>
  <si>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</si>
  <si>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</si>
  <si>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</si>
  <si>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</si>
  <si>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</si>
  <si>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</si>
  <si>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</si>
  <si>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</si>
  <si>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</si>
  <si>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</si>
  <si>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</si>
  <si>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</si>
  <si>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</si>
  <si>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</si>
  <si>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</si>
  <si>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</si>
  <si>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</si>
  <si>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</si>
  <si>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</si>
  <si>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</si>
  <si>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</si>
  <si>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</si>
  <si>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</si>
  <si>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</si>
  <si>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</si>
  <si>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</si>
  <si>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</si>
  <si>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</si>
  <si>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</si>
  <si>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</si>
  <si>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</si>
  <si>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</si>
  <si>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</si>
  <si>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</si>
  <si>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</si>
  <si>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</si>
  <si>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</si>
  <si>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</si>
  <si>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</si>
  <si>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</si>
  <si>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</si>
  <si>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</si>
  <si>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</si>
  <si>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</si>
  <si>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</si>
  <si>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</si>
  <si>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</si>
  <si>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</si>
  <si>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</si>
  <si>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</si>
  <si>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</si>
  <si>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</si>
  <si>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</si>
  <si>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</si>
  <si>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</si>
  <si>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</si>
  <si>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</si>
  <si>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</si>
  <si>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</si>
  <si>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</si>
  <si>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</si>
  <si>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</si>
  <si>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</si>
  <si>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</si>
  <si>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</si>
  <si>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</si>
  <si>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</si>
  <si>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</si>
  <si>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</si>
  <si>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</si>
  <si>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</si>
  <si>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</si>
  <si>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</si>
  <si>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</si>
  <si>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</si>
  <si>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</si>
  <si>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</si>
  <si>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</si>
  <si>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</si>
  <si>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</si>
  <si>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</si>
  <si>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</si>
  <si>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</si>
  <si>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</si>
  <si>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</si>
  <si>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</si>
  <si>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</si>
  <si>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</si>
  <si>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</si>
  <si>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</si>
  <si>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</si>
  <si>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</si>
  <si>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</si>
  <si>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</si>
  <si>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</si>
  <si>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</si>
  <si>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</si>
  <si>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</si>
  <si>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</si>
  <si>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</si>
  <si>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</si>
  <si>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</si>
  <si>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</si>
  <si>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</si>
  <si>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</si>
  <si>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</si>
  <si>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</si>
  <si>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</si>
  <si>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</si>
  <si>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</si>
  <si>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</si>
  <si>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</si>
  <si>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</si>
  <si>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</si>
  <si>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</si>
  <si>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</si>
  <si>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</si>
  <si>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</si>
  <si>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</si>
  <si>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</si>
  <si>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</si>
  <si>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</si>
  <si>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</si>
  <si>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</si>
  <si>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</si>
  <si>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</si>
  <si>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</si>
  <si>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</si>
  <si>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</si>
  <si>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</si>
  <si>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</si>
  <si>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</si>
  <si>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</si>
  <si>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</si>
  <si>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</si>
  <si>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</si>
  <si>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</si>
  <si>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</si>
  <si>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</si>
  <si>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</si>
  <si>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</si>
  <si>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</si>
  <si>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</si>
  <si>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</si>
  <si>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</si>
  <si>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</si>
  <si>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</si>
  <si>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</si>
  <si>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</si>
  <si>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</si>
  <si>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</si>
  <si>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</si>
  <si>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</si>
  <si>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</si>
  <si>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</si>
  <si>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</si>
  <si>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</si>
  <si>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</si>
  <si>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</si>
  <si>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</si>
  <si>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</si>
  <si>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</si>
  <si>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</si>
  <si>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</si>
  <si>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</si>
  <si>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</si>
  <si>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</si>
  <si>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</si>
  <si>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</si>
  <si>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</si>
  <si>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</si>
  <si>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</si>
  <si>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</si>
  <si>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</si>
  <si>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</si>
  <si>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</si>
  <si>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</si>
  <si>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</si>
  <si>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</si>
  <si>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</si>
  <si>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</si>
  <si>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</si>
  <si>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</si>
  <si>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</si>
  <si>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</si>
  <si>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</si>
  <si>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</si>
  <si>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</si>
  <si>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</si>
  <si>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</si>
  <si>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</si>
  <si>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</si>
  <si>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</si>
  <si>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</si>
  <si>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</si>
  <si>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</si>
  <si>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</si>
  <si>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</si>
  <si>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</si>
  <si>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</si>
  <si>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</si>
  <si>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</si>
  <si>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</si>
  <si>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</si>
  <si>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</si>
  <si>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</si>
  <si>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</si>
  <si>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</si>
  <si>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</si>
  <si>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</si>
  <si>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</si>
  <si>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</si>
  <si>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</si>
  <si>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</si>
  <si>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</si>
  <si>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</si>
  <si>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</si>
  <si>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</si>
  <si>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</si>
  <si>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</si>
  <si>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</si>
  <si>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</si>
  <si>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</si>
  <si>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</si>
  <si>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</si>
  <si>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</si>
  <si>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</si>
  <si>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</si>
  <si>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</si>
  <si>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</si>
  <si>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</si>
  <si>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</si>
  <si>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</si>
  <si>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</si>
  <si>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</si>
  <si>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</si>
  <si>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</si>
  <si>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</si>
  <si>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</si>
  <si>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</si>
  <si>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</si>
  <si>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</si>
  <si>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</si>
  <si>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</si>
  <si>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</si>
  <si>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</si>
  <si>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</si>
  <si>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</si>
  <si>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</si>
  <si>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</si>
  <si>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</si>
  <si>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</si>
  <si>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</si>
  <si>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</si>
  <si>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</si>
  <si>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</si>
  <si>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</si>
  <si>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</si>
  <si>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</si>
  <si>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</si>
  <si>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</si>
  <si>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</si>
  <si>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</si>
  <si>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</si>
  <si>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</si>
  <si>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</si>
  <si>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</si>
  <si>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</si>
  <si>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</si>
  <si>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</si>
  <si>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</si>
  <si>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</si>
  <si>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</si>
  <si>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</si>
  <si>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</si>
  <si>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</si>
  <si>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</si>
  <si>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</si>
  <si>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</si>
  <si>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</si>
  <si>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</si>
  <si>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</si>
  <si>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</si>
  <si>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</si>
  <si>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</si>
  <si>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</si>
  <si>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</si>
  <si>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</si>
  <si>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</si>
  <si>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</si>
  <si>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</si>
  <si>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</si>
  <si>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</si>
  <si>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</si>
  <si>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</si>
  <si>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</si>
  <si>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</si>
  <si>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</si>
  <si>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</si>
  <si>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</si>
  <si>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</si>
  <si>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</si>
  <si>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</si>
  <si>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</si>
  <si>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</si>
  <si>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</si>
  <si>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</si>
  <si>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</si>
  <si>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</si>
  <si>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</si>
  <si>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</si>
  <si>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</si>
  <si>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</si>
  <si>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</si>
  <si>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</si>
  <si>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</si>
  <si>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</si>
  <si>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</si>
  <si>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</si>
  <si>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</si>
  <si>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</si>
  <si>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</si>
  <si>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</si>
  <si>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</si>
  <si>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</si>
  <si>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</si>
  <si>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</si>
  <si>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</si>
  <si>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</si>
  <si>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</si>
  <si>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</si>
  <si>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</si>
  <si>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</si>
  <si>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</si>
  <si>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</si>
  <si>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</si>
  <si>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</si>
  <si>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</si>
  <si>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</si>
  <si>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</si>
  <si>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</si>
  <si>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</si>
  <si>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</si>
  <si>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</si>
  <si>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</si>
  <si>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</si>
  <si>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</si>
  <si>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</si>
  <si>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</si>
  <si>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</si>
  <si>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</si>
  <si>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</si>
  <si>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</si>
  <si>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</si>
  <si>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</si>
  <si>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</si>
  <si>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</si>
  <si>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</si>
  <si>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</si>
  <si>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</si>
  <si>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</si>
  <si>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</si>
  <si>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</si>
  <si>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</si>
  <si>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</si>
  <si>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</si>
  <si>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</si>
  <si>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</si>
  <si>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</si>
  <si>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</si>
  <si>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</si>
  <si>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</si>
  <si>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</si>
  <si>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</si>
  <si>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</si>
  <si>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</si>
  <si>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</si>
  <si>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</si>
  <si>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</si>
  <si>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</si>
  <si>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</si>
  <si>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</si>
  <si>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</si>
  <si>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</si>
  <si>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</si>
  <si>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</si>
  <si>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</si>
  <si>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</si>
  <si>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</si>
  <si>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</si>
  <si>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</si>
  <si>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</si>
  <si>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</si>
  <si>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</si>
  <si>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</si>
  <si>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</si>
  <si>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</si>
  <si>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</si>
  <si>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</si>
  <si>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</si>
  <si>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</si>
  <si>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</si>
  <si>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</si>
  <si>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</si>
  <si>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</si>
  <si>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</si>
  <si>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</si>
  <si>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</si>
  <si>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</si>
  <si>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</si>
  <si>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</si>
  <si>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</si>
  <si>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</si>
  <si>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</si>
  <si>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</si>
  <si>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</si>
  <si>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</si>
  <si>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</si>
  <si>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</si>
  <si>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</si>
  <si>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</si>
  <si>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</si>
  <si>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</si>
  <si>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</si>
  <si>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</si>
  <si>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</si>
  <si>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</si>
  <si>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</si>
  <si>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</si>
  <si>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</si>
  <si>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</si>
  <si>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</si>
  <si>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</si>
  <si>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</si>
  <si>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</si>
  <si>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</si>
  <si>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</si>
  <si>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</si>
  <si>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</si>
  <si>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</si>
  <si>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</si>
  <si>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</si>
  <si>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</si>
  <si>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</si>
  <si>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</si>
  <si>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</si>
  <si>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</si>
  <si>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</si>
  <si>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</si>
  <si>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</si>
  <si>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</si>
  <si>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</si>
  <si>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</si>
  <si>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</si>
  <si>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</si>
  <si>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</si>
  <si>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</si>
  <si>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</si>
  <si>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</si>
  <si>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</si>
  <si>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</si>
  <si>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</si>
  <si>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</si>
  <si>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</si>
  <si>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</si>
  <si>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</si>
  <si>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</si>
  <si>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</si>
  <si>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</si>
  <si>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</si>
  <si>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</si>
  <si>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</si>
  <si>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</si>
  <si>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</si>
  <si>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</si>
  <si>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</si>
  <si>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</si>
  <si>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</si>
  <si>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</si>
  <si>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</si>
  <si>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</si>
  <si>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</si>
  <si>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</si>
  <si>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</si>
  <si>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</si>
  <si>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</si>
  <si>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</si>
  <si>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</si>
  <si>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</si>
  <si>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</si>
  <si>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</si>
  <si>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</si>
  <si>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</si>
  <si>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</si>
  <si>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</si>
  <si>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</si>
  <si>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</si>
  <si>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</si>
  <si>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</si>
  <si>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</si>
  <si>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</si>
  <si>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</si>
  <si>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</si>
  <si>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</si>
  <si>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</si>
  <si>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</si>
  <si>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</si>
  <si>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</si>
  <si>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</si>
  <si>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</si>
  <si>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</si>
  <si>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</si>
  <si>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</si>
  <si>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</si>
  <si>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</si>
  <si>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</si>
  <si>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</si>
  <si>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</si>
  <si>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</si>
  <si>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</si>
  <si>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</si>
  <si>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</si>
  <si>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</si>
  <si>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</si>
  <si>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</si>
  <si>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</si>
  <si>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</si>
  <si>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</si>
  <si>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</si>
  <si>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</si>
  <si>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</si>
  <si>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</si>
  <si>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</si>
  <si>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</si>
  <si>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</si>
  <si>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</si>
  <si>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</si>
  <si>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</si>
  <si>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</si>
  <si>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</si>
  <si>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</si>
  <si>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</si>
  <si>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</si>
  <si>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</si>
  <si>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</si>
  <si>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</si>
  <si>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</si>
  <si>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</si>
  <si>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</si>
  <si>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</si>
  <si>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</si>
  <si>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</si>
  <si>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</si>
  <si>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</si>
  <si>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</si>
  <si>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</si>
  <si>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</si>
  <si>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</si>
  <si>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</si>
  <si>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</si>
  <si>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</si>
  <si>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</si>
  <si>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</si>
  <si>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</si>
  <si>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</si>
  <si>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</si>
  <si>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</si>
  <si>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</si>
  <si>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</si>
  <si>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</si>
  <si>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</si>
  <si>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</si>
  <si>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</si>
  <si>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</si>
  <si>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</si>
  <si>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</si>
  <si>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</si>
  <si>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</si>
  <si>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</si>
  <si>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</si>
  <si>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</si>
  <si>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</si>
  <si>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</si>
  <si>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</si>
  <si>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</si>
  <si>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</si>
  <si>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</si>
  <si>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</si>
  <si>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</si>
  <si>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</si>
  <si>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</si>
  <si>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</si>
  <si>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</si>
  <si>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</si>
  <si>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</si>
  <si>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</si>
  <si>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</si>
  <si>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</si>
  <si>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</si>
  <si>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</si>
  <si>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</si>
  <si>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</si>
  <si>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</si>
  <si>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</si>
  <si>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</si>
  <si>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</si>
  <si>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</si>
  <si>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</si>
  <si>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</si>
  <si>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</si>
  <si>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</si>
  <si>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</si>
  <si>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</si>
  <si>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</si>
  <si>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</si>
  <si>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</si>
  <si>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</si>
  <si>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</si>
  <si>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</si>
  <si>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</si>
  <si>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</si>
  <si>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</si>
  <si>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</si>
  <si>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</si>
  <si>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</si>
  <si>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</si>
  <si>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</si>
  <si>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</si>
  <si>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</si>
  <si>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</si>
  <si>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</si>
  <si>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</si>
  <si>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</si>
  <si>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</si>
  <si>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</si>
  <si>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</si>
  <si>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</si>
  <si>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</si>
  <si>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</si>
  <si>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</si>
  <si>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</si>
  <si>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</si>
  <si>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</si>
  <si>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</si>
  <si>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</si>
  <si>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</si>
  <si>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</si>
  <si>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</si>
  <si>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</si>
  <si>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</si>
  <si>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</si>
  <si>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</si>
  <si>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</si>
  <si>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</si>
  <si>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</si>
  <si>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</si>
  <si>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</si>
  <si>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</si>
  <si>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</si>
  <si>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</si>
  <si>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</si>
  <si>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</si>
  <si>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</si>
  <si>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</si>
  <si>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</si>
  <si>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</si>
  <si>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</si>
  <si>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</si>
  <si>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</si>
  <si>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</si>
  <si>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</si>
  <si>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</si>
  <si>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</si>
  <si>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</si>
  <si>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</si>
  <si>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</si>
  <si>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</si>
  <si>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</si>
  <si>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</si>
  <si>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</si>
  <si>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</si>
  <si>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</si>
  <si>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</si>
  <si>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</si>
  <si>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</si>
  <si>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</si>
  <si>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</si>
  <si>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</si>
  <si>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</si>
  <si>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</si>
  <si>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</si>
  <si>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</si>
  <si>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</si>
  <si>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</si>
  <si>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</si>
  <si>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</si>
  <si>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</si>
  <si>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</si>
  <si>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</si>
  <si>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</si>
  <si>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</si>
  <si>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</si>
  <si>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</si>
  <si>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</si>
  <si>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</si>
  <si>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</si>
  <si>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</si>
  <si>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</si>
  <si>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</si>
  <si>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</si>
  <si>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</si>
  <si>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</si>
  <si>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</si>
  <si>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</si>
  <si>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</si>
  <si>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</si>
  <si>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</si>
  <si>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</si>
  <si>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</si>
  <si>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</si>
  <si>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</si>
  <si>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</si>
  <si>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</si>
  <si>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</si>
  <si>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</si>
  <si>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</si>
  <si>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</si>
  <si>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</si>
  <si>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</si>
  <si>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</si>
  <si>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</si>
  <si>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</si>
  <si>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</si>
  <si>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</si>
  <si>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</si>
  <si>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</si>
  <si>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</si>
  <si>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</si>
  <si>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</si>
  <si>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</si>
  <si>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</si>
  <si>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</si>
  <si>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</si>
  <si>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</si>
  <si>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</si>
  <si>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</si>
  <si>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</si>
  <si>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</si>
  <si>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</si>
  <si>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</si>
  <si>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</si>
  <si>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</si>
  <si>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</si>
  <si>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</si>
  <si>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</si>
  <si>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</si>
  <si>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</si>
  <si>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</si>
  <si>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</si>
  <si>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</si>
  <si>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</si>
  <si>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</si>
  <si>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</si>
  <si>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</si>
  <si>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</si>
  <si>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</si>
  <si>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</si>
  <si>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</si>
  <si>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</si>
  <si>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</si>
  <si>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</si>
  <si>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</si>
  <si>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</si>
  <si>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</si>
  <si>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</si>
  <si>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</si>
  <si>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</si>
  <si>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</si>
  <si>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</si>
  <si>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</si>
  <si>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</si>
  <si>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</si>
  <si>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</si>
  <si>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</si>
  <si>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</si>
  <si>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</si>
  <si>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</si>
  <si>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</si>
  <si>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</si>
  <si>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</si>
  <si>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</si>
  <si>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</si>
  <si>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</si>
  <si>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</si>
  <si>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</si>
  <si>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</si>
  <si>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</si>
  <si>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</si>
  <si>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</si>
  <si>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</si>
  <si>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</si>
  <si>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</si>
  <si>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</si>
  <si>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</si>
  <si>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</si>
  <si>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</si>
  <si>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</si>
  <si>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</si>
  <si>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</si>
  <si>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</si>
  <si>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</si>
  <si>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</si>
  <si>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</si>
  <si>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</si>
  <si>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</si>
  <si>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</si>
  <si>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</si>
  <si>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</si>
  <si>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</si>
  <si>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</si>
  <si>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</si>
  <si>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</si>
  <si>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</si>
  <si>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</si>
  <si>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</si>
  <si>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</si>
  <si>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</si>
  <si>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</si>
  <si>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</si>
  <si>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</si>
  <si>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</si>
  <si>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</si>
  <si>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</si>
  <si>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</si>
  <si>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</si>
  <si>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</si>
  <si>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</si>
  <si>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</si>
  <si>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</si>
  <si>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</si>
  <si>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</si>
  <si>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</si>
  <si>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</si>
  <si>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</si>
  <si>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</si>
  <si>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</si>
  <si>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</si>
  <si>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</si>
  <si>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</si>
  <si>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</si>
  <si>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</si>
  <si>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</si>
  <si>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</si>
  <si>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</si>
  <si>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</si>
  <si>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</si>
  <si>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</si>
  <si>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</si>
  <si>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</si>
  <si>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</si>
  <si>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</si>
  <si>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</si>
  <si>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</si>
  <si>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</si>
  <si>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</si>
  <si>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</si>
  <si>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</si>
  <si>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</si>
  <si>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</si>
  <si>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</si>
  <si>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</si>
  <si>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</si>
  <si>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</si>
  <si>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</si>
  <si>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</si>
  <si>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</si>
  <si>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</si>
  <si>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</si>
  <si>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</si>
  <si>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</si>
  <si>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</si>
  <si>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</si>
  <si>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</si>
  <si>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</si>
  <si>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</si>
  <si>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</si>
  <si>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</si>
  <si>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</si>
  <si>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</si>
  <si>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</si>
  <si>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</si>
  <si>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</si>
  <si>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</si>
  <si>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</si>
  <si>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</si>
  <si>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</si>
  <si>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</si>
  <si>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</si>
  <si>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</si>
  <si>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</si>
  <si>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</si>
  <si>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</si>
  <si>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</si>
  <si>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</si>
  <si>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</si>
  <si>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</si>
  <si>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</si>
  <si>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</si>
  <si>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</si>
  <si>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</si>
  <si>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</si>
  <si>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</si>
  <si>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</si>
  <si>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</si>
  <si>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</si>
  <si>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</si>
  <si>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</si>
  <si>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</si>
  <si>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</si>
  <si>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</si>
  <si>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</si>
  <si>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</si>
  <si>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</si>
  <si>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</si>
  <si>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</si>
  <si>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</si>
  <si>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</si>
  <si>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</si>
  <si>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</si>
  <si>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</si>
  <si>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</si>
  <si>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</si>
  <si>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</si>
  <si>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</si>
  <si>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</si>
  <si>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</si>
  <si>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</si>
  <si>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</si>
  <si>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</si>
  <si>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</si>
  <si>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</si>
  <si>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</si>
  <si>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</si>
  <si>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</si>
  <si>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</si>
  <si>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</si>
  <si>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</si>
  <si>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</si>
  <si>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</si>
  <si>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</si>
  <si>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</si>
  <si>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</si>
  <si>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</si>
  <si>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</si>
  <si>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</si>
  <si>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</si>
  <si>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</si>
  <si>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</si>
  <si>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</si>
  <si>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</si>
  <si>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</si>
  <si>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</si>
  <si>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</si>
  <si>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</si>
  <si>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</si>
  <si>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</si>
  <si>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</si>
  <si>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</si>
  <si>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</si>
  <si>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</si>
  <si>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</si>
  <si>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</si>
  <si>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</si>
  <si>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</si>
  <si>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</si>
  <si>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</si>
  <si>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</si>
  <si>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</si>
  <si>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</si>
  <si>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</si>
  <si>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</si>
  <si>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</si>
  <si>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</si>
  <si>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</si>
  <si>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</si>
  <si>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</si>
  <si>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</si>
  <si>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</si>
  <si>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</si>
  <si>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</si>
  <si>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</si>
  <si>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</si>
  <si>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</si>
  <si>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</si>
  <si>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</si>
  <si>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</si>
  <si>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</si>
  <si>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</si>
  <si>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</si>
  <si>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</si>
  <si>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</si>
  <si>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</si>
  <si>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</si>
  <si>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</si>
  <si>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</si>
  <si>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</si>
  <si>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</si>
  <si>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</si>
  <si>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</si>
  <si>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</si>
  <si>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</si>
  <si>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</si>
  <si>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</si>
  <si>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</si>
  <si>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</si>
  <si>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</si>
  <si>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</si>
  <si>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</si>
  <si>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</si>
  <si>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</si>
  <si>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</si>
  <si>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</si>
  <si>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</si>
  <si>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</si>
  <si>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</si>
  <si>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</si>
  <si>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</si>
  <si>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</si>
  <si>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</si>
  <si>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</si>
  <si>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</si>
  <si>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</si>
  <si>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</si>
  <si>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</si>
  <si>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</si>
  <si>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</si>
  <si>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</si>
  <si>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</si>
  <si>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</si>
  <si>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</si>
  <si>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</si>
  <si>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</si>
  <si>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</si>
  <si>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</si>
  <si>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</si>
  <si>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</si>
  <si>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</si>
  <si>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</si>
  <si>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</si>
  <si>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</si>
  <si>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</si>
  <si>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</si>
  <si>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</si>
  <si>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</si>
  <si>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</si>
  <si>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</si>
  <si>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</si>
  <si>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</si>
  <si>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</si>
  <si>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</si>
  <si>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</si>
  <si>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</si>
  <si>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</si>
  <si>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</si>
  <si>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</si>
  <si>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</si>
  <si>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</si>
  <si>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</si>
  <si>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</si>
  <si>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</si>
  <si>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</si>
  <si>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</si>
  <si>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</si>
  <si>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</si>
  <si>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</si>
  <si>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</si>
  <si>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</si>
  <si>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</si>
  <si>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</si>
  <si>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</si>
  <si>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</si>
  <si>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</si>
  <si>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</si>
  <si>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</si>
  <si>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</si>
  <si>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</si>
  <si>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</si>
  <si>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</si>
  <si>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</si>
  <si>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</si>
  <si>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</si>
  <si>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</si>
  <si>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</si>
  <si>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</si>
  <si>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</si>
  <si>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</si>
  <si>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</si>
  <si>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</si>
  <si>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</si>
  <si>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</si>
  <si>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</si>
  <si>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</si>
  <si>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</si>
  <si>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</si>
  <si>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</si>
  <si>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</si>
  <si>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</si>
  <si>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</si>
  <si>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</si>
  <si>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</si>
  <si>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</si>
  <si>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</si>
  <si>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</si>
  <si>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</si>
  <si>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</si>
  <si>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</si>
  <si>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</si>
  <si>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</si>
  <si>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</si>
  <si>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</si>
  <si>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</si>
  <si>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</si>
  <si>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</si>
  <si>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</si>
  <si>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</si>
  <si>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</si>
  <si>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</si>
  <si>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</si>
  <si>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</si>
  <si>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</si>
  <si>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</si>
  <si>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</si>
  <si>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</si>
  <si>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</si>
  <si>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</si>
  <si>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</si>
  <si>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</si>
  <si>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</si>
  <si>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</si>
  <si>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</si>
  <si>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</si>
  <si>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</si>
  <si>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</si>
  <si>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</si>
  <si>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</si>
  <si>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</si>
  <si>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</si>
  <si>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</si>
  <si>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</si>
  <si>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</si>
  <si>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</si>
  <si>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</si>
  <si>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</si>
  <si>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</si>
  <si>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</si>
  <si>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</si>
  <si>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</si>
  <si>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</si>
  <si>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</si>
  <si>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</si>
  <si>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</si>
  <si>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</si>
  <si>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</si>
  <si>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</si>
  <si>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</si>
  <si>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</si>
  <si>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</si>
  <si>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</si>
  <si>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</si>
  <si>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</si>
  <si>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</si>
  <si>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</si>
  <si>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</si>
  <si>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</si>
  <si>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</si>
  <si>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</si>
  <si>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</si>
  <si>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</si>
  <si>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</si>
  <si>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</si>
  <si>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</si>
  <si>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</si>
  <si>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</si>
  <si>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</si>
  <si>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</si>
  <si>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</si>
  <si>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</si>
  <si>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</si>
  <si>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</si>
  <si>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</si>
  <si>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</si>
  <si>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</si>
  <si>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</si>
  <si>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</si>
  <si>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</si>
  <si>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</si>
  <si>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</si>
  <si>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</si>
  <si>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</si>
  <si>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</si>
  <si>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</si>
  <si>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</si>
  <si>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</si>
  <si>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</si>
  <si>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</si>
  <si>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</si>
  <si>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</si>
  <si>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</si>
  <si>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</si>
  <si>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</si>
  <si>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</si>
  <si>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</si>
  <si>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</si>
  <si>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</si>
  <si>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</si>
  <si>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</si>
  <si>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</si>
  <si>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</si>
  <si>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</si>
  <si>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</si>
  <si>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</si>
  <si>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</si>
  <si>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</si>
  <si>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</si>
  <si>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</si>
  <si>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</si>
  <si>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</si>
  <si>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</si>
  <si>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</si>
  <si>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</si>
  <si>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</si>
  <si>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</si>
  <si>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</si>
  <si>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</si>
  <si>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</si>
  <si>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</si>
  <si>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</si>
  <si>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</si>
  <si>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</si>
  <si>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</si>
  <si>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</si>
  <si>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</si>
  <si>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</si>
  <si>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</si>
  <si>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</si>
  <si>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</si>
  <si>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</si>
  <si>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</si>
  <si>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</si>
  <si>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</si>
  <si>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</si>
  <si>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</si>
  <si>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</si>
  <si>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</si>
  <si>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</si>
  <si>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</si>
  <si>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</si>
  <si>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</si>
  <si>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</si>
  <si>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</si>
  <si>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</si>
  <si>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</si>
  <si>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</si>
  <si>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</si>
  <si>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</si>
  <si>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</si>
  <si>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</si>
  <si>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</si>
  <si>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</si>
  <si>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</si>
  <si>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</si>
  <si>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</si>
  <si>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</si>
  <si>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</si>
  <si>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</si>
  <si>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</si>
  <si>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</si>
  <si>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</si>
  <si>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</si>
  <si>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</si>
  <si>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</si>
  <si>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</si>
  <si>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</si>
  <si>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</si>
  <si>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</si>
  <si>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</si>
  <si>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</si>
  <si>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</si>
  <si>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</si>
  <si>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</si>
  <si>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</si>
  <si>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</si>
  <si>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</si>
  <si>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</si>
  <si>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</si>
  <si>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</si>
  <si>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</si>
  <si>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</si>
  <si>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</si>
  <si>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</si>
  <si>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</si>
  <si>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</si>
  <si>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</si>
  <si>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</si>
  <si>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</si>
  <si>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</si>
  <si>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</si>
  <si>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</si>
  <si>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</si>
  <si>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</si>
  <si>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</si>
  <si>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</si>
  <si>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</si>
  <si>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</si>
  <si>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</si>
  <si>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</si>
  <si>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</si>
  <si>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</si>
  <si>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</si>
  <si>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</si>
  <si>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</si>
  <si>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</si>
  <si>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</si>
  <si>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</si>
  <si>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</si>
  <si>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</si>
  <si>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</si>
  <si>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</si>
  <si>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</si>
  <si>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</si>
  <si>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</si>
  <si>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</si>
  <si>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</si>
  <si>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</si>
  <si>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</si>
  <si>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</si>
  <si>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</si>
  <si>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</si>
  <si>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</si>
  <si>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</si>
  <si>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</si>
  <si>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</si>
  <si>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</si>
  <si>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</si>
  <si>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</si>
  <si>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</si>
  <si>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</si>
  <si>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</si>
  <si>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</si>
  <si>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</si>
  <si>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</si>
  <si>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</si>
  <si>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</si>
  <si>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</si>
  <si>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</si>
  <si>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</si>
  <si>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</si>
  <si>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</si>
  <si>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</si>
  <si>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</si>
  <si>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</si>
  <si>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</si>
  <si>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</si>
  <si>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</si>
  <si>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</si>
  <si>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</si>
  <si>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</si>
  <si>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</si>
  <si>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</si>
  <si>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</si>
  <si>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</si>
  <si>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</si>
  <si>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</si>
  <si>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</si>
  <si>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</si>
  <si>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</si>
  <si>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</si>
  <si>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</si>
  <si>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</si>
  <si>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</si>
  <si>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</si>
  <si>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</si>
  <si>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</si>
  <si>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</si>
  <si>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</si>
  <si>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</si>
  <si>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</si>
  <si>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</si>
  <si>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</si>
  <si>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</si>
  <si>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</si>
  <si>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</si>
  <si>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</si>
  <si>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</si>
  <si>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</si>
  <si>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</si>
  <si>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</si>
  <si>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</si>
  <si>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</si>
  <si>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</si>
  <si>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</si>
  <si>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</si>
  <si>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</si>
  <si>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</si>
  <si>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</si>
  <si>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</si>
  <si>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</si>
  <si>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</si>
  <si>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</si>
  <si>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</si>
  <si>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</si>
  <si>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</si>
  <si>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</si>
  <si>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</si>
  <si>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</si>
  <si>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</si>
  <si>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</si>
  <si>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</si>
  <si>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</si>
  <si>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</si>
  <si>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</si>
  <si>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</si>
  <si>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</si>
  <si>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</si>
  <si>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</si>
  <si>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</si>
  <si>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</si>
  <si>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</si>
  <si>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</si>
  <si>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</si>
  <si>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</si>
  <si>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</si>
  <si>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</si>
  <si>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</si>
  <si>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</si>
  <si>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</si>
  <si>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</si>
  <si>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</si>
  <si>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</si>
  <si>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</si>
  <si>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</si>
  <si>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</si>
  <si>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</si>
  <si>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</si>
  <si>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</si>
  <si>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</si>
  <si>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</si>
  <si>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</si>
  <si>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</si>
  <si>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</si>
  <si>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</si>
  <si>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</si>
  <si>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</si>
  <si>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</si>
  <si>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</si>
  <si>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</si>
  <si>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</si>
  <si>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</si>
  <si>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</si>
  <si>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</si>
  <si>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</si>
  <si>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</si>
  <si>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</si>
  <si>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</si>
  <si>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</si>
  <si>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</si>
  <si>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</si>
  <si>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</si>
  <si>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</si>
  <si>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</si>
  <si>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</si>
  <si>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</si>
  <si>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</si>
  <si>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</si>
  <si>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</si>
  <si>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</si>
  <si>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</si>
  <si>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</si>
  <si>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</si>
  <si>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</si>
  <si>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</si>
  <si>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</si>
  <si>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</si>
  <si>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</si>
  <si>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</si>
  <si>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</si>
  <si>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</si>
  <si>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</si>
  <si>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</si>
  <si>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</si>
  <si>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</si>
  <si>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</si>
  <si>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</si>
  <si>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</si>
  <si>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</si>
  <si>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</si>
  <si>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</si>
  <si>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</si>
  <si>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</si>
  <si>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</si>
  <si>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</si>
  <si>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</si>
  <si>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</si>
  <si>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</si>
  <si>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</si>
  <si>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</si>
  <si>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</si>
  <si>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</si>
  <si>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</si>
  <si>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</si>
  <si>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</si>
  <si>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</si>
  <si>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</si>
  <si>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</si>
  <si>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</si>
  <si>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</si>
  <si>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</si>
  <si>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</si>
  <si>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</si>
  <si>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</si>
  <si>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</si>
  <si>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</si>
  <si>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</si>
  <si>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</si>
  <si>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</si>
  <si>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</si>
  <si>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</si>
  <si>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</si>
  <si>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</si>
  <si>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</si>
  <si>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</si>
  <si>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</si>
  <si>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</si>
  <si>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</si>
  <si>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</si>
  <si>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</si>
  <si>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</si>
  <si>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</si>
  <si>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</si>
  <si>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</si>
  <si>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</si>
  <si>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</si>
  <si>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</si>
  <si>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</si>
  <si>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</si>
  <si>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</si>
  <si>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</si>
  <si>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</si>
  <si>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</si>
  <si>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</si>
  <si>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</si>
  <si>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</si>
  <si>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</si>
  <si>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</si>
  <si>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</si>
  <si>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</si>
  <si>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</si>
  <si>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</si>
  <si>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</si>
  <si>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</si>
  <si>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</si>
  <si>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</si>
  <si>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</si>
  <si>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</si>
  <si>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</si>
  <si>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</si>
  <si>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</si>
  <si>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</si>
  <si>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</si>
  <si>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</si>
  <si>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</si>
  <si>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</si>
  <si>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</si>
  <si>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</si>
  <si>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</si>
  <si>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</si>
  <si>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</si>
  <si>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</si>
  <si>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</si>
  <si>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</si>
  <si>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</si>
  <si>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</si>
  <si>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</si>
  <si>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</si>
  <si>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</si>
  <si>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</si>
  <si>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</si>
  <si>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</si>
  <si>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</si>
  <si>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</si>
  <si>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</si>
  <si>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</si>
  <si>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</si>
  <si>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</si>
  <si>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</si>
  <si>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</si>
  <si>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</si>
  <si>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</si>
  <si>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</si>
  <si>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</si>
  <si>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</si>
  <si>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</si>
  <si>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</si>
  <si>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</si>
  <si>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</si>
  <si>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</si>
  <si>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</si>
  <si>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</si>
  <si>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</si>
  <si>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</si>
  <si>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</si>
  <si>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</si>
  <si>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</si>
  <si>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</si>
  <si>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</si>
  <si>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</si>
  <si>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</si>
  <si>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</si>
  <si>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</si>
  <si>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</si>
  <si>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</si>
  <si>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</si>
  <si>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</si>
  <si>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</si>
  <si>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</si>
  <si>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</si>
  <si>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</si>
  <si>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</si>
  <si>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</si>
  <si>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</si>
  <si>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</si>
  <si>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</si>
  <si>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</si>
  <si>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</si>
  <si>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</si>
  <si>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</si>
  <si>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</si>
  <si>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</si>
  <si>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</si>
  <si>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</si>
  <si>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</si>
  <si>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</si>
  <si>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</si>
  <si>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</si>
  <si>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</si>
  <si>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</si>
  <si>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</si>
  <si>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</si>
  <si>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</si>
  <si>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</si>
  <si>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</si>
  <si>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</si>
  <si>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</si>
  <si>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</si>
  <si>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</si>
  <si>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</si>
  <si>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</si>
  <si>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</si>
  <si>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</si>
  <si>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</si>
  <si>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</si>
  <si>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</si>
  <si>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</si>
  <si>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</si>
  <si>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</si>
  <si>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</si>
  <si>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</si>
  <si>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</si>
  <si>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</si>
  <si>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</si>
  <si>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</si>
  <si>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</si>
  <si>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</si>
  <si>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</si>
  <si>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</si>
  <si>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</si>
  <si>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</si>
  <si>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</si>
  <si>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</si>
  <si>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</si>
  <si>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</si>
  <si>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</si>
  <si>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</si>
  <si>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</si>
  <si>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</si>
  <si>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</si>
  <si>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</si>
  <si>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</si>
  <si>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</si>
  <si>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</si>
  <si>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</si>
  <si>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</si>
  <si>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</si>
  <si>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</si>
  <si>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</si>
  <si>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</si>
  <si>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</si>
  <si>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</si>
  <si>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</si>
  <si>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</si>
  <si>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</si>
  <si>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</si>
  <si>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</si>
  <si>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</si>
  <si>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</si>
  <si>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</si>
  <si>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</si>
  <si>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</si>
  <si>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</si>
  <si>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</si>
  <si>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</si>
  <si>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</si>
  <si>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</si>
  <si>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</si>
  <si>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</si>
  <si>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</si>
  <si>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</si>
  <si>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</si>
  <si>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</si>
  <si>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</si>
  <si>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</si>
  <si>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</si>
  <si>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</si>
  <si>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</si>
  <si>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</si>
  <si>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</si>
  <si>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</si>
  <si>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</si>
  <si>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</si>
  <si>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</si>
  <si>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</si>
  <si>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</si>
  <si>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</si>
  <si>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</si>
  <si>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</si>
  <si>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</si>
  <si>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</si>
  <si>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</si>
  <si>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</si>
  <si>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</si>
  <si>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</si>
  <si>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</si>
  <si>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</si>
  <si>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</si>
  <si>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</si>
  <si>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</si>
  <si>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</si>
  <si>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</si>
  <si>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</si>
  <si>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</si>
  <si>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</si>
  <si>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</si>
  <si>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</si>
  <si>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</si>
  <si>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</si>
  <si>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</si>
  <si>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</si>
  <si>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</si>
  <si>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</si>
  <si>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</si>
  <si>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</si>
  <si>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</si>
  <si>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</si>
  <si>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</si>
  <si>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</si>
  <si>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</si>
  <si>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</si>
  <si>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</si>
  <si>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</si>
  <si>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</si>
  <si>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</si>
  <si>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</si>
  <si>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</si>
  <si>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</si>
  <si>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</si>
  <si>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</si>
  <si>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</si>
  <si>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</si>
  <si>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</si>
  <si>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</si>
  <si>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</si>
  <si>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</si>
  <si>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</si>
  <si>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</si>
  <si>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</si>
  <si>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</si>
  <si>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</si>
  <si>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</si>
  <si>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</si>
  <si>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</si>
  <si>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</si>
  <si>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</si>
  <si>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</si>
  <si>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</si>
  <si>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</si>
  <si>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</si>
  <si>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</si>
  <si>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</si>
  <si>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</si>
  <si>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</si>
  <si>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</si>
  <si>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</si>
  <si>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</si>
  <si>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</si>
  <si>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</si>
  <si>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</si>
  <si>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</si>
  <si>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</si>
  <si>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</si>
  <si>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</si>
  <si>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</si>
  <si>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</si>
  <si>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</si>
  <si>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</si>
  <si>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</si>
  <si>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</si>
  <si>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</si>
  <si>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</si>
  <si>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</si>
  <si>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</si>
  <si>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</si>
  <si>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</si>
  <si>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</si>
  <si>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</si>
  <si>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</si>
  <si>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</si>
  <si>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</si>
  <si>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</si>
  <si>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</si>
  <si>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</si>
  <si>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</si>
  <si>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</si>
  <si>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</si>
  <si>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</si>
  <si>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</si>
  <si>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</si>
  <si>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</si>
  <si>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</si>
  <si>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</si>
  <si>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</si>
  <si>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</si>
  <si>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</si>
  <si>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</si>
  <si>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</si>
  <si>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</si>
  <si>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</si>
  <si>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</si>
  <si>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</si>
  <si>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</si>
  <si>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</si>
  <si>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</si>
  <si>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</si>
  <si>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</si>
  <si>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</si>
  <si>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</si>
  <si>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</si>
  <si>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</si>
  <si>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</si>
  <si>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</si>
  <si>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</si>
  <si>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</si>
  <si>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</si>
  <si>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</si>
  <si>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</si>
  <si>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</si>
  <si>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</si>
  <si>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</si>
  <si>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</si>
  <si>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</si>
  <si>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</si>
  <si>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</si>
  <si>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</si>
  <si>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</si>
  <si>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</si>
  <si>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</si>
  <si>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</si>
  <si>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</si>
  <si>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</si>
  <si>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</si>
  <si>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</si>
  <si>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</si>
  <si>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</si>
  <si>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</si>
  <si>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</si>
  <si>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</si>
  <si>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</si>
  <si>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</si>
  <si>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</si>
  <si>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</si>
  <si>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</si>
  <si>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</si>
  <si>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</si>
  <si>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</si>
  <si>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</si>
  <si>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</si>
  <si>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</si>
  <si>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</si>
  <si>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</si>
  <si>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</si>
  <si>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</si>
  <si>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</si>
  <si>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</si>
  <si>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</si>
  <si>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</si>
  <si>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</si>
  <si>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</si>
  <si>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</si>
  <si>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</si>
  <si>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</si>
  <si>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</si>
  <si>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</si>
  <si>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</si>
  <si>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</si>
  <si>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</si>
  <si>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</si>
  <si>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</si>
  <si>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</si>
  <si>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</si>
  <si>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</si>
  <si>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</si>
  <si>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</si>
  <si>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</si>
  <si>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</si>
  <si>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</si>
  <si>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</si>
  <si>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</si>
  <si>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</si>
  <si>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</si>
  <si>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</si>
  <si>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</si>
  <si>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</si>
  <si>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</si>
  <si>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</si>
  <si>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</si>
  <si>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</si>
  <si>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</si>
  <si>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</si>
  <si>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</si>
  <si>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</si>
  <si>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</si>
  <si>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</si>
  <si>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</si>
  <si>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</si>
  <si>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</si>
  <si>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</si>
  <si>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</si>
  <si>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</si>
  <si>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</si>
  <si>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</si>
  <si>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</si>
  <si>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</si>
  <si>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</si>
  <si>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</si>
  <si>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</si>
  <si>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</si>
  <si>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</si>
  <si>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</si>
  <si>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</si>
  <si>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</si>
  <si>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</si>
  <si>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</si>
  <si>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</si>
  <si>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</si>
  <si>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</si>
  <si>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</si>
  <si>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</si>
  <si>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</si>
  <si>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</si>
  <si>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</si>
  <si>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</si>
  <si>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</si>
  <si>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</si>
  <si>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</si>
  <si>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</si>
  <si>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</si>
  <si>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</si>
  <si>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</si>
  <si>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</si>
  <si>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</si>
  <si>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</si>
  <si>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</si>
  <si>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</si>
  <si>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</si>
  <si>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</si>
  <si>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</si>
  <si>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</si>
  <si>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</si>
  <si>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</si>
  <si>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</si>
  <si>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</si>
  <si>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</si>
  <si>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Goal</t>
  </si>
  <si>
    <t xml:space="preserve">Number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</si>
  <si>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</si>
  <si>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</si>
  <si>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</si>
  <si>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</si>
  <si>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</si>
  <si>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</si>
  <si>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</si>
  <si>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</si>
  <si>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</si>
  <si>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</si>
  <si>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</si>
  <si>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</si>
  <si>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</si>
  <si>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</si>
  <si>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</si>
  <si>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</si>
  <si>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</si>
  <si>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</si>
  <si>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</si>
  <si>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Unsuccessful</t>
  </si>
  <si>
    <t>Mean</t>
  </si>
  <si>
    <t>Median</t>
  </si>
  <si>
    <t>Min</t>
  </si>
  <si>
    <t>Max</t>
  </si>
  <si>
    <t>Var</t>
  </si>
  <si>
    <t>StdDev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</si>
</sst>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65" fontId="0" fillId="0" borderId="0" xfId="0" applyNumberFormat="1" applyAlignment="1">
      <alignment horizontal="left"/>
    </xf>
    <xf numFmtId="9" fontId="0" fillId="0" borderId="0" xfId="0" applyNumberFormat="1"/>
    <xf numFmtId="2" fontId="0" fillId="0" borderId="0" xfId="0" applyNumberFormat="1"/>
    <xf numFmtId="0" fontId="1" fillId="0" borderId="0" xfId="0" applyFont="1"/>
    <xf numFmtId="1" fontId="0" fillId="0" borderId="0" xfId="0" applyNumberFormat="1"/>
  </cellXfs>
  <cellStyles count="1">
    <cellStyle name="Normal" xfId="0" builtinId="0"/>
  </cellStyles>
  <dxfs count="12">
    <dxf>
      <fill>
        <patternFill patternType="solid">
          <fgColor rgb="FF00B0F0"/>
          <bgColor rgb="FF000000"/>
        </patternFill>
      </fill>
    </dxf>
    <dxf>
      <fill>
        <patternFill patternType="solid">
          <fgColor rgb="FFFFC000"/>
          <bgColor rgb="FF000000"/>
        </patternFill>
      </fill>
    </dxf>
    <dxf>
      <fill>
        <patternFill patternType="solid">
          <fgColor rgb="FFFF0000"/>
          <bgColor rgb="FF000000"/>
        </patternFill>
      </fill>
    </dxf>
    <dxf>
      <fill>
        <patternFill patternType="solid">
          <fgColor rgb="FF92D050"/>
          <bgColor rgb="FF00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[StarterBook_Pulliam.xlsx]Cat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38-40D1-8B11-42DC7D11A16E}"/>
            </c:ext>
          </c:extLst>
        </c:ser>
        <c:ser>
          <c:idx val="1"/>
          <c:order val="1"/>
          <c:tx>
            <c:strRef>
              <c:f>'Cat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38-40D1-8B11-42DC7D11A16E}"/>
            </c:ext>
          </c:extLst>
        </c:ser>
        <c:ser>
          <c:idx val="2"/>
          <c:order val="2"/>
          <c:tx>
            <c:strRef>
              <c:f>'Cat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38-40D1-8B11-42DC7D11A16E}"/>
            </c:ext>
          </c:extLst>
        </c:ser>
        <c:ser>
          <c:idx val="3"/>
          <c:order val="3"/>
          <c:tx>
            <c:strRef>
              <c:f>'Cat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38-40D1-8B11-42DC7D11A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6239392"/>
        <c:axId val="426235456"/>
      </c:barChart>
      <c:catAx>
        <c:axId val="42623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235456"/>
        <c:crosses val="autoZero"/>
        <c:auto val="1"/>
        <c:lblAlgn val="ctr"/>
        <c:lblOffset val="100"/>
        <c:noMultiLvlLbl val="0"/>
      </c:catAx>
      <c:valAx>
        <c:axId val="42623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23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[StarterBook_Pulliam.xlsx]Sub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85-4875-801A-09943C6DD6D9}"/>
            </c:ext>
          </c:extLst>
        </c:ser>
        <c:ser>
          <c:idx val="1"/>
          <c:order val="1"/>
          <c:tx>
            <c:strRef>
              <c:f>'Sub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85-4875-801A-09943C6DD6D9}"/>
            </c:ext>
          </c:extLst>
        </c:ser>
        <c:ser>
          <c:idx val="2"/>
          <c:order val="2"/>
          <c:tx>
            <c:strRef>
              <c:f>'Sub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85-4875-801A-09943C6DD6D9}"/>
            </c:ext>
          </c:extLst>
        </c:ser>
        <c:ser>
          <c:idx val="3"/>
          <c:order val="3"/>
          <c:tx>
            <c:strRef>
              <c:f>'Sub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85-4875-801A-09943C6D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9106544"/>
        <c:axId val="519105232"/>
      </c:barChart>
      <c:catAx>
        <c:axId val="51910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05232"/>
        <c:crosses val="autoZero"/>
        <c:auto val="1"/>
        <c:lblAlgn val="ctr"/>
        <c:lblOffset val="100"/>
        <c:noMultiLvlLbl val="0"/>
      </c:catAx>
      <c:valAx>
        <c:axId val="51910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0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[StarterBook_Pulliam.xlsx]Dates Pivot!PivotTable5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'Dates Pivot'!$B$5:$B$6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'Dates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Pivot'!$B$7:$B$19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AC-4989-A072-8FCB0D2CFCB3}"/>
            </c:ext>
          </c:extLst>
        </c:ser>
        <c:ser>
          <c:idx val="1"/>
          <c:order val="1"/>
          <c:tx>
            <c:strRef>
              <c:f>'Dates Pivot'!$C$5:$C$6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'Dates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Pivot'!$C$7:$C$19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46-4FB3-BD36-ECF1F374989D}"/>
            </c:ext>
          </c:extLst>
        </c:ser>
        <c:ser>
          <c:idx val="2"/>
          <c:order val="2"/>
          <c:tx>
            <c:strRef>
              <c:f>'Dates Pivot'!$D$5:$D$6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'Dates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'Dates Pivot'!$D$7:$D$19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46-4FB3-BD36-ECF1F3749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7211232"/>
        <c:axId val="537204672"/>
      </c:lineChart>
      <c:catAx>
        <c:axId val="53721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204672"/>
        <c:crosses val="autoZero"/>
        <c:auto val="1"/>
        <c:lblAlgn val="ctr"/>
        <c:lblOffset val="100"/>
        <c:noMultiLvlLbl val="0"/>
      </c:catAx>
      <c:valAx>
        <c:axId val="53720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21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  <a:r>
              <a:rPr lang="en-US" sz="1400" b="0" i="0" u="none" strike="noStrike" baseline="0">
                <a:effectLst/>
              </a:rPr>
              <a:t>$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A1-4A11-BCFF-FE1A2F9E287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A1-4A11-BCFF-FE1A2F9E287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A1-4A11-BCFF-FE1A2F9E2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238688"/>
        <c:axId val="515237048"/>
      </c:lineChart>
      <c:catAx>
        <c:axId val="51523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237048"/>
        <c:crosses val="autoZero"/>
        <c:auto val="1"/>
        <c:lblAlgn val="ctr"/>
        <c:lblOffset val="100"/>
        <c:noMultiLvlLbl val="0"/>
      </c:catAx>
      <c:valAx>
        <c:axId val="515237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23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175260</xdr:rowOff>
    </xdr:from>
    <xdr:to>
      <xdr:col>16</xdr:col>
      <xdr:colOff>7620</xdr:colOff>
      <xdr:row>22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20933A-C90C-439A-88FE-E795AF218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2</xdr:row>
      <xdr:rowOff>152400</xdr:rowOff>
    </xdr:from>
    <xdr:to>
      <xdr:col>17</xdr:col>
      <xdr:colOff>449580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C8C549-BF08-43FA-9AC5-A1DA87402D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647700</xdr:colOff>
      <xdr:row>2</xdr:row>
      <xdr:rowOff>175260</xdr:rowOff>
    </xdr:from>
    <xdr:to>
      <xdr:col>15</xdr:col>
      <xdr:colOff>571500</xdr:colOff>
      <xdr:row>27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ED6235-140F-44E8-A905-79EA5E405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14</xdr:row>
      <xdr:rowOff>0</xdr:rowOff>
    </xdr:from>
    <xdr:to>
      <xdr:col>10</xdr:col>
      <xdr:colOff>403860</xdr:colOff>
      <xdr:row>37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322730-AE5C-4843-B4F9-E04403867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P" refreshedDate="44177.387299652779" createdVersion="6" refreshedVersion="6" minRefreshableVersion="3" recordCount="4114" xr:uid="{C938CFE5-696F-41AC-A302-5C7046DEF129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P" refreshedDate="44177.449288541669" createdVersion="6" refreshedVersion="6" minRefreshableVersion="3" recordCount="4114" xr:uid="{4E1DEC88-CDD5-492E-A203-74886CC22EF9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x v="638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x v="1128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</r>
  <r>
    <n v="1"/>
    <s v="FannibalFest Fan Convention"/>
    <x v="1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</r>
  <r>
    <n v="2"/>
    <s v="Charlie teaser completion"/>
    <x v="2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</r>
  <r>
    <n v="3"/>
    <s v="Unsure/Positive: A Dramedy Series About Life with HIV"/>
    <x v="3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</r>
  <r>
    <n v="4"/>
    <s v="Party Monsters"/>
    <x v="4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</r>
  <r>
    <n v="5"/>
    <s v="Terry Matthews to be the NEXT star on the Network Television"/>
    <x v="5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</r>
  <r>
    <n v="6"/>
    <s v="POINT HOPE"/>
    <x v="6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</r>
  <r>
    <n v="7"/>
    <s v="Skin: Film Production By 14 Year Old Aniya Wolfe"/>
    <x v="7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</r>
  <r>
    <n v="8"/>
    <s v="Sizzling in the Kitchen Flynn Style"/>
    <x v="8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</r>
  <r>
    <n v="9"/>
    <s v="The Academy: Mockumentary Sitcom TV Pilot"/>
    <x v="9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</r>
  <r>
    <n v="10"/>
    <s v="Big in Beijing. A reality tv show about eccentric Beijing."/>
    <x v="10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</r>
  <r>
    <n v="11"/>
    <s v="2016 TAPR DCC Video on HamRadioNow"/>
    <x v="11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</r>
  <r>
    <n v="12"/>
    <s v="Spinward Traveller (T.V. Pilot)"/>
    <x v="12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</r>
  <r>
    <n v="13"/>
    <s v="Can't Go Home"/>
    <x v="13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</r>
  <r>
    <n v="14"/>
    <s v="3010 | Sci-fi Series"/>
    <x v="14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</r>
  <r>
    <n v="15"/>
    <s v="Cien&amp;Cia"/>
    <x v="15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</r>
  <r>
    <n v="16"/>
    <s v="ArtMoose TV Series"/>
    <x v="16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</r>
  <r>
    <n v="17"/>
    <s v="Humble Pie"/>
    <x v="17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</r>
  <r>
    <n v="18"/>
    <s v="Indian As Apple Pie TV"/>
    <x v="18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</r>
  <r>
    <n v="19"/>
    <s v="Brouhaha (an Original Sitcom)"/>
    <x v="19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</r>
  <r>
    <n v="20"/>
    <s v="Finding Kylie Hard Read Fund"/>
    <x v="20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</r>
  <r>
    <n v="21"/>
    <s v="Life of an Ingredient: The Pilot Episode"/>
    <x v="21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</r>
  <r>
    <n v="22"/>
    <s v="CREATURES OF HABIT!"/>
    <x v="22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</r>
  <r>
    <n v="23"/>
    <s v="Bad Boy of Beauty and Bride Crashers!"/>
    <x v="23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</r>
  <r>
    <n v="24"/>
    <s v="Bring STL Up Late to TV"/>
    <x v="24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</r>
  <r>
    <n v="25"/>
    <s v="RAM- An independent writer's breakthrough tv production"/>
    <x v="25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</r>
  <r>
    <n v="26"/>
    <s v="You, Me &amp; Sicily:  Part I Editing"/>
    <x v="26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</r>
  <r>
    <n v="27"/>
    <s v="B-Rabbit TV Comedy Pilot"/>
    <x v="27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</r>
  <r>
    <n v="28"/>
    <s v="John Earle Dog Training Concept Development Reel"/>
    <x v="28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</r>
  <r>
    <n v="29"/>
    <s v="The JOB Prelude."/>
    <x v="29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</r>
  <r>
    <n v="30"/>
    <s v="Introverts Web Series"/>
    <x v="30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</r>
  <r>
    <n v="31"/>
    <s v="The Alan Katz Show"/>
    <x v="31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</r>
  <r>
    <n v="32"/>
    <s v="Over &amp; Out"/>
    <x v="32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</r>
  <r>
    <n v="33"/>
    <s v="Imaginary Problems"/>
    <x v="33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</r>
  <r>
    <n v="34"/>
    <s v="#Josh: T.V. Show Sizzle Reel"/>
    <x v="34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</r>
  <r>
    <n v="35"/>
    <s v="Why Adam? A TV show about the science behind everyday life!"/>
    <x v="35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</r>
  <r>
    <n v="36"/>
    <s v="THE LISTENING BOX"/>
    <x v="36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</r>
  <r>
    <n v="37"/>
    <s v="The Journey"/>
    <x v="37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</r>
  <r>
    <n v="38"/>
    <s v="Brewz Brothers TV"/>
    <x v="38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</r>
  <r>
    <n v="39"/>
    <s v="Deep Cuts - Series"/>
    <x v="39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</r>
  <r>
    <n v="40"/>
    <s v="Regal Fare Season One"/>
    <x v="40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</r>
  <r>
    <n v="41"/>
    <s v="Up on High Ground TV series"/>
    <x v="41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41"/>
  </r>
  <r>
    <n v="42"/>
    <s v="BROS TV Pilot (Iraq)"/>
    <x v="42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</r>
  <r>
    <n v="43"/>
    <s v="Anglicon 2015: A Doctor Who &amp; British media fan convention"/>
    <x v="43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</r>
  <r>
    <n v="44"/>
    <s v="BIG WHISKEY TV Show"/>
    <x v="44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44"/>
  </r>
  <r>
    <n v="45"/>
    <s v="The Art of the Lift"/>
    <x v="45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45"/>
  </r>
  <r>
    <n v="46"/>
    <s v="New equipment for Joy's World!"/>
    <x v="46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</r>
  <r>
    <n v="47"/>
    <s v="Jane Don't Date - TV pilot (sitcom)"/>
    <x v="47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</r>
  <r>
    <n v="48"/>
    <s v="'Noir' A New Independant Tech-Noir TV Pilot"/>
    <x v="48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</r>
  <r>
    <n v="49"/>
    <s v="Driving Jersey - Season Five"/>
    <x v="49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49"/>
  </r>
  <r>
    <n v="50"/>
    <s v="The Love Lounge"/>
    <x v="50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50"/>
  </r>
  <r>
    <n v="51"/>
    <s v="SKY CITY HAYA"/>
    <x v="51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</r>
  <r>
    <n v="52"/>
    <s v="Kode Orange - New TV Series"/>
    <x v="52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</r>
  <r>
    <n v="53"/>
    <s v="Rolling out Vegan Mashup's Season 2"/>
    <x v="53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</r>
  <r>
    <n v="54"/>
    <s v="&quot;Stand-In&quot; Television Pilot"/>
    <x v="54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54"/>
  </r>
  <r>
    <n v="55"/>
    <s v="Di FAMILY"/>
    <x v="55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</r>
  <r>
    <n v="56"/>
    <s v="Voxwomen Cycling Show"/>
    <x v="56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</r>
  <r>
    <n v="57"/>
    <s v="Our Gay Group - Quality Online Programming For the Gay Man"/>
    <x v="57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</r>
  <r>
    <n v="58"/>
    <s v="Gloaming"/>
    <x v="58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</r>
  <r>
    <n v="59"/>
    <s v="&quot;Momentum&quot; - The Series"/>
    <x v="59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</r>
  <r>
    <n v="60"/>
    <s v="Ever Since - Short Film"/>
    <x v="60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</r>
  <r>
    <n v="61"/>
    <s v="SPLITTING THE SYNAPSE"/>
    <x v="61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</r>
  <r>
    <n v="62"/>
    <s v="SPECIMEN 0625c - Sci-Fi Thriller"/>
    <x v="62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</r>
  <r>
    <n v="63"/>
    <s v="The Attic"/>
    <x v="63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</r>
  <r>
    <n v="64"/>
    <s v="Millennial, The Movie"/>
    <x v="64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</r>
  <r>
    <n v="65"/>
    <s v="Hello World - Post Production Funds"/>
    <x v="65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</r>
  <r>
    <n v="66"/>
    <s v="A Stagnant Fever: Short Film"/>
    <x v="66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</r>
  <r>
    <n v="67"/>
    <s v="You are a Priest Forever"/>
    <x v="67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</r>
  <r>
    <n v="68"/>
    <s v="King Eider: Short Film"/>
    <x v="68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</r>
  <r>
    <n v="69"/>
    <s v="More Than A Drive"/>
    <x v="69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69"/>
  </r>
  <r>
    <n v="70"/>
    <s v="Scraps"/>
    <x v="70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70"/>
  </r>
  <r>
    <n v="71"/>
    <s v="Diggin Deep to help find &quot;A Man, Buried&quot;"/>
    <x v="71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71"/>
  </r>
  <r>
    <n v="72"/>
    <s v="Trickle"/>
    <x v="72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</r>
  <r>
    <n v="73"/>
    <s v="Project Z-6463 - a 3D short movie by Chris Eller"/>
    <x v="73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</r>
  <r>
    <n v="74"/>
    <s v="L'oiseau la nuit - Court-mÃ©trage"/>
    <x v="74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</r>
  <r>
    <n v="75"/>
    <s v="&quot;DAD&quot; - A USC Short Film"/>
    <x v="75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</r>
  <r>
    <n v="76"/>
    <s v="Star Wars: Insidious"/>
    <x v="76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</r>
  <r>
    <n v="77"/>
    <s v="Jonah and the Crab"/>
    <x v="77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</r>
  <r>
    <n v="78"/>
    <s v="Daemon's scale up - Brieuc Le Meur _ Berlin"/>
    <x v="78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</r>
  <r>
    <n v="79"/>
    <s v="Japanese/International Short Film &quot;Mtn.&quot;"/>
    <x v="79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79"/>
  </r>
  <r>
    <n v="80"/>
    <s v="Swingers Anonymous"/>
    <x v="80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80"/>
  </r>
  <r>
    <n v="81"/>
    <s v="Carrying Place: A film of Maine hauntings"/>
    <x v="81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81"/>
  </r>
  <r>
    <n v="82"/>
    <s v="&quot;T IS FOR TANTRUM&quot; - HORROR/COMEDY"/>
    <x v="82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</r>
  <r>
    <n v="83"/>
    <s v="Sleep Lovers - By Daniel Modeste"/>
    <x v="83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</r>
  <r>
    <n v="84"/>
    <s v="Redemption - Short Film"/>
    <x v="84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x v="84"/>
  </r>
  <r>
    <n v="85"/>
    <s v="In Her Voice: short film"/>
    <x v="85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</r>
  <r>
    <n v="86"/>
    <s v="SECOND CHANCE - DEUXIÃˆME CHANCE"/>
    <x v="86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</r>
  <r>
    <n v="87"/>
    <s v="Village Films Summer Project Fund (TK 2)"/>
    <x v="87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87"/>
  </r>
  <r>
    <n v="88"/>
    <s v="The Recursion Theorem (Short Film)"/>
    <x v="88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</r>
  <r>
    <n v="89"/>
    <s v="The Southwest Chronicles"/>
    <x v="89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</r>
  <r>
    <n v="90"/>
    <s v="Help Get the Short Film Interior Design into Film Festivals!"/>
    <x v="90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x v="90"/>
  </r>
  <r>
    <n v="91"/>
    <s v="OVERTIME: A Cerebral Horror Short Inspired by the Classics"/>
    <x v="91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x v="91"/>
  </r>
  <r>
    <n v="92"/>
    <s v="Euphoria"/>
    <x v="92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92"/>
  </r>
  <r>
    <n v="93"/>
    <s v="&quot;Someday Everyday&quot; Short Film"/>
    <x v="93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</r>
  <r>
    <n v="94"/>
    <s v="&quot;Paper Chase&quot; Students can make family friendly short films."/>
    <x v="94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94"/>
  </r>
  <r>
    <n v="95"/>
    <s v="Gotham Knight Terrors: Comedic Batman Short"/>
    <x v="95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</r>
  <r>
    <n v="96"/>
    <s v="Ice Hockey"/>
    <x v="96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</r>
  <r>
    <n v="97"/>
    <s v="Innsmouth at 9000 ft. A Short Horror Film Project"/>
    <x v="97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x v="97"/>
  </r>
  <r>
    <n v="98"/>
    <s v="CUT OUT"/>
    <x v="98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98"/>
  </r>
  <r>
    <n v="99"/>
    <s v="BEAT: An Original Short Film"/>
    <x v="99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</r>
  <r>
    <n v="100"/>
    <s v="Two Sisters"/>
    <x v="100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x v="100"/>
  </r>
  <r>
    <n v="101"/>
    <s v="In Their Turn : A MFA Thesis Film"/>
    <x v="101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</r>
  <r>
    <n v="102"/>
    <s v="Dear God No!"/>
    <x v="102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</r>
  <r>
    <n v="103"/>
    <s v="I'M TWENTY SOMETHING"/>
    <x v="103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</r>
  <r>
    <n v="104"/>
    <s v="Good 'Ol Trumpet"/>
    <x v="104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</r>
  <r>
    <n v="105"/>
    <s v="Single Parent Date Night-A Comedic Short Film"/>
    <x v="105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</r>
  <r>
    <n v="106"/>
    <s v="LOST WEEKEND"/>
    <x v="106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</r>
  <r>
    <n v="107"/>
    <s v="PRETTY LITTLE VICTIM - A Short Film by Paul Jones"/>
    <x v="107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</r>
  <r>
    <n v="108"/>
    <s v="GLASS: A Love Story"/>
    <x v="108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</r>
  <r>
    <n v="109"/>
    <s v="Dapper Dan - &quot;Fly As I Wanna&quot; Music Video"/>
    <x v="109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</r>
  <r>
    <n v="110"/>
    <s v="Earlids"/>
    <x v="110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</r>
  <r>
    <n v="111"/>
    <s v="Judi Dench is Cool in Person"/>
    <x v="111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</r>
  <r>
    <n v="112"/>
    <s v="MITOSIS | a short film"/>
    <x v="112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112"/>
  </r>
  <r>
    <n v="113"/>
    <s v="&quot;The First Day&quot; by Julia Othmer- Music Video"/>
    <x v="113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113"/>
  </r>
  <r>
    <n v="114"/>
    <s v="l'esprit d'escalier-a senior film"/>
    <x v="114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</r>
  <r>
    <n v="115"/>
    <s v="The World's Greatest Lover"/>
    <x v="115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</r>
  <r>
    <n v="116"/>
    <s v="Villanelle"/>
    <x v="116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</r>
  <r>
    <n v="117"/>
    <s v="Funding for Production of Short Dramedy 'Six Women'"/>
    <x v="117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</r>
  <r>
    <n v="118"/>
    <s v="DENOUNCED - A Short Film"/>
    <x v="118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</r>
  <r>
    <n v="119"/>
    <s v="Inspire CANCER survivors to tell their STORIES"/>
    <x v="119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</r>
  <r>
    <n v="120"/>
    <s v="Time Live: A short film (Canceled)"/>
    <x v="120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</r>
  <r>
    <n v="121"/>
    <s v="MICRO-MISSION"/>
    <x v="121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</r>
  <r>
    <n v="122"/>
    <s v="The Time Jumper (Canceled)"/>
    <x v="122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x v="123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</r>
  <r>
    <n v="124"/>
    <s v="Blank Bodies - Post Production (Canceled)"/>
    <x v="124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x v="125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</r>
  <r>
    <n v="126"/>
    <s v="SPECTRUM &quot;Adventures in Light&quot; (Canceled)"/>
    <x v="126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</r>
  <r>
    <n v="127"/>
    <s v="Human Evolution (Canceled)"/>
    <x v="127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</r>
  <r>
    <n v="128"/>
    <s v="Ralphi3 (Canceled)"/>
    <x v="128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</r>
  <r>
    <n v="129"/>
    <s v="JUSTICE LEAGUE ORIGINS (Canceled)"/>
    <x v="129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x v="130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x v="131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x v="132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</r>
  <r>
    <n v="133"/>
    <s v="Demon Women from outer space (Canceled)"/>
    <x v="133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x v="134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x v="135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</r>
  <r>
    <n v="136"/>
    <s v="MICRO-MISSION (Canceled)"/>
    <x v="121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x v="136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x v="137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</r>
  <r>
    <n v="139"/>
    <s v="Roman Dead (Canceled)"/>
    <x v="138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</r>
  <r>
    <n v="140"/>
    <s v="Rome of the Dead (Canceled)"/>
    <x v="139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x v="140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</r>
  <r>
    <n v="142"/>
    <s v="SAMANTHA  SHADOW (Canceled)"/>
    <x v="141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</r>
  <r>
    <n v="143"/>
    <s v="CATTLE - AN AWESOME SCI-FI SHORT (Canceled)"/>
    <x v="142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x v="143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</r>
  <r>
    <n v="145"/>
    <s v="Threshold (Canceled)"/>
    <x v="144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</r>
  <r>
    <n v="146"/>
    <s v="#CalExit...War of 2020 (Canceled)"/>
    <x v="145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</r>
  <r>
    <n v="147"/>
    <s v="Consumed (Static Air) (Canceled)"/>
    <x v="146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x v="147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</r>
  <r>
    <n v="149"/>
    <s v="Dichotomy (Canceled)"/>
    <x v="148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</r>
  <r>
    <n v="150"/>
    <s v="Star Trek First Frontier (Canceled)"/>
    <x v="149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</r>
  <r>
    <n v="151"/>
    <s v="THE ASCENDENCE SHIFT Feature Film (Canceled)"/>
    <x v="150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</r>
  <r>
    <n v="152"/>
    <s v="The Great Dark (Canceled)"/>
    <x v="151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</r>
  <r>
    <n v="153"/>
    <s v="Awakening (Canceled)"/>
    <x v="152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</r>
  <r>
    <n v="154"/>
    <s v="Quantum Alterations: Sci-fi, Stop Motion &amp; Fantasy Fan Film"/>
    <x v="153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</r>
  <r>
    <n v="155"/>
    <s v="The Last Armada (Canceled)"/>
    <x v="154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</r>
  <r>
    <n v="156"/>
    <s v="Mosaics (Canceled)"/>
    <x v="155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</r>
  <r>
    <n v="157"/>
    <s v="Forever Man (short film) (Canceled)"/>
    <x v="156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</r>
  <r>
    <n v="158"/>
    <s v="In The Dark POST Production Fund Request (Canceled)"/>
    <x v="157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x v="158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</r>
  <r>
    <n v="160"/>
    <s v="Con Todo mi Corazon: With all of my Heart."/>
    <x v="159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x v="160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x v="161"/>
  </r>
  <r>
    <n v="162"/>
    <s v="See It My Way"/>
    <x v="161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</r>
  <r>
    <n v="163"/>
    <s v="UNDIVIDED (Working Title)"/>
    <x v="162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x v="163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</r>
  <r>
    <n v="165"/>
    <s v="NET"/>
    <x v="164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x v="165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</r>
  <r>
    <n v="167"/>
    <s v="Past"/>
    <x v="166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x v="167"/>
  </r>
  <r>
    <n v="168"/>
    <s v="Moving On"/>
    <x v="167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</r>
  <r>
    <n v="169"/>
    <s v="Family"/>
    <x v="168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9"/>
  </r>
  <r>
    <n v="170"/>
    <s v="Letters to Daniel"/>
    <x v="169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</r>
  <r>
    <n v="171"/>
    <s v="IRL: Gamers Unite"/>
    <x v="170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</r>
  <r>
    <n v="172"/>
    <s v="The Blind Dolphin Story"/>
    <x v="171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x v="172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x v="173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x v="174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</r>
  <r>
    <n v="176"/>
    <s v="Silent Monster"/>
    <x v="175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x v="176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x v="177"/>
  </r>
  <r>
    <n v="178"/>
    <s v="El viaje de LucÃ­a"/>
    <x v="177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x v="178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</r>
  <r>
    <n v="180"/>
    <s v="The Rest of Us Mini-Series"/>
    <x v="179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</r>
  <r>
    <n v="181"/>
    <s v="Immemorial"/>
    <x v="180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</r>
  <r>
    <n v="182"/>
    <s v="ABU Pakistani Independent Feature Film"/>
    <x v="181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x v="182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</r>
  <r>
    <n v="184"/>
    <s v="Lana - Short film"/>
    <x v="183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</r>
  <r>
    <n v="185"/>
    <s v="BLANK Short Movie"/>
    <x v="184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85"/>
  </r>
  <r>
    <n v="186"/>
    <s v="Feature Film: The Wolfes"/>
    <x v="185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x v="186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</r>
  <r>
    <n v="188"/>
    <s v="Mariano (A Screenplay)"/>
    <x v="187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x v="188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</r>
  <r>
    <n v="190"/>
    <s v="REGIONRAT, the movie"/>
    <x v="189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</r>
  <r>
    <n v="191"/>
    <s v="Trillion: Feature Film"/>
    <x v="190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x v="191"/>
  </r>
  <r>
    <n v="192"/>
    <s v="&quot;SHADY BIZZNESS' The Eminem Movie Beyond 8 Mile&quot;"/>
    <x v="191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x v="192"/>
  </r>
  <r>
    <n v="193"/>
    <s v="Help Towards a New PC for Editing Media College Productions!"/>
    <x v="192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x v="193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</r>
  <r>
    <n v="195"/>
    <s v="37 U.S. Navy Sailors Murdered, an American story"/>
    <x v="194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x v="195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</r>
  <r>
    <n v="197"/>
    <s v="Cole - A Short Film."/>
    <x v="196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97"/>
  </r>
  <r>
    <n v="198"/>
    <s v="Nine Lives"/>
    <x v="197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198"/>
  </r>
  <r>
    <n v="199"/>
    <s v="Independent Feature Film for Film Festivals &quot;BLUE&quot;"/>
    <x v="198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x v="199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</r>
  <r>
    <n v="201"/>
    <s v="Life of Change"/>
    <x v="200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</r>
  <r>
    <n v="202"/>
    <s v="Modern Gangsters"/>
    <x v="201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x v="202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203"/>
  </r>
  <r>
    <n v="204"/>
    <s v="WHERE IS DANIEL? The feature film"/>
    <x v="203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</r>
  <r>
    <n v="205"/>
    <s v="KISS ME GOODBYE - A REFRESHING VOICE IN INDIE FILMMAKING"/>
    <x v="204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</r>
  <r>
    <n v="206"/>
    <s v="Blood Bond Movie Development"/>
    <x v="205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x v="206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</r>
  <r>
    <n v="208"/>
    <s v="OLIVIA"/>
    <x v="207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x v="208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x v="209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210"/>
  </r>
  <r>
    <n v="211"/>
    <s v="Pre-production - The Heart of A Woman &amp; The Heart of A Man"/>
    <x v="210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</r>
  <r>
    <n v="212"/>
    <s v="The Ecstasy of Vengeance - Feature Length Film"/>
    <x v="211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</r>
  <r>
    <n v="213"/>
    <s v="Hart Blvd. A feature film by Andrew Greve"/>
    <x v="212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</r>
  <r>
    <n v="214"/>
    <s v="The Man Who Loved Dinosaurs. Based on a true story."/>
    <x v="213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</r>
  <r>
    <n v="215"/>
    <s v="Invisible Scars"/>
    <x v="214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</r>
  <r>
    <n v="216"/>
    <s v="Another Brick In The Wall - Feature Film"/>
    <x v="215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</r>
  <r>
    <n v="217"/>
    <s v="Bitch"/>
    <x v="216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</r>
  <r>
    <n v="218"/>
    <s v="Charmaine (Daughter of Charlotte)"/>
    <x v="217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</r>
  <r>
    <n v="219"/>
    <s v="True Colors"/>
    <x v="218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</r>
  <r>
    <n v="220"/>
    <s v="LA VIE"/>
    <x v="219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</r>
  <r>
    <n v="221"/>
    <s v="Archetypes"/>
    <x v="220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x v="221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</r>
  <r>
    <n v="223"/>
    <s v="The Pass"/>
    <x v="222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x v="223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x v="224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x v="225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</r>
  <r>
    <n v="227"/>
    <s v="The Chance of Freedom Short Film"/>
    <x v="226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x v="227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x v="228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x v="229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</r>
  <r>
    <n v="231"/>
    <s v="FAREWELL TO FREEDOM a modern day western by Anita Waggoner"/>
    <x v="230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x v="231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232"/>
  </r>
  <r>
    <n v="233"/>
    <s v="Area 4 - The Film"/>
    <x v="232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x v="233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</r>
  <r>
    <n v="235"/>
    <s v="Film about help homeless child to live a better life."/>
    <x v="234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x v="235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x v="236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</r>
  <r>
    <n v="238"/>
    <s v="Within The Threshold"/>
    <x v="237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x v="238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</r>
  <r>
    <n v="240"/>
    <s v="Hackers in Uganda: A Documentary"/>
    <x v="239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</r>
  <r>
    <n v="241"/>
    <s v="&quot;LESLIE&quot;"/>
    <x v="240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</r>
  <r>
    <n v="242"/>
    <s v="Hardwater"/>
    <x v="241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</r>
  <r>
    <n v="243"/>
    <s v="Following Boruch"/>
    <x v="242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</r>
  <r>
    <n v="244"/>
    <d v="2008-11-04T00:00:00"/>
    <x v="243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</r>
  <r>
    <n v="245"/>
    <s v="We Lived Alone: The Connie Converse Documentary"/>
    <x v="24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</r>
  <r>
    <n v="246"/>
    <s v="LEAVING ATLANTA THE FILM"/>
    <x v="245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</r>
  <r>
    <n v="247"/>
    <s v="Deja-Vu: Dissecting Memory on Camera"/>
    <x v="246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</r>
  <r>
    <n v="248"/>
    <s v="Far Out Isn't Far Enough: The Tomi Ungerer Story"/>
    <x v="247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</r>
  <r>
    <n v="249"/>
    <s v="Bee the Change National Campaign - Vanishing of the Bees documentary"/>
    <x v="248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</r>
  <r>
    <n v="250"/>
    <s v="BOONE- THE DOCUMENTARY"/>
    <x v="249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</r>
  <r>
    <n v="251"/>
    <s v="The Way Back to Yarasquin: A Coffee Pilgrimage"/>
    <x v="250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</r>
  <r>
    <n v="252"/>
    <s v="Good Grief: Making CARTOON COLLEGE - a documentary about comics"/>
    <x v="251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</r>
  <r>
    <n v="253"/>
    <s v="Leon Claxton's HARLEM IN HAVANA"/>
    <x v="252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</r>
  <r>
    <n v="254"/>
    <s v="&quot;I Clown You&quot; Documentary"/>
    <x v="253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</r>
  <r>
    <n v="255"/>
    <s v="xoxosms: a documentary about love in the 21st century"/>
    <x v="254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</r>
  <r>
    <n v="256"/>
    <s v="POW WOW: Share the arts community of Hawaii"/>
    <x v="255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</r>
  <r>
    <n v="257"/>
    <s v="Mother to Earth - A Documentary about Earthbound Beginnings"/>
    <x v="256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</r>
  <r>
    <n v="258"/>
    <s v="HOW TO START A REVOLUTION a new documentary film"/>
    <x v="257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</r>
  <r>
    <n v="259"/>
    <s v="The Colossus Of Destiny - A Melvins Tale"/>
    <x v="258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</r>
  <r>
    <n v="260"/>
    <s v="Escaramuza: Riding from the Heart (a feature documentary)"/>
    <x v="259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</r>
  <r>
    <n v="261"/>
    <s v="Empires: The Film"/>
    <x v="260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</r>
  <r>
    <n v="262"/>
    <s v="The Last Cosmonaut"/>
    <x v="261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</r>
  <r>
    <n v="263"/>
    <s v="AMERICAN WINTER: A Documentary Film"/>
    <x v="262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</r>
  <r>
    <n v="264"/>
    <s v="A Moment in Her Story,  1970s Boston Women's Movement"/>
    <x v="263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</r>
  <r>
    <n v="265"/>
    <s v="The Garden Summer"/>
    <x v="264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</r>
  <r>
    <n v="266"/>
    <s v="The Eventful Life of Al Hawkes"/>
    <x v="265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</r>
  <r>
    <n v="267"/>
    <s v="Uncharted Amazon"/>
    <x v="266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</r>
  <r>
    <n v="268"/>
    <s v="La Tierra de los Adioses"/>
    <x v="267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</r>
  <r>
    <n v="269"/>
    <s v="Islam and the Future of Tolerance: The Movie"/>
    <x v="268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</r>
  <r>
    <n v="270"/>
    <s v="rock on: inside the archive of an unlikely rock photographer"/>
    <x v="269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</r>
  <r>
    <n v="271"/>
    <s v="The Mathare Project"/>
    <x v="270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</r>
  <r>
    <n v="272"/>
    <s v="Do It Again... Promoting the Film About My Irrational Quest to Reunite the Kinks"/>
    <x v="271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</r>
  <r>
    <n v="273"/>
    <s v="The Man Who Ate New Orleans (and rebuilt it too!)"/>
    <x v="272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</r>
  <r>
    <n v="274"/>
    <s v="In Search of Nabad (Documentary Film)"/>
    <x v="273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</r>
  <r>
    <n v="275"/>
    <s v="Finding the Funk"/>
    <x v="274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</r>
  <r>
    <n v="276"/>
    <s v="Abalimi"/>
    <x v="275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</r>
  <r>
    <n v="277"/>
    <s v="Pressing On: The Letterpress Film"/>
    <x v="276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</r>
  <r>
    <n v="278"/>
    <s v="The Babushkas of Chernobyl"/>
    <x v="277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</r>
  <r>
    <n v="279"/>
    <s v="Instructions on Parting"/>
    <x v="278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</r>
  <r>
    <n v="280"/>
    <s v="Korengal Theatrical Release"/>
    <x v="279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</r>
  <r>
    <n v="281"/>
    <s v="Do It Again: One Man's Quest to Reunite the Kinks"/>
    <x v="280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</r>
  <r>
    <n v="282"/>
    <s v="Greenlight the PATROL BASE JAKER Movie"/>
    <x v="281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</r>
  <r>
    <n v="283"/>
    <s v="SOLE SURVIVOR"/>
    <x v="282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</r>
  <r>
    <n v="284"/>
    <s v="Wisconsin Rising"/>
    <x v="283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</r>
  <r>
    <n v="285"/>
    <s v="The Phantom Tollbooth: Beyond Expectations - Final Push"/>
    <x v="284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</r>
  <r>
    <n v="286"/>
    <s v="George Tice: Seeing Beyond the Moment"/>
    <x v="285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</r>
  <r>
    <n v="287"/>
    <s v="In Country: A Documentary Film (POSTPRODUCTION)"/>
    <x v="286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</r>
  <r>
    <n v="288"/>
    <s v="Oxyana - A Feature Documentary Directed by Sean Dunne"/>
    <x v="287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</r>
  <r>
    <n v="289"/>
    <s v="Audience Unlock: &quot;The UK Gold&quot;"/>
    <x v="288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</r>
  <r>
    <n v="290"/>
    <s v="INTOTHEWOODS.TV â€“ Music Media from the Pacific Northwest"/>
    <x v="289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</r>
  <r>
    <n v="291"/>
    <s v="Zoe Goes Running - The Film: Running The Tour De France"/>
    <x v="290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</r>
  <r>
    <n v="292"/>
    <s v="The Undocumented"/>
    <x v="291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</r>
  <r>
    <n v="293"/>
    <s v="NELL SHIPMAN:GIRL FROM GOD'S COUNTRY FILM"/>
    <x v="292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</r>
  <r>
    <n v="294"/>
    <s v="Spectacular Movements documentary film"/>
    <x v="293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</r>
  <r>
    <n v="295"/>
    <s v="Rocky Horror Saved My Life - A Fan Documentary"/>
    <x v="294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</r>
  <r>
    <n v="296"/>
    <s v="Bel Borba Is Here!"/>
    <x v="295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</r>
  <r>
    <n v="297"/>
    <s v="Who Owns Yoga?"/>
    <x v="296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</r>
  <r>
    <n v="298"/>
    <s v="DisHonesty - A Documentary Feature Film"/>
    <x v="297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</r>
  <r>
    <n v="299"/>
    <s v="ReMade: The Rebirth of the Maker Movement"/>
    <x v="298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</r>
  <r>
    <n v="300"/>
    <s v="The Bus "/>
    <x v="299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</r>
  <r>
    <n v="301"/>
    <s v="WORLD FAIR"/>
    <x v="300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</r>
  <r>
    <n v="302"/>
    <s v="(UN)CUT"/>
    <x v="301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</r>
  <r>
    <n v="303"/>
    <s v="The Forest for the Trees"/>
    <x v="302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</r>
  <r>
    <n v="304"/>
    <s v="Beyond Iconic: Distribution for film on Dennis Stock"/>
    <x v="303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</r>
  <r>
    <n v="305"/>
    <s v="My Friend Mott-ly"/>
    <x v="304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</r>
  <r>
    <n v="306"/>
    <s v="Escape/Artist: The Jason Escape Documentary"/>
    <x v="305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</r>
  <r>
    <n v="307"/>
    <s v="Grammar Revolution"/>
    <x v="306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</r>
  <r>
    <n v="308"/>
    <s v="Before Us - a Feature Length Documentary about Adoption"/>
    <x v="307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</r>
  <r>
    <n v="309"/>
    <s v="SOLE SURVIVOR FILM - Finishing Funds"/>
    <x v="308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</r>
  <r>
    <n v="310"/>
    <s v="Feels Like Coming Home Tour"/>
    <x v="309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</r>
  <r>
    <n v="311"/>
    <s v="The Sticking Place Interactive Documentary"/>
    <x v="310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311"/>
  </r>
  <r>
    <n v="312"/>
    <s v="SparkTruck: stories from a cross-country maker journey"/>
    <x v="311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</r>
  <r>
    <n v="313"/>
    <s v="DEVIL MAY CARE"/>
    <x v="312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</r>
  <r>
    <n v="314"/>
    <s v="Making Mail: A Documentary"/>
    <x v="313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</r>
  <r>
    <n v="315"/>
    <s v="Arias With A Twist: The Docufantasy"/>
    <x v="314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</r>
  <r>
    <n v="316"/>
    <s v="THE SECRET TRIAL 5 - GRASSROOTS CROSS-CANADA TOUR"/>
    <x v="315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</r>
  <r>
    <n v="317"/>
    <s v="Good Men, Bad Men, and a Few Rowdy Ladies"/>
    <x v="316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</r>
  <r>
    <n v="318"/>
    <s v="Friend Request: Accepted"/>
    <x v="317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</r>
  <r>
    <n v="319"/>
    <s v="EDIBLE CITY - a movie in the making"/>
    <x v="318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</r>
  <r>
    <n v="320"/>
    <s v="FOREVER PURE: A team spiralling out of control. DOCUMENTARY"/>
    <x v="319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</r>
  <r>
    <n v="321"/>
    <s v="An Impossible Project"/>
    <x v="320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</r>
  <r>
    <n v="322"/>
    <s v="Last of the Big Tuskers"/>
    <x v="321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</r>
  <r>
    <n v="323"/>
    <s v="White Ravens: A feature-length documentary film"/>
    <x v="322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</r>
  <r>
    <n v="324"/>
    <s v="KEEP MOVING FORWARD - Documentary Film"/>
    <x v="323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</r>
  <r>
    <n v="325"/>
    <s v="NETIZENS - a documentary about women and online harassment"/>
    <x v="324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</r>
  <r>
    <n v="326"/>
    <s v="Love Letters for My Children - The Maggie Doyne Documentary."/>
    <x v="325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</r>
  <r>
    <n v="327"/>
    <s v="Finding Beauty In the Rubble"/>
    <x v="326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</r>
  <r>
    <n v="328"/>
    <s v="Edgar Allan Poe: Buried Alive"/>
    <x v="327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</r>
  <r>
    <n v="329"/>
    <s v="Struggle &amp; Hope - Documentary Film Music Soundtrack"/>
    <x v="328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</r>
  <r>
    <n v="330"/>
    <s v="The Power of Place"/>
    <x v="329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</r>
  <r>
    <n v="331"/>
    <s v="Living On Soul: The Family Daptone"/>
    <x v="330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</r>
  <r>
    <n v="332"/>
    <s v="Changing of the Gods"/>
    <x v="331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</r>
  <r>
    <n v="333"/>
    <s v="CUBAN FOOD STORIES - A Feature Documentary"/>
    <x v="332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</r>
  <r>
    <n v="334"/>
    <s v="The Little Girl with the Big Voice"/>
    <x v="333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</r>
  <r>
    <n v="335"/>
    <s v="New Mo' Cut: David Peoples' lost film of Moe's Books"/>
    <x v="334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</r>
  <r>
    <n v="336"/>
    <s v="Celluloid Wizards in the Video Wasteland"/>
    <x v="335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</r>
  <r>
    <n v="337"/>
    <s v="Slingers - A Documentary about Small Town Beekeepers."/>
    <x v="336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</r>
  <r>
    <n v="338"/>
    <s v="Queer Genius"/>
    <x v="337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</r>
  <r>
    <n v="339"/>
    <s v="A Man, A Plan, A Palindrome (Feature)"/>
    <x v="338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</r>
  <r>
    <n v="340"/>
    <s v="Somaliland: The Abaarso Story"/>
    <x v="339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</r>
  <r>
    <n v="341"/>
    <s v="Video of Connections: A Mural"/>
    <x v="340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</r>
  <r>
    <n v="342"/>
    <s v="BREAKING A MONSTER a film about the band Unlocking The Truth"/>
    <x v="341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</r>
  <r>
    <n v="343"/>
    <s v="Royalty Free: The Music of Kevin MacLeod"/>
    <x v="342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</r>
  <r>
    <n v="344"/>
    <s v="AMONG WOLVES â€¢ Doc film about wild horses &amp; bikers"/>
    <x v="343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</r>
  <r>
    <n v="345"/>
    <s v="Red Wolf Revival: An Uncertain Tomorrow"/>
    <x v="344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</r>
  <r>
    <n v="346"/>
    <s v="THE ABILITY EXCHANGE - a documentary"/>
    <x v="345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</r>
  <r>
    <n v="347"/>
    <s v="&quot;Getting Naked: A Burlesque Story&quot;"/>
    <x v="346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</r>
  <r>
    <n v="348"/>
    <s v="Priced Out: Gentrification beyond black and white"/>
    <x v="347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</r>
  <r>
    <n v="349"/>
    <s v="Strangers To Peace: A Documentary"/>
    <x v="348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</r>
  <r>
    <n v="350"/>
    <s v="Mr. Chibbs (Documentary about NBA great Kenny Anderson)"/>
    <x v="349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</r>
  <r>
    <n v="351"/>
    <s v="YO GALGO â€œA documentary film about the Spanish sighthoundâ€"/>
    <x v="350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</r>
  <r>
    <n v="352"/>
    <s v="Art Therapy: The Movie - The Final Push"/>
    <x v="351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</r>
  <r>
    <n v="353"/>
    <s v="The S Word - a film that changes how we talk about suicide"/>
    <x v="352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</r>
  <r>
    <n v="354"/>
    <s v="The Carousel - 2016 Tribeca Film Festival Official Selection"/>
    <x v="353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</r>
  <r>
    <n v="355"/>
    <s v="REZA ABDOH -Theatre Visionary"/>
    <x v="354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</r>
  <r>
    <n v="356"/>
    <s v="43 and 80"/>
    <x v="355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</r>
  <r>
    <n v="357"/>
    <s v="JOURNEY OM: Into the Heart of India â€¢ A Cinematic Pilgrimage"/>
    <x v="356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</r>
  <r>
    <n v="358"/>
    <s v="Nobody Knows Anything (except William Goldman)"/>
    <x v="357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</r>
  <r>
    <n v="359"/>
    <s v="Us, Naked: Trixie &amp; Monkey â€” World Premiere"/>
    <x v="358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</r>
  <r>
    <n v="360"/>
    <s v="Faith: A Documentary"/>
    <x v="359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</r>
  <r>
    <n v="361"/>
    <s v="Bleeding Audio: A Doc About The Matches &amp; The Music Industry"/>
    <x v="360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</r>
  <r>
    <n v="362"/>
    <s v="THE RIDGE: TEN FOR THIRTY"/>
    <x v="361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</r>
  <r>
    <n v="363"/>
    <s v="&quot;Sherpa Stew&quot; - A documentary about  Sherpas from Nepal living in New York City"/>
    <x v="362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</r>
  <r>
    <n v="364"/>
    <s v="Wild Familyâ€”Connecting to Your Calling in Your Family Life."/>
    <x v="363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</r>
  <r>
    <n v="365"/>
    <s v="A QUEER COUNTRY"/>
    <x v="364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</r>
  <r>
    <n v="366"/>
    <s v="A BUSHMAN ODYSSEY"/>
    <x v="365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</r>
  <r>
    <n v="367"/>
    <s v="Game Changer: Lithuania's Nonviolent Revolution"/>
    <x v="366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</r>
  <r>
    <n v="368"/>
    <s v="Swimming with Byron: A Documentary Film"/>
    <x v="367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</r>
  <r>
    <n v="369"/>
    <s v="Alpine Zone"/>
    <x v="368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</r>
  <r>
    <n v="370"/>
    <s v="Hola Mohalla: Festival of Soldier Saints"/>
    <x v="369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</r>
  <r>
    <n v="371"/>
    <s v="Unbranded"/>
    <x v="370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</r>
  <r>
    <n v="372"/>
    <s v="Wild Equus"/>
    <x v="371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</r>
  <r>
    <n v="373"/>
    <s v="The Boing Heard 'Round the World"/>
    <x v="372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</r>
  <r>
    <n v="374"/>
    <s v="Bird Language with Jon Young; an instructional video"/>
    <x v="373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</r>
  <r>
    <n v="375"/>
    <s v="Project Reconnect: WHERE WE ARE NOW"/>
    <x v="374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</r>
  <r>
    <n v="376"/>
    <s v="Quintessential: The Journey"/>
    <x v="375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</r>
  <r>
    <n v="377"/>
    <s v="PIN UP! THE MOVIE The documentary with vintage style"/>
    <x v="376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</r>
  <r>
    <n v="378"/>
    <s v="Where is Home?"/>
    <x v="377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</r>
  <r>
    <n v="379"/>
    <s v="The Unknowns"/>
    <x v="378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</r>
  <r>
    <n v="380"/>
    <s v="Steamboat Springs Van Clan"/>
    <x v="379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</r>
  <r>
    <n v="381"/>
    <s v="Clearwater"/>
    <x v="380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</r>
  <r>
    <n v="382"/>
    <s v="99% Declaration Mini-Doc"/>
    <x v="381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</r>
  <r>
    <n v="383"/>
    <s v="Tornado Pursuit: 2014 Storm Chasing Web Series"/>
    <x v="382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</r>
  <r>
    <n v="384"/>
    <s v="Nurse Mare Foals: Born to Die"/>
    <x v="383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</r>
  <r>
    <n v="385"/>
    <s v="Luke and Jedi"/>
    <x v="384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</r>
  <r>
    <n v="386"/>
    <s v="Submarine: Diving Away From Adulthood"/>
    <x v="385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</r>
  <r>
    <n v="387"/>
    <s v="On the Back of a Tiger"/>
    <x v="386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</r>
  <r>
    <n v="388"/>
    <s v="Another Man's Treasure documentary"/>
    <x v="387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</r>
  <r>
    <n v="389"/>
    <s v="The Food Cure"/>
    <x v="388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</r>
  <r>
    <n v="390"/>
    <s v="Built by UCF: St. Vincent and the Grenadines Chapter"/>
    <x v="389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390"/>
  </r>
  <r>
    <n v="391"/>
    <s v="Science, Sex and the Ladies"/>
    <x v="390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</r>
  <r>
    <n v="392"/>
    <s v="More than Gold: The Rhino Rescue Project"/>
    <x v="391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</r>
  <r>
    <n v="393"/>
    <s v="THE PENGUIN COUNTERS Documentary Film"/>
    <x v="392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</r>
  <r>
    <n v="394"/>
    <s v="Light in Taranto (Luce di Taranto) feature-length film"/>
    <x v="393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</r>
  <r>
    <n v="395"/>
    <s v="The Peace Agency Documentary Kickstarter Campaign!"/>
    <x v="394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</r>
  <r>
    <n v="396"/>
    <s v="No Act of Ours Film"/>
    <x v="395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</r>
  <r>
    <n v="397"/>
    <s v="Nam Holtz's maiden voyage back to S. Korea: a documentary film exploring adoption"/>
    <x v="396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</r>
  <r>
    <n v="398"/>
    <s v="Picking Up the Pieces: Child Holocaust Survivors Rebuild"/>
    <x v="397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</r>
  <r>
    <n v="399"/>
    <s v="Green School Stories: a film to inspire change in education"/>
    <x v="398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</r>
  <r>
    <n v="400"/>
    <s v="From Two Sticks - the fight against hunger and malnutrition"/>
    <x v="399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</r>
  <r>
    <n v="401"/>
    <s v="Present and Unaccounted For: Black Women in Medicine"/>
    <x v="400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</r>
  <r>
    <n v="402"/>
    <s v="DVD Jesus Alive Again: From the Last Supper to the Ascension"/>
    <x v="401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</r>
  <r>
    <n v="403"/>
    <s v="MONDO BANANA"/>
    <x v="402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</r>
  <r>
    <n v="404"/>
    <s v="The Last One: Unfolding the AIDS MEMORIAL QUILT"/>
    <x v="403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</r>
  <r>
    <n v="405"/>
    <s v="The Healing Effect Movie"/>
    <x v="404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</r>
  <r>
    <n v="406"/>
    <s v="The Desert River Bends"/>
    <x v="405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</r>
  <r>
    <n v="407"/>
    <s v="Haymarket Documentary"/>
    <x v="406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</r>
  <r>
    <n v="408"/>
    <s v="Reverence: A Documentary Short on Branded Yarmulkes"/>
    <x v="407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</r>
  <r>
    <n v="409"/>
    <s v="The Lost Generation"/>
    <x v="408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</r>
  <r>
    <n v="410"/>
    <s v="January's Story - A One Of A Kind Transgender Woman"/>
    <x v="409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</r>
  <r>
    <n v="411"/>
    <s v="GO FAR: The Christopher Rush Story (4)"/>
    <x v="410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</r>
  <r>
    <n v="412"/>
    <s v="Southern Oregon VS. LNG"/>
    <x v="411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</r>
  <r>
    <n v="413"/>
    <s v="Through the Fire: Rebuilding Somalia"/>
    <x v="412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</r>
  <r>
    <n v="414"/>
    <s v="thisisstuttering: A Documentary"/>
    <x v="413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</r>
  <r>
    <n v="415"/>
    <s v="Ben &amp; Bill Down Under: 2 Canadians Tour America"/>
    <x v="414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</r>
  <r>
    <n v="416"/>
    <s v="Fire in the Heart of the City"/>
    <x v="415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</r>
  <r>
    <n v="417"/>
    <s v="Cycle of Life"/>
    <x v="416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</r>
  <r>
    <n v="418"/>
    <s v="Swim for the Reef"/>
    <x v="417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</r>
  <r>
    <n v="419"/>
    <s v="BEYOND LOCAL"/>
    <x v="418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</r>
  <r>
    <n v="420"/>
    <s v="PROJECT OLIVE OYL:  10 VOICE-OVER &quot;POPEYE&quot; Demo Series"/>
    <x v="419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</r>
  <r>
    <n v="421"/>
    <s v="The monster Inside"/>
    <x v="420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</r>
  <r>
    <n v="422"/>
    <s v="Catsville High the Movie (Anti-Bullying) Teaser Trailer"/>
    <x v="421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</r>
  <r>
    <n v="423"/>
    <s v="The Dark Brotherhood  (from the makers of COPS: Skyrim)"/>
    <x v="422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</r>
  <r>
    <n v="424"/>
    <s v="Drowning -Short animated Film"/>
    <x v="423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</r>
  <r>
    <n v="425"/>
    <s v="Patch Bo - Organic toons"/>
    <x v="424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25"/>
  </r>
  <r>
    <n v="426"/>
    <s v="Dewey Does 110 Animation"/>
    <x v="425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</r>
  <r>
    <n v="427"/>
    <s v="Hard Times Charles Video Book"/>
    <x v="426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x v="427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</r>
  <r>
    <n v="429"/>
    <s v="THE FUTURE"/>
    <x v="428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x v="429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</r>
  <r>
    <n v="431"/>
    <s v="Bump in the road short stop motion animation"/>
    <x v="430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</r>
  <r>
    <n v="432"/>
    <s v="The Zombie Next Door"/>
    <x v="431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</r>
  <r>
    <n v="433"/>
    <s v="Le Legend of le Dragon Slayers"/>
    <x v="432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x v="433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</r>
  <r>
    <n v="435"/>
    <s v="Planet Earth Superheroes"/>
    <x v="434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</r>
  <r>
    <n v="436"/>
    <s v="Blinky"/>
    <x v="435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x v="436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x v="437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</r>
  <r>
    <n v="439"/>
    <s v="Starting a cartoon series"/>
    <x v="438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x v="439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440"/>
  </r>
  <r>
    <n v="441"/>
    <s v="Wolf Squad Lego Stop Motion"/>
    <x v="440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x v="441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</r>
  <r>
    <n v="443"/>
    <s v="Bad Teddy Studios"/>
    <x v="442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443"/>
  </r>
  <r>
    <n v="444"/>
    <s v="Discovering the Other Woman"/>
    <x v="443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</r>
  <r>
    <n v="445"/>
    <s v="Shutupsystems.com Innapropriate Cartoon and Comics Dvd set"/>
    <x v="444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</r>
  <r>
    <n v="446"/>
    <s v="DisChord"/>
    <x v="445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</r>
  <r>
    <n v="447"/>
    <s v="Fat Rich Bastards Animated videos"/>
    <x v="446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</r>
  <r>
    <n v="448"/>
    <s v="The Last Mice"/>
    <x v="447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</r>
  <r>
    <n v="449"/>
    <s v="Shell &amp; Paddy"/>
    <x v="448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</r>
  <r>
    <n v="450"/>
    <s v="DreamAfrica"/>
    <x v="449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</r>
  <r>
    <n v="451"/>
    <s v="The Gangbangers"/>
    <x v="450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x v="451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</r>
  <r>
    <n v="453"/>
    <s v="Jamboni Brothers Pizza Pilot"/>
    <x v="452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</r>
  <r>
    <n v="454"/>
    <s v="Super Hi-Speed Road Strikers"/>
    <x v="453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</r>
  <r>
    <n v="455"/>
    <s v="The FunBunch Cartoon!!!"/>
    <x v="454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</r>
  <r>
    <n v="456"/>
    <s v="Sideways Mohawk vs This Guy ( Comic eBook &amp; Cartoon Movie )"/>
    <x v="455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</r>
  <r>
    <n v="457"/>
    <s v="phenix heart 3D animation"/>
    <x v="456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x v="457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</r>
  <r>
    <n v="459"/>
    <s v="Little Lamb Kidz - multi-faith characters in their 1st DVD"/>
    <x v="458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</r>
  <r>
    <n v="460"/>
    <s v="Darwin's Kiss"/>
    <x v="459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</r>
  <r>
    <n v="461"/>
    <s v="Machinima film project : Open 24/7"/>
    <x v="460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x v="461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x v="462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</r>
  <r>
    <n v="464"/>
    <s v="PokÃ©Movie - A PokÃ©monâ„¢ school project"/>
    <x v="463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</r>
  <r>
    <n v="465"/>
    <s v="&quot;Amp&quot; A Story About a Robot"/>
    <x v="464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</r>
  <r>
    <n v="466"/>
    <s v="The Legend Of The Crimson Knight"/>
    <x v="465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</r>
  <r>
    <n v="467"/>
    <s v="&quot;The Kris and Berman Show&quot; Adult Animated Series Pilot"/>
    <x v="466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</r>
  <r>
    <n v="468"/>
    <s v="Storyville: Return of the Vodou Queen"/>
    <x v="467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x v="468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x v="469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</r>
  <r>
    <n v="471"/>
    <s v="Red Origins"/>
    <x v="470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</r>
  <r>
    <n v="472"/>
    <s v="3D Animation Story of an Ancient Hero: Fly Forward"/>
    <x v="471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</r>
  <r>
    <n v="473"/>
    <s v="QUANTUM KIDZ - 3D animated pilot - THE ULTIMATE GOAL"/>
    <x v="472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</r>
  <r>
    <n v="474"/>
    <s v="TAO Mr. Fantastic!!"/>
    <x v="473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</r>
  <r>
    <n v="475"/>
    <s v="Tropiki-Meet the Tikis animated/cartoon series-Monkey Tiki"/>
    <x v="474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x v="475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</r>
  <r>
    <n v="477"/>
    <s v="Hymn of Unity"/>
    <x v="476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x v="477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x v="478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</r>
  <r>
    <n v="480"/>
    <s v="The CafÃ©"/>
    <x v="479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</r>
  <r>
    <n v="481"/>
    <s v="ERA"/>
    <x v="480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</r>
  <r>
    <n v="482"/>
    <s v="Animated Stand-up Routines Shenanigans"/>
    <x v="481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482"/>
  </r>
  <r>
    <n v="483"/>
    <s v="Misri Bunch: Names of Allah series 2"/>
    <x v="482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</r>
  <r>
    <n v="484"/>
    <s v="The Diddlys &quot;Steam powered Superheroes&quot;"/>
    <x v="483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</r>
  <r>
    <n v="485"/>
    <s v="The Lighthouse and the Lock cartoon - funny stuff for kids."/>
    <x v="484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</r>
  <r>
    <n v="486"/>
    <s v="'WORLD FRIENDS' - Changing the way children learn and play !"/>
    <x v="485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</r>
  <r>
    <n v="487"/>
    <s v="The Adventures of Daryl and Straight Man"/>
    <x v="486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x v="487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x v="488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</r>
  <r>
    <n v="490"/>
    <s v="PROJECT IS CANCELLED"/>
    <x v="489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x v="490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x v="491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x v="492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x v="493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</r>
  <r>
    <n v="495"/>
    <s v="Average Heroes pilot"/>
    <x v="494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x v="495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</r>
  <r>
    <n v="497"/>
    <s v="Galaxy Probe Kids"/>
    <x v="496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</r>
  <r>
    <n v="498"/>
    <s v="ANGAL TENTARA and The Root of All Evil"/>
    <x v="497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</r>
  <r>
    <n v="499"/>
    <s v="Broadway Melodies: A Rock &amp; Roll Mystery Musical - Animated Feature Film"/>
    <x v="498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</r>
  <r>
    <n v="500"/>
    <s v="Stephen Colbert animated video"/>
    <x v="499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</r>
  <r>
    <n v="501"/>
    <s v="World War 4"/>
    <x v="500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x v="501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</r>
  <r>
    <n v="503"/>
    <s v="Jimmy There and Back - Documentary Animation"/>
    <x v="502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</r>
  <r>
    <n v="504"/>
    <s v="Woodsy Owl Animation: Cartoons That Give A Hoot!"/>
    <x v="503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</r>
  <r>
    <n v="505"/>
    <s v="MY4FACES THE ANIMATED MOVIE"/>
    <x v="504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</r>
  <r>
    <n v="506"/>
    <s v="Age of Spirit: The Battle in Heaven"/>
    <x v="505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</r>
  <r>
    <n v="507"/>
    <s v="Code Monkeys"/>
    <x v="506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</r>
  <r>
    <n v="508"/>
    <s v="Heroes Faith II (Superior Soldier)"/>
    <x v="507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</r>
  <r>
    <n v="509"/>
    <s v="Indian in Chelsea - Web Animated series"/>
    <x v="508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509"/>
  </r>
  <r>
    <n v="510"/>
    <s v="TPI Episode 2: Doomsday Dean"/>
    <x v="509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x v="510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</r>
  <r>
    <n v="512"/>
    <s v="Otherkin The Animated Series"/>
    <x v="511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</r>
  <r>
    <n v="513"/>
    <s v="Paradigm Spiral - The Animated Series"/>
    <x v="512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</r>
  <r>
    <n v="514"/>
    <s v="I'm Sticking With You."/>
    <x v="513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</r>
  <r>
    <n v="515"/>
    <s v="A Tale of Faith - An Animated Short Film"/>
    <x v="514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</r>
  <r>
    <n v="516"/>
    <s v="Shipmates"/>
    <x v="515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x v="516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</r>
  <r>
    <n v="518"/>
    <s v="Somorrah"/>
    <x v="517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x v="518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</r>
  <r>
    <n v="520"/>
    <s v="Darktales The Play"/>
    <x v="519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6:51:01"/>
    <x v="520"/>
  </r>
  <r>
    <n v="521"/>
    <s v="U.S. Premiere of &quot;dirty butterfly&quot; by debbie tucker green"/>
    <x v="520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1-01T04:59:00"/>
    <x v="521"/>
  </r>
  <r>
    <n v="522"/>
    <s v="COMPASS PLAYERS"/>
    <x v="521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23:58:45"/>
    <x v="522"/>
  </r>
  <r>
    <n v="523"/>
    <s v="&quot;The Star on My Heart&quot; Original Play Project on Holocaust"/>
    <x v="522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1T03:11:16"/>
    <x v="523"/>
  </r>
  <r>
    <n v="524"/>
    <s v="Zero Down"/>
    <x v="523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7:12:49"/>
    <x v="524"/>
  </r>
  <r>
    <n v="525"/>
    <s v="EUPHORIA! A New Play by John Corigliano"/>
    <x v="524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</r>
  <r>
    <n v="526"/>
    <s v="Victory by Madicken Malm"/>
    <x v="525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7:00:00"/>
    <x v="526"/>
  </r>
  <r>
    <n v="527"/>
    <s v="Omega Kids - a new play"/>
    <x v="526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6:05:00"/>
    <x v="527"/>
  </r>
  <r>
    <n v="528"/>
    <s v="Devastated No Matter What"/>
    <x v="527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21:20:00"/>
    <x v="528"/>
  </r>
  <r>
    <n v="529"/>
    <s v="Snowglobe Theatre presents: &quot;Much Ado about Nothing&quot;"/>
    <x v="528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5:00:00"/>
    <x v="529"/>
  </r>
  <r>
    <n v="530"/>
    <s v="Corners Grove"/>
    <x v="529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4T02:00:00"/>
    <x v="530"/>
  </r>
  <r>
    <n v="531"/>
    <s v="COMPASS PLAYERS presents SYLVIA by A. R. Gurney"/>
    <x v="530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6:59:00"/>
    <x v="531"/>
  </r>
  <r>
    <n v="532"/>
    <s v="Walken On Sunshine"/>
    <x v="531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3T00:10:08"/>
    <x v="532"/>
  </r>
  <r>
    <n v="533"/>
    <s v="Foresight"/>
    <x v="532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10:26:05"/>
    <x v="533"/>
  </r>
  <r>
    <n v="534"/>
    <s v="Theatre for restorative justice - help us get to Belgium!"/>
    <x v="533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23:00:00"/>
    <x v="534"/>
  </r>
  <r>
    <n v="535"/>
    <s v="Astronauts of Hartlepool: a Brexit sci-fi for VAULT 2017"/>
    <x v="534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13:05:05"/>
    <x v="535"/>
  </r>
  <r>
    <n v="536"/>
    <s v="Much Further Out Than You Thought @ Edinburgh Fringe 2015"/>
    <x v="535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8:00:00"/>
    <x v="536"/>
  </r>
  <r>
    <n v="537"/>
    <s v="Be A Buddy Not A Bully (Anti-Bullying Stage Play TOUR)"/>
    <x v="536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9:26:31"/>
    <x v="537"/>
  </r>
  <r>
    <n v="538"/>
    <s v="Shakespeare Orange County's HAMLET: Match This!"/>
    <x v="537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9:04:23"/>
    <x v="538"/>
  </r>
  <r>
    <n v="539"/>
    <s v="&quot;The Tale of The Cockatrice&quot; by Peafrog Puppetry"/>
    <x v="538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5T01:11:47"/>
    <x v="539"/>
  </r>
  <r>
    <n v="540"/>
    <s v="hap's- Whats the program?"/>
    <x v="539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</r>
  <r>
    <n v="541"/>
    <s v="Deviations"/>
    <x v="540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x v="541"/>
  </r>
  <r>
    <n v="542"/>
    <s v="Chronicles - History by us, as we tell it, as we share it"/>
    <x v="541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</r>
  <r>
    <n v="543"/>
    <s v="Allergy Friendly Restaurant Finder and Review Site"/>
    <x v="542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x v="543"/>
  </r>
  <r>
    <n v="544"/>
    <s v="Favowear - Shopping for your favorite clothes made simple"/>
    <x v="543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x v="544"/>
  </r>
  <r>
    <n v="545"/>
    <s v="Speedwapp - The best webdesign tool for Wordpress, Bootstrap"/>
    <x v="544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5:13:09"/>
    <x v="545"/>
  </r>
  <r>
    <n v="546"/>
    <s v="Lift Up Missions a Global Christian Online Platform"/>
    <x v="545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x v="546"/>
  </r>
  <r>
    <n v="547"/>
    <s v="Secure Email and Document sharing"/>
    <x v="546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x v="547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x v="548"/>
  </r>
  <r>
    <n v="549"/>
    <s v="Keyup.in - The gaming community that gives back."/>
    <x v="548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x v="549"/>
  </r>
  <r>
    <n v="550"/>
    <s v="Business &amp; Event Directory in Kingston, Ontario"/>
    <x v="549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x v="550"/>
  </r>
  <r>
    <n v="551"/>
    <s v="ALIBI X Nation - The Digital Black Wall Street"/>
    <x v="550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x v="551"/>
  </r>
  <r>
    <n v="552"/>
    <s v="Spinnable Social Media"/>
    <x v="551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x v="552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x v="553"/>
  </r>
  <r>
    <n v="554"/>
    <s v="grplife, private social network for non-profit organizations"/>
    <x v="553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6:26:12"/>
    <x v="554"/>
  </r>
  <r>
    <n v="555"/>
    <s v="Marketing campaign for Show-Skill.net website"/>
    <x v="554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x v="555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x v="556"/>
  </r>
  <r>
    <n v="557"/>
    <s v="Interactive Global Domestic Violence Platform"/>
    <x v="556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</r>
  <r>
    <n v="558"/>
    <s v="Southwest Louisville Online A Local Social Network"/>
    <x v="557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x v="558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x v="559"/>
  </r>
  <r>
    <n v="560"/>
    <s v="DOWNLOAD THE INTERNET,...."/>
    <x v="559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x v="560"/>
  </r>
  <r>
    <n v="561"/>
    <s v="CheckMate Careers"/>
    <x v="560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x v="561"/>
  </r>
  <r>
    <n v="562"/>
    <s v="International/Domestic Student room platform"/>
    <x v="561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x v="562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x v="563"/>
  </r>
  <r>
    <n v="564"/>
    <s v="TOC TOC TROC"/>
    <x v="563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</r>
  <r>
    <n v="565"/>
    <s v="EasyLearnings"/>
    <x v="564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x v="565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</r>
  <r>
    <n v="567"/>
    <s v="UnimeTV - Revolutionizing Anime"/>
    <x v="566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x v="567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</r>
  <r>
    <n v="569"/>
    <s v="Mioti"/>
    <x v="568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x v="569"/>
  </r>
  <r>
    <n v="570"/>
    <s v="Relaunching in May"/>
    <x v="569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x v="570"/>
  </r>
  <r>
    <n v="571"/>
    <s v="Snag-A-Slip"/>
    <x v="570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x v="571"/>
  </r>
  <r>
    <n v="572"/>
    <s v="FairwayJockey.com Custom Golf Equipment"/>
    <x v="571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x v="572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8T01:12:00"/>
    <x v="573"/>
  </r>
  <r>
    <n v="574"/>
    <s v="Unity, A Content Creators Toolkit"/>
    <x v="573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x v="574"/>
  </r>
  <r>
    <n v="575"/>
    <s v="Uscore - Am PC spielerisch forschen und dafÃ¼r belohnt werden"/>
    <x v="574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</r>
  <r>
    <n v="576"/>
    <s v="Uthtopia"/>
    <x v="575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</r>
  <r>
    <n v="577"/>
    <s v="everydayrelay"/>
    <x v="576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x v="577"/>
  </r>
  <r>
    <n v="578"/>
    <s v="weBuy Crowdsourced Shopping"/>
    <x v="577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x v="578"/>
  </r>
  <r>
    <n v="579"/>
    <s v="Course: Learn Cryptography"/>
    <x v="578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x v="579"/>
  </r>
  <r>
    <n v="580"/>
    <s v="Talented Minds â­ï¸"/>
    <x v="579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</r>
  <r>
    <n v="581"/>
    <s v="A Poets Domain"/>
    <x v="580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x v="581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x v="582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</r>
  <r>
    <n v="584"/>
    <s v="scriptCall - The Personal Presentation Platform"/>
    <x v="583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</r>
  <r>
    <n v="585"/>
    <s v="Link Card"/>
    <x v="584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x v="585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x v="586"/>
  </r>
  <r>
    <n v="587"/>
    <s v="Waitresses.com"/>
    <x v="586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8:10:33"/>
    <x v="587"/>
  </r>
  <r>
    <n v="588"/>
    <s v="TiTraGO! your personal driver"/>
    <x v="587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</r>
  <r>
    <n v="589"/>
    <s v="Get Neighborly"/>
    <x v="588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</r>
  <r>
    <n v="590"/>
    <s v="Build a Search Engine and more - Web Engineering Course"/>
    <x v="589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13:01:00"/>
    <x v="590"/>
  </r>
  <r>
    <n v="591"/>
    <s v="Kid's Connect (Connecting kids with sickness' together)"/>
    <x v="590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x v="591"/>
  </r>
  <r>
    <n v="592"/>
    <s v="Go Start A Biz"/>
    <x v="591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x v="592"/>
  </r>
  <r>
    <n v="593"/>
    <s v="Step-By-Step Guide On How To Stay Secure &amp; Anonymous Online"/>
    <x v="592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5:15:45"/>
    <x v="593"/>
  </r>
  <r>
    <n v="594"/>
    <s v="Unleashed Fitness"/>
    <x v="593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x v="594"/>
  </r>
  <r>
    <n v="595"/>
    <s v="MyBestInterest.org"/>
    <x v="594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</r>
  <r>
    <n v="596"/>
    <s v="DigitaliBook free library"/>
    <x v="595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x v="596"/>
  </r>
  <r>
    <n v="597"/>
    <s v="Rolodex: One Contact List to Rule Them All"/>
    <x v="596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x v="597"/>
  </r>
  <r>
    <n v="598"/>
    <s v="Goals not creeds"/>
    <x v="597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5T00:03:01"/>
    <x v="598"/>
  </r>
  <r>
    <n v="599"/>
    <s v="Mail 4 Jail"/>
    <x v="598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x v="599"/>
  </r>
  <r>
    <n v="600"/>
    <s v="Anaheim California here we come but we need your help."/>
    <x v="599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</r>
  <r>
    <n v="601"/>
    <s v="Privster.net - Privacy anywhere, whenever for free."/>
    <x v="600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20:35:39"/>
    <x v="601"/>
  </r>
  <r>
    <n v="602"/>
    <s v="EZDoctor Reports a &quot;CarFax&quot; type report on Doctors."/>
    <x v="601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x v="602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x v="603"/>
  </r>
  <r>
    <n v="604"/>
    <s v="Don't Shoot the Messenger Chick (Canceled)"/>
    <x v="603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x v="604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8:35:08"/>
    <x v="605"/>
  </r>
  <r>
    <n v="606"/>
    <s v="All in One Cloud Business Management - Extendix Panel"/>
    <x v="605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x v="606"/>
  </r>
  <r>
    <n v="607"/>
    <s v="An Online Music Venue Awaits (Canceled)"/>
    <x v="606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x v="607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</r>
  <r>
    <n v="609"/>
    <s v="Swap Anything (Canceled)"/>
    <x v="608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x v="609"/>
  </r>
  <r>
    <n v="610"/>
    <s v="UniteChrist (Canceled)"/>
    <x v="609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x v="610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x v="611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x v="612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10-01T04:59:00"/>
    <x v="613"/>
  </r>
  <r>
    <n v="614"/>
    <s v="Lets Reinvent Our Election Process (Canceled)"/>
    <x v="613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x v="614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x v="615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x v="616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</r>
  <r>
    <n v="618"/>
    <s v="Y2Y Tutors (Canceled)"/>
    <x v="617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x v="618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</r>
  <r>
    <n v="620"/>
    <s v="iShopGreen.ca - the green product marketplace (Canceled)"/>
    <x v="619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</r>
  <r>
    <n v="621"/>
    <s v="We CAN End Police Violence Against Our Dog's (Canceled)"/>
    <x v="620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x v="621"/>
  </r>
  <r>
    <n v="622"/>
    <s v="The Animal Shelter Network website (Canceled)"/>
    <x v="621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8:35:38"/>
    <x v="622"/>
  </r>
  <r>
    <n v="623"/>
    <s v="WheelWolf - Swap and borrow cars with fellow car lovers."/>
    <x v="622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x v="623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x v="624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x v="625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13:22:00"/>
    <x v="626"/>
  </r>
  <r>
    <n v="627"/>
    <s v="Privileged Zone - Premium Social Network (Canceled)"/>
    <x v="626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x v="627"/>
  </r>
  <r>
    <n v="628"/>
    <s v="Website for Firearms Education &amp; Sale of Accessories"/>
    <x v="627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x v="628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5:18:28"/>
    <x v="629"/>
  </r>
  <r>
    <n v="630"/>
    <s v="Ecosteader (Canceled)"/>
    <x v="629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x v="630"/>
  </r>
  <r>
    <n v="631"/>
    <s v="Brevity: A Powerful Online Publishing Software! (Canceled)"/>
    <x v="630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8:32:09"/>
    <x v="631"/>
  </r>
  <r>
    <n v="632"/>
    <s v="UniWherse.com - Bring students future (Canceled)"/>
    <x v="631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x v="632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x v="633"/>
  </r>
  <r>
    <n v="634"/>
    <s v="pitchtograndma (Canceled)"/>
    <x v="633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</r>
  <r>
    <n v="635"/>
    <s v="Pleero, A Technology Team Building Website (Canceled)"/>
    <x v="634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x v="635"/>
  </r>
  <r>
    <n v="636"/>
    <s v="Keto Advice (Canceled)"/>
    <x v="635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x v="636"/>
  </r>
  <r>
    <n v="637"/>
    <s v="Unique online start up, Art and Technology together (Canceled)"/>
    <x v="636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x v="637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x v="638"/>
  </r>
  <r>
    <n v="639"/>
    <s v="Kids Educational Social Media Site (Canceled)"/>
    <x v="638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</r>
  <r>
    <n v="640"/>
    <s v="Carbon mini bikes / race / MTB / FAT ~ Carbon tow placement"/>
    <x v="639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</r>
  <r>
    <n v="641"/>
    <s v="Help fund research of dual action compression breast pump"/>
    <x v="640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</r>
  <r>
    <n v="642"/>
    <s v="Gauss - Redefining Eye Protection for the Digital Age"/>
    <x v="641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</r>
  <r>
    <n v="643"/>
    <s v="Phone Silks - The best way to carry your smart phone!"/>
    <x v="642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</r>
  <r>
    <n v="644"/>
    <s v="Sofft: Blocks Stains &amp; Softens Clothes!"/>
    <x v="643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</r>
  <r>
    <n v="645"/>
    <s v="Carbon Fiber Collar Stays"/>
    <x v="644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</r>
  <r>
    <n v="646"/>
    <s v="Body Armor - The Super Female Police Officer of the Future!!"/>
    <x v="645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</r>
  <r>
    <n v="647"/>
    <s v="Silver anti-radiation underwear. Keep body cool in summer"/>
    <x v="646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7:25:49"/>
    <x v="647"/>
  </r>
  <r>
    <n v="648"/>
    <s v="Audio Jacket"/>
    <x v="647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</r>
  <r>
    <n v="649"/>
    <s v="VIVO Solar Bag"/>
    <x v="648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21:53:33"/>
    <x v="649"/>
  </r>
  <r>
    <n v="650"/>
    <s v="Jake Lazarow's Eagle Project"/>
    <x v="649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9T01:53:04"/>
    <x v="650"/>
  </r>
  <r>
    <n v="651"/>
    <s v="Pacha's Pajamas: Award-Winning Healthy Kids Entertainment!"/>
    <x v="650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3T00:25:11"/>
    <x v="651"/>
  </r>
  <r>
    <n v="652"/>
    <s v="The Zossom Phone Case"/>
    <x v="651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</r>
  <r>
    <n v="653"/>
    <s v="Wearsafe: Wearable technology on a mission to save lives"/>
    <x v="652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</r>
  <r>
    <n v="654"/>
    <s v="TRASENSE MOVEMENT: The Smartest Daily Tracker for Under $30"/>
    <x v="653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</r>
  <r>
    <n v="655"/>
    <s v="Spark: The Watch That Keeps You Awake"/>
    <x v="654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</r>
  <r>
    <n v="656"/>
    <s v="Motion Control Camera Camcorder HD Bluetooth Smart Glasses"/>
    <x v="655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</r>
  <r>
    <n v="657"/>
    <s v="Shine: first App control Laser Light Bluetooth Headphones"/>
    <x v="656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</r>
  <r>
    <n v="658"/>
    <s v="Neorings secures, mounts, stands, your smartphone and tablet"/>
    <x v="657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</r>
  <r>
    <n v="659"/>
    <s v="Lulu Watch Designs - Apple Watch"/>
    <x v="658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</r>
  <r>
    <n v="660"/>
    <s v="ProfileMyRun:  Run the Right Way, Run the Natural Way"/>
    <x v="659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8:47:59"/>
    <x v="660"/>
  </r>
  <r>
    <n v="661"/>
    <s v="AirString"/>
    <x v="660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</r>
  <r>
    <n v="662"/>
    <s v="LW - the cool luminescent band with a watch"/>
    <x v="661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</r>
  <r>
    <n v="663"/>
    <s v="MouseFighter invisible AIR mouse"/>
    <x v="662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</r>
  <r>
    <n v="664"/>
    <s v="Oregon Babyâ„¢ Diapers"/>
    <x v="663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</r>
  <r>
    <n v="665"/>
    <s v="CulBox , Open Source Wearable Smart Watch for Arduino"/>
    <x v="664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</r>
  <r>
    <n v="666"/>
    <s v="Ducky Diapers"/>
    <x v="665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</r>
  <r>
    <n v="667"/>
    <s v="Ubivade - Vibrating navigation belt"/>
    <x v="666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8:57:43"/>
    <x v="667"/>
  </r>
  <r>
    <n v="668"/>
    <s v="Iplace itâ„¢ : The Phone Holding RFID Blocking Card Holder"/>
    <x v="667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</r>
  <r>
    <n v="669"/>
    <s v="Christian DiLusso Watches"/>
    <x v="668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</r>
  <r>
    <n v="670"/>
    <s v="FINCLIP, the easiest way to don/doff your scuba diving fins"/>
    <x v="669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</r>
  <r>
    <n v="671"/>
    <s v="SmoothEye - Accurately Test Your Alertness and Focus Level"/>
    <x v="670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</r>
  <r>
    <n v="672"/>
    <s v="youWare  |  A digital ID for the real world"/>
    <x v="671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5-01-01T04:59:00"/>
    <x v="672"/>
  </r>
  <r>
    <n v="673"/>
    <s v="HORIZON: LIFE ENHANCED GLASSWARE"/>
    <x v="672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</r>
  <r>
    <n v="674"/>
    <s v="Something To Wear For Hearing Sounds By Feeling Vibrations"/>
    <x v="673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</r>
  <r>
    <n v="675"/>
    <s v="How to Make Innovative Apple Watch Apps with WatchKit"/>
    <x v="674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</r>
  <r>
    <n v="676"/>
    <s v="NapTime: the first baby monitor that takes care of parents"/>
    <x v="675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</r>
  <r>
    <n v="677"/>
    <s v="World's first Heated Jacket managed by Smartphone"/>
    <x v="676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</r>
  <r>
    <n v="678"/>
    <s v="World's Smallest Mp3 Player Earpiece Bible - Ohura Project"/>
    <x v="677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</r>
  <r>
    <n v="679"/>
    <s v="Monolith Posture Coach"/>
    <x v="678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</r>
  <r>
    <n v="680"/>
    <s v="PosturePulse: The posture sensor worn on your waist or chair"/>
    <x v="679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</r>
  <r>
    <n v="681"/>
    <s v="D-Pro Athletic Headband with Carbon Fiber"/>
    <x v="680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</r>
  <r>
    <n v="682"/>
    <s v="Deception Belt"/>
    <x v="681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x v="682"/>
  </r>
  <r>
    <n v="683"/>
    <s v="Mist Buddy Hydration/Misting Backpack"/>
    <x v="682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</r>
  <r>
    <n v="684"/>
    <s v="Arcus Motion Analyzer | The Versatile Smart Ring"/>
    <x v="683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</r>
  <r>
    <n v="685"/>
    <s v="Nomadica All purpose backpack with battery"/>
    <x v="684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</r>
  <r>
    <n v="686"/>
    <s v="Vivi di Cuore - Heart Rate Watch"/>
    <x v="685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x v="686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</r>
  <r>
    <n v="688"/>
    <s v="The Most Advanced Dress Shirt- EVER!!"/>
    <x v="687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</r>
  <r>
    <n v="689"/>
    <s v="Lifeclock One: The Escape from New York Inspired Smartwatch"/>
    <x v="688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</r>
  <r>
    <n v="690"/>
    <s v="BLOXSHIELD"/>
    <x v="689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6:00:00"/>
    <x v="690"/>
  </r>
  <r>
    <n v="691"/>
    <s v="ShapeCase - Colorful Apple Watch Bumpers"/>
    <x v="690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</r>
  <r>
    <n v="692"/>
    <s v="Signum Indicators by Brighter Indication"/>
    <x v="691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</r>
  <r>
    <n v="693"/>
    <s v="Prana: Wearable for Breathing and Posture"/>
    <x v="692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</r>
  <r>
    <n v="694"/>
    <s v="Airlock bike helmet"/>
    <x v="693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</r>
  <r>
    <n v="695"/>
    <s v="mini air- personal air conditioner"/>
    <x v="694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12:30:20"/>
    <x v="695"/>
  </r>
  <r>
    <n v="696"/>
    <s v="trustee"/>
    <x v="695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</r>
  <r>
    <n v="697"/>
    <s v="VR Lens Lab - Prescription Lenses for Virtual Reality HMDs"/>
    <x v="696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</r>
  <r>
    <n v="698"/>
    <s v="3D Xray Vision. State of the Art. Free for Everyone*."/>
    <x v="697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</r>
  <r>
    <n v="699"/>
    <s v="TapTap, a touch communication wristband"/>
    <x v="698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</r>
  <r>
    <n v="700"/>
    <s v="A-iEasyâ„¢ Smartphone Stand Holder | The End of Busy Hands."/>
    <x v="699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</r>
  <r>
    <n v="701"/>
    <s v="HotBlack: The premium smartwatch that shows your custom data"/>
    <x v="700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</r>
  <r>
    <n v="702"/>
    <s v="Pace...Me | Visual Pace &amp; Interval Trainer | Sports Wearable"/>
    <x v="701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</r>
  <r>
    <n v="703"/>
    <s v="EL TORO SPEEDWRAPS - THE EVOLUTION OF SPORTS TRAINING"/>
    <x v="702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</r>
  <r>
    <n v="704"/>
    <s v="ZNITCH- The Evolution in Helmet Safety"/>
    <x v="703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</r>
  <r>
    <n v="705"/>
    <s v="SomnoScope"/>
    <x v="704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</r>
  <r>
    <n v="706"/>
    <s v="Driver Alert System"/>
    <x v="705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x v="706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</r>
  <r>
    <n v="708"/>
    <s v="Glowbelt, The World's First Retractable LED Safety Belt"/>
    <x v="707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</r>
  <r>
    <n v="709"/>
    <s v="lumiglove"/>
    <x v="708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</r>
  <r>
    <n v="710"/>
    <s v="Hate York Shirt 2.0"/>
    <x v="709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x v="710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</r>
  <r>
    <n v="712"/>
    <s v="Riders Registry &quot;Medical data of active people on a Dog Tag&quot;"/>
    <x v="711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</r>
  <r>
    <n v="713"/>
    <s v="Secure Pet GPS Tracker - Every Moment Matters"/>
    <x v="712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</r>
  <r>
    <n v="714"/>
    <s v="Prep Packs Survival Belt"/>
    <x v="713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</r>
  <r>
    <n v="715"/>
    <s v="Mouse^3"/>
    <x v="714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</r>
  <r>
    <n v="716"/>
    <s v="Pathfinder - Wearable Navigation for the Blind"/>
    <x v="715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2-01T00:00:00"/>
    <x v="716"/>
  </r>
  <r>
    <n v="717"/>
    <s v="cool air belt"/>
    <x v="716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</r>
  <r>
    <n v="718"/>
    <s v="BioToo - Emergency Temporary Tattoos"/>
    <x v="717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</r>
  <r>
    <n v="719"/>
    <s v="Hand Armor Liquid Chalk-Ultimate Sports Chalk Help Patent"/>
    <x v="718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</r>
  <r>
    <n v="720"/>
    <s v="Without Utterance: Tales from the Other Side of Language"/>
    <x v="719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</r>
  <r>
    <n v="721"/>
    <s v="Celebrating Brit Shalom â€” Now at CelebratingBritShalom.Com"/>
    <x v="720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</r>
  <r>
    <n v="722"/>
    <s v="The BANGGAI Rescue Project"/>
    <x v="721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</r>
  <r>
    <n v="723"/>
    <s v="The 2015 Pro Football Beast Book"/>
    <x v="722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</r>
  <r>
    <n v="724"/>
    <s v="The Adventure Access Guide: How to Walk Across America"/>
    <x v="723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</r>
  <r>
    <n v="725"/>
    <s v="The Year It All Made Sense"/>
    <x v="724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</r>
  <r>
    <n v="726"/>
    <s v="60 Days to a Radiating Faith"/>
    <x v="725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2T01:01:27"/>
    <x v="726"/>
  </r>
  <r>
    <n v="727"/>
    <s v="CHRISTIAN MERCY: Compassion, Proclamation, and Power"/>
    <x v="726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</r>
  <r>
    <n v="728"/>
    <s v="The Age of the Platform: My Fourth Book"/>
    <x v="727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x v="728"/>
  </r>
  <r>
    <n v="729"/>
    <s v="The Malformation of Health Care"/>
    <x v="728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</r>
  <r>
    <n v="730"/>
    <s v="Encyclopedia of Surfing"/>
    <x v="729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</r>
  <r>
    <n v="731"/>
    <s v="Portland Boat Tours:  From Dream to Business"/>
    <x v="730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6:00:00"/>
    <x v="731"/>
  </r>
  <r>
    <n v="732"/>
    <s v="Chess puzzles in your pocket: a new eBook"/>
    <x v="731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10:11:01"/>
    <x v="732"/>
  </r>
  <r>
    <n v="733"/>
    <s v="Sinatra Cookbook - Recipes for the Ruby framework"/>
    <x v="732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</r>
  <r>
    <n v="734"/>
    <s v="Sideswiped"/>
    <x v="733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</r>
  <r>
    <n v="735"/>
    <s v="TOP FUEL FOR LIFE - Life Lessons from a Crew Chief"/>
    <x v="734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</r>
  <r>
    <n v="736"/>
    <s v="What Happens in Vegas Stays on YouTube"/>
    <x v="735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</r>
  <r>
    <n v="737"/>
    <s v="Eat Mendocino: Writing the Book"/>
    <x v="736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20:00:00"/>
    <x v="737"/>
  </r>
  <r>
    <n v="738"/>
    <s v="Under the Sour Sun: Hunger through the Eyes of a Child"/>
    <x v="737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</r>
  <r>
    <n v="739"/>
    <s v="Brother's Keeper: Lessons Learned in Gaining Access"/>
    <x v="738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</r>
  <r>
    <n v="740"/>
    <s v="Gloriously Doomed - Search for Armada Shipwreck in Ireland"/>
    <x v="739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</r>
  <r>
    <n v="741"/>
    <s v="reVILNA: the vilna ghetto project"/>
    <x v="740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5:33:26"/>
    <x v="741"/>
  </r>
  <r>
    <n v="742"/>
    <s v="&quot;My Life As Julia Roberts, Snapshots Of A LIfe"/>
    <x v="741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</r>
  <r>
    <n v="743"/>
    <s v="A Tale as Rich as Soil: Preserving Valmont's History"/>
    <x v="742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21:00:00"/>
    <x v="743"/>
  </r>
  <r>
    <n v="744"/>
    <s v="A Revolutionary Leadership Resource Book"/>
    <x v="743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</r>
  <r>
    <n v="745"/>
    <s v="Help Launch the Most Amazing Online Organizing Guide Ever."/>
    <x v="744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</r>
  <r>
    <n v="746"/>
    <s v="Attention: People With Body Parts"/>
    <x v="745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</r>
  <r>
    <n v="747"/>
    <s v="Trash is Treasure"/>
    <x v="746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</r>
  <r>
    <n v="748"/>
    <s v="Meditations for the Childbearing Year - a Book"/>
    <x v="747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</r>
  <r>
    <n v="749"/>
    <s v="chartwellwest.com"/>
    <x v="748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</r>
  <r>
    <n v="750"/>
    <s v="A book no one should have to write-but everyone should read."/>
    <x v="749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</r>
  <r>
    <n v="751"/>
    <s v="Surviving the Journey: Letters from the Railroad"/>
    <x v="750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</r>
  <r>
    <n v="752"/>
    <s v="ELECTRO GIRL raises awareness to remove the fear of Epilepsy"/>
    <x v="751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11:00:00"/>
    <x v="752"/>
  </r>
  <r>
    <n v="753"/>
    <s v="Dirshuni: Israeli Women Writing Midrash, volume 2"/>
    <x v="752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14:09:51"/>
    <x v="753"/>
  </r>
  <r>
    <n v="754"/>
    <s v="In Sickness and in Health- a couples journey through cancer"/>
    <x v="753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</r>
  <r>
    <n v="755"/>
    <s v="Rumble Yell: Discovering America's Biggest Bike Ride"/>
    <x v="754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</r>
  <r>
    <n v="756"/>
    <s v="Shemdegi Sadguri: photopoetic commentary on Eastern Europe"/>
    <x v="755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</r>
  <r>
    <n v="757"/>
    <s v="Celebrating Orlando's Historic Haunts Release"/>
    <x v="756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6T01:18:34"/>
    <x v="757"/>
  </r>
  <r>
    <n v="758"/>
    <s v="Publish Waiting On Humanity"/>
    <x v="757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20:04:28"/>
    <x v="758"/>
  </r>
  <r>
    <n v="759"/>
    <s v="Wild Ruins"/>
    <x v="758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</r>
  <r>
    <n v="760"/>
    <s v="Random Thoughts from a Random Mind"/>
    <x v="759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x v="760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8:02:06"/>
    <x v="761"/>
  </r>
  <r>
    <n v="762"/>
    <s v="Where we used to live - eBook (PROJECT 80%)"/>
    <x v="761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x v="762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</r>
  <r>
    <n v="764"/>
    <s v="[JOE]KES"/>
    <x v="763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x v="764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</r>
  <r>
    <n v="766"/>
    <s v="Memories of Italy &amp; Olive Oil"/>
    <x v="765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x v="766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</r>
  <r>
    <n v="768"/>
    <s v="A dream of becoming an upcoming Author"/>
    <x v="767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x v="768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</r>
  <r>
    <n v="770"/>
    <s v="Open Door: The Call -- Young Reader's Fiction Book"/>
    <x v="769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x v="770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</r>
  <r>
    <n v="772"/>
    <s v="This is NOT the Bible I was taught in Sunday School"/>
    <x v="771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</r>
  <r>
    <n v="773"/>
    <s v="Expansion of The Mortis Chronicles"/>
    <x v="772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</r>
  <r>
    <n v="774"/>
    <s v="Arabella makes her novel Pants On FIre! an audio book!"/>
    <x v="773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</r>
  <r>
    <n v="775"/>
    <s v="Scorned: A LeKrista Scott, Vampire Hunted Novel"/>
    <x v="774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</r>
  <r>
    <n v="776"/>
    <s v="Run Ragged"/>
    <x v="775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</r>
  <r>
    <n v="777"/>
    <s v="One Minute Gone: Manhattan Noir: a novel and backstory book"/>
    <x v="776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</r>
  <r>
    <n v="778"/>
    <s v="Summers' Love, A Cute and Funny Cinderella Love Story"/>
    <x v="777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</r>
  <r>
    <n v="779"/>
    <s v="Silenus March: A Novel"/>
    <x v="778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</r>
  <r>
    <n v="780"/>
    <s v="Wess Meets West - Press Our New Album on CD!"/>
    <x v="779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6:10:25"/>
    <x v="780"/>
  </r>
  <r>
    <n v="781"/>
    <s v="Touring the United States This July"/>
    <x v="780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8T00:01:14"/>
    <x v="781"/>
  </r>
  <r>
    <n v="782"/>
    <s v="Richie Ray finally records a new record!"/>
    <x v="781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</r>
  <r>
    <n v="783"/>
    <s v="Fund The Red Masque's New Album, &quot;Mythalogue&quot;"/>
    <x v="782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22:00:00"/>
    <x v="783"/>
  </r>
  <r>
    <n v="784"/>
    <s v="STEELcyclopedia - The Titans of Hard Rock"/>
    <x v="783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x v="784"/>
  </r>
  <r>
    <n v="785"/>
    <s v="Treedom's NEW album fund!"/>
    <x v="784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14:15:15"/>
    <x v="785"/>
  </r>
  <r>
    <n v="786"/>
    <s v="New Album: BRICK AND MORTAR. New Book: HITLESS WONDER."/>
    <x v="785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5:47:00"/>
    <x v="786"/>
  </r>
  <r>
    <n v="787"/>
    <s v="Mahayla CD Pressing"/>
    <x v="786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5:03:46"/>
    <x v="787"/>
  </r>
  <r>
    <n v="788"/>
    <s v="HELP UNRB GO ON TOUR!"/>
    <x v="787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7T03:59:00"/>
    <x v="788"/>
  </r>
  <r>
    <n v="789"/>
    <s v="Reluctant Hero's &quot;All As One&quot; EP"/>
    <x v="788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7:59:00"/>
    <x v="789"/>
  </r>
  <r>
    <n v="790"/>
    <s v="3 Years Hollow is Going On Their First Ever Tour!"/>
    <x v="789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2-01T01:08:59"/>
    <x v="790"/>
  </r>
  <r>
    <n v="791"/>
    <s v="Brad Hoshaw &amp; the Seven Deadlies - New Studio Album"/>
    <x v="790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5:59:00"/>
    <x v="791"/>
  </r>
  <r>
    <n v="792"/>
    <s v="&quot;Believable Lies&quot; - The Album"/>
    <x v="791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21:58:03"/>
    <x v="792"/>
  </r>
  <r>
    <n v="793"/>
    <s v="Dead Tree Duo's first full length album! Let's make it!"/>
    <x v="792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3T04:59:00"/>
    <x v="793"/>
  </r>
  <r>
    <n v="794"/>
    <s v="Begins Again"/>
    <x v="793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7:06:00"/>
    <x v="794"/>
  </r>
  <r>
    <n v="795"/>
    <s v="Jimbo Mathus &amp; The Tri-State Coalition | WHITE BUFFALO"/>
    <x v="794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7T04:59:00"/>
    <x v="795"/>
  </r>
  <r>
    <n v="796"/>
    <s v="Madrone: New Album for 2013"/>
    <x v="795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21:10:00"/>
    <x v="796"/>
  </r>
  <r>
    <n v="797"/>
    <s v="Lust Control NEW CD!!!"/>
    <x v="796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9T04:00:00"/>
    <x v="797"/>
  </r>
  <r>
    <n v="798"/>
    <s v="Eric Stuart Band 4 Song EP &quot;Character&quot;"/>
    <x v="797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14:09:47"/>
    <x v="798"/>
  </r>
  <r>
    <n v="799"/>
    <s v="Ryan Caskey's BREAKOUT ALBUM, ready to CHARGE"/>
    <x v="798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6:00:46"/>
    <x v="799"/>
  </r>
  <r>
    <n v="800"/>
    <s v="LF4 WildFire"/>
    <x v="799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x v="800"/>
  </r>
  <r>
    <n v="801"/>
    <s v="SLUTEVER DO AMERICA TOUR"/>
    <x v="800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9:05:20"/>
    <x v="801"/>
  </r>
  <r>
    <n v="802"/>
    <s v="Vaz Tour/Musical Documentation of Australia and SE Asia"/>
    <x v="801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7T04:05:00"/>
    <x v="802"/>
  </r>
  <r>
    <n v="803"/>
    <s v="The Beautiful Refrain's &quot;Page One&quot; Project"/>
    <x v="802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9T01:00:00"/>
    <x v="803"/>
  </r>
  <r>
    <n v="804"/>
    <s v="City of Sound - A city full of stories untold"/>
    <x v="803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3T03:59:00"/>
    <x v="804"/>
  </r>
  <r>
    <n v="805"/>
    <s v="Virtual CH - The One-Man-Mixed-Media-Rock-Band Debut"/>
    <x v="804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23:00:00"/>
    <x v="805"/>
  </r>
  <r>
    <n v="806"/>
    <s v="Golden Animals NEW Album!"/>
    <x v="805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6:35:39"/>
    <x v="806"/>
  </r>
  <r>
    <n v="807"/>
    <s v="Sic Vita - New EP Release - 2017"/>
    <x v="806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3-01T02:00:00"/>
    <x v="807"/>
  </r>
  <r>
    <n v="808"/>
    <s v="The Micronite Filters | Wizard Blood Vinyl"/>
    <x v="807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2T04:59:00"/>
    <x v="808"/>
  </r>
  <r>
    <n v="809"/>
    <s v="Peter's New Album!!"/>
    <x v="808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20:00:30"/>
    <x v="809"/>
  </r>
  <r>
    <n v="810"/>
    <s v="Help us get our music into the hands of our fans!"/>
    <x v="809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9-01T01:21:02"/>
    <x v="810"/>
  </r>
  <r>
    <n v="811"/>
    <s v="Love Water Tour"/>
    <x v="810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6:52:00"/>
    <x v="811"/>
  </r>
  <r>
    <n v="812"/>
    <s v="Don Walrus wants to press a record!!"/>
    <x v="811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13:58:00"/>
    <x v="812"/>
  </r>
  <r>
    <n v="813"/>
    <s v="Rules of Civility and Decent Behavior"/>
    <x v="812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23:02:45"/>
    <x v="813"/>
  </r>
  <r>
    <n v="814"/>
    <s v="Help Pat The Human Get A Tour Van!"/>
    <x v="813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8:04:00"/>
    <x v="814"/>
  </r>
  <r>
    <n v="815"/>
    <s v="Some Late Help for The Early Reset"/>
    <x v="814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22:01:43"/>
    <x v="815"/>
  </r>
  <r>
    <n v="816"/>
    <s v="Help Friends and Family Release Their Debut Album"/>
    <x v="815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x v="816"/>
  </r>
  <r>
    <n v="817"/>
    <s v="Dead Fish Handshake - follow up record to Across State Lines"/>
    <x v="816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1T04:59:00"/>
    <x v="817"/>
  </r>
  <r>
    <n v="818"/>
    <s v="Repair Orwell's tour van for a West Coast Tour!"/>
    <x v="817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7:01:00"/>
    <x v="818"/>
  </r>
  <r>
    <n v="819"/>
    <s v="Winter Tour"/>
    <x v="818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1T04:44:00"/>
    <x v="819"/>
  </r>
  <r>
    <n v="820"/>
    <s v="Wyatt Lowe &amp; the Ottomatics Summer 2014 Tour!"/>
    <x v="819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5:00:00"/>
    <x v="820"/>
  </r>
  <r>
    <n v="821"/>
    <s v="&quot;Grey Sky Blues&quot; - Help make Bizness Suit's new album!"/>
    <x v="820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4T04:01:00"/>
    <x v="821"/>
  </r>
  <r>
    <n v="822"/>
    <s v="Soul Easy - Making music for our friends."/>
    <x v="821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22:44:10"/>
    <x v="822"/>
  </r>
  <r>
    <n v="823"/>
    <s v="Debut Album"/>
    <x v="822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22:20:52"/>
    <x v="823"/>
  </r>
  <r>
    <n v="824"/>
    <s v="Hi Ho Silver Oh - The West Coast Tour"/>
    <x v="823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6:59:00"/>
    <x v="824"/>
  </r>
  <r>
    <n v="825"/>
    <s v="KILL FREEMAN"/>
    <x v="824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7:21:24"/>
    <x v="825"/>
  </r>
  <r>
    <n v="826"/>
    <s v="Protect The Dream Debut Album"/>
    <x v="825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23:55:30"/>
    <x v="826"/>
  </r>
  <r>
    <n v="827"/>
    <s v="Losing Wings EP Release &amp; Our First Tour"/>
    <x v="826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9:49:00"/>
    <x v="827"/>
  </r>
  <r>
    <n v="828"/>
    <s v="It's Now or Never for the Icarus Witch Project!"/>
    <x v="827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6:24:00"/>
    <x v="828"/>
  </r>
  <r>
    <n v="829"/>
    <s v="Monk"/>
    <x v="828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</r>
  <r>
    <n v="830"/>
    <s v="Dark Disco Club's new album"/>
    <x v="829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11:37:05"/>
    <x v="830"/>
  </r>
  <r>
    <n v="831"/>
    <s v="Let The 7Horse Run!"/>
    <x v="830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x v="831"/>
  </r>
  <r>
    <n v="832"/>
    <s v="OMG! You Can Help Hello Kelly Make Their New Record!"/>
    <x v="831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8:13:00"/>
    <x v="832"/>
  </r>
  <r>
    <n v="833"/>
    <s v="Ragman Rolls"/>
    <x v="832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21:04:35"/>
    <x v="833"/>
  </r>
  <r>
    <n v="834"/>
    <s v="VANS Warped Tour or BUST!"/>
    <x v="833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x v="834"/>
  </r>
  <r>
    <n v="835"/>
    <s v="Samuel B. Lupowitz &amp; The Ego Band - first album release"/>
    <x v="834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9T03:00:00"/>
    <x v="835"/>
  </r>
  <r>
    <n v="836"/>
    <s v="DESMADRE Full Album + Press Kit"/>
    <x v="835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7T01:21:58"/>
    <x v="836"/>
  </r>
  <r>
    <n v="837"/>
    <s v="Take 147 - Nothin' to Lose CD Project"/>
    <x v="836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23:57:42"/>
    <x v="837"/>
  </r>
  <r>
    <n v="838"/>
    <s v="Be a part of The Paper Melody's next chapter: EP and Videos"/>
    <x v="837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21:33:05"/>
    <x v="838"/>
  </r>
  <r>
    <n v="839"/>
    <s v="The Waffle Stompers - We'll Never Die"/>
    <x v="838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8:19:16"/>
    <x v="839"/>
  </r>
  <r>
    <n v="840"/>
    <s v="Carl King's New Album: Grand Architects Of The Universe"/>
    <x v="839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5:26:27"/>
    <x v="840"/>
  </r>
  <r>
    <n v="841"/>
    <s v="Peering Through The Lens Of Time - Dan Mumm - Studio Album"/>
    <x v="840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21:07:43"/>
    <x v="841"/>
  </r>
  <r>
    <n v="842"/>
    <s v="&quot;Frontiers&quot; A new full-length LP by Ontario's Unsacred Seed"/>
    <x v="841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4T03:59:00"/>
    <x v="842"/>
  </r>
  <r>
    <n v="843"/>
    <s v="The New Album: Dig Deeper"/>
    <x v="842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8:00:00"/>
    <x v="843"/>
  </r>
  <r>
    <n v="844"/>
    <s v="FROSTBURN - Lords of the Trident's new album!"/>
    <x v="843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1-01T04:59:00"/>
    <x v="844"/>
  </r>
  <r>
    <n v="845"/>
    <s v="Shadow and Steel: The new album from Master Sword"/>
    <x v="844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5T03:59:00"/>
    <x v="845"/>
  </r>
  <r>
    <n v="846"/>
    <s v="CURVE: The debut album from Miroist needs awesome merch"/>
    <x v="845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14:00:00"/>
    <x v="846"/>
  </r>
  <r>
    <n v="847"/>
    <s v="CENTROPYMUSIC"/>
    <x v="846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</r>
  <r>
    <n v="848"/>
    <s v="God Am"/>
    <x v="847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</r>
  <r>
    <n v="849"/>
    <s v="The Nightingale: A Gothic Fairytale"/>
    <x v="848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6T02:34:24"/>
    <x v="849"/>
  </r>
  <r>
    <n v="850"/>
    <s v="Yet Further: Sioum's Second Full-Length Album"/>
    <x v="849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5T04:59:00"/>
    <x v="850"/>
  </r>
  <r>
    <n v="851"/>
    <s v="M.F.Crew, 1er Album &quot;First Ride&quot;"/>
    <x v="850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9:45:00"/>
    <x v="851"/>
  </r>
  <r>
    <n v="852"/>
    <s v="Covers Album - Limited Vinyl Pressing"/>
    <x v="851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21:00:00"/>
    <x v="852"/>
  </r>
  <r>
    <n v="853"/>
    <s v="sloggoth"/>
    <x v="852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</r>
  <r>
    <n v="854"/>
    <s v="Westfield Massacre - Sophomore Album &amp; Tour"/>
    <x v="853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5:05:46"/>
    <x v="854"/>
  </r>
  <r>
    <n v="855"/>
    <s v="AtteroTerra's Sophomore Album - Pray for Apocalypse"/>
    <x v="854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4T03:00:17"/>
    <x v="855"/>
  </r>
  <r>
    <n v="856"/>
    <s v="POWERHEAD - Wir wollen ins Studio!!!"/>
    <x v="855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9:00:00"/>
    <x v="856"/>
  </r>
  <r>
    <n v="857"/>
    <s v="A Reason To Breathe - DEBUT ALBUM"/>
    <x v="856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</r>
  <r>
    <n v="858"/>
    <s v="Gehtika - New Album - A Monster in Mourning"/>
    <x v="857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22:59:00"/>
    <x v="858"/>
  </r>
  <r>
    <n v="859"/>
    <s v="Rise With Us Campaign"/>
    <x v="858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4T00:00:00"/>
    <x v="859"/>
  </r>
  <r>
    <n v="860"/>
    <s v="Jazz arrangements of Mozart Horn Concertos #3 &amp; #4"/>
    <x v="859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12:35:13"/>
    <x v="860"/>
  </r>
  <r>
    <n v="861"/>
    <s v="&quot;In My Own EYE &quot; a cabaret not to be missed"/>
    <x v="860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x v="861"/>
  </r>
  <r>
    <n v="862"/>
    <s v="The London Jazz Machine  - Jazz greats musical project"/>
    <x v="861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x v="862"/>
  </r>
  <r>
    <n v="863"/>
    <s v="Help Fund Jason's Debut Jazz CD &quot;Exodus&quot;"/>
    <x v="862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x v="863"/>
  </r>
  <r>
    <n v="864"/>
    <s v="Help fund an album of LDS songs arranged for jazz piano trio"/>
    <x v="863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9:59:00"/>
    <x v="864"/>
  </r>
  <r>
    <n v="865"/>
    <s v="&quot;Cigarettes and Sunflowers&quot; first album by &quot;Memphis Lady&quot;"/>
    <x v="864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x v="865"/>
  </r>
  <r>
    <n v="866"/>
    <s v="California Dreamin' Tour 2015"/>
    <x v="865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5:10:00"/>
    <x v="866"/>
  </r>
  <r>
    <n v="867"/>
    <s v="Miche Fambro - &quot;Forever Friday&quot; Jazz CD"/>
    <x v="866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2-01T04:59:00"/>
    <x v="867"/>
  </r>
  <r>
    <n v="868"/>
    <s v="TERESA ANN LAMIRAND'S DEBUT ALBUM &quot;MY LIFE UNFOLDING&quot;&quot;"/>
    <x v="867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x v="868"/>
  </r>
  <r>
    <n v="869"/>
    <s v="Live DVD Concert by Twice As Good"/>
    <x v="868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9:17:37"/>
    <x v="869"/>
  </r>
  <r>
    <n v="870"/>
    <s v="The NELSON RIDDLE SONGBOOK - Nelson Riddle Tribute Orchestra"/>
    <x v="869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x v="870"/>
  </r>
  <r>
    <n v="871"/>
    <s v="fo/mo/deep heads back into the studio to record their 3rd CD"/>
    <x v="870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14:28:15"/>
    <x v="871"/>
  </r>
  <r>
    <n v="872"/>
    <s v="Songs of Africa Ensemble Goodwill Africa Tour"/>
    <x v="871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x v="872"/>
  </r>
  <r>
    <n v="873"/>
    <s v="The Dreamer-An Original Jazz CD"/>
    <x v="872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x v="873"/>
  </r>
  <r>
    <n v="874"/>
    <s v="New Jerry Tachoir Group Recording"/>
    <x v="873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14:00:34"/>
    <x v="874"/>
  </r>
  <r>
    <n v="875"/>
    <s v="Italian Jazz Days 2015, an annual NYS jazzseries since 2009."/>
    <x v="874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x v="875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11:55:27"/>
    <x v="876"/>
  </r>
  <r>
    <n v="877"/>
    <s v="A Saxidentals Music Video!!!"/>
    <x v="876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8:56:00"/>
    <x v="877"/>
  </r>
  <r>
    <n v="878"/>
    <s v="Justin Cron's Sax Debut Album"/>
    <x v="877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x v="878"/>
  </r>
  <r>
    <n v="879"/>
    <s v="Bring jazz legend Peter BrÃ¶tzmann to Minneapolis"/>
    <x v="878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9:55:05"/>
    <x v="879"/>
  </r>
  <r>
    <n v="880"/>
    <s v="Lifelike Figures Vinyl Pressing!"/>
    <x v="879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7:42:18"/>
    <x v="880"/>
  </r>
  <r>
    <n v="881"/>
    <s v="Funding the new album by Chris Reed and the Anime Raiders"/>
    <x v="880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</r>
  <r>
    <n v="882"/>
    <s v="The Scotty Karate Vinyl Round-Up (Scotch Bonnet)"/>
    <x v="881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</r>
  <r>
    <n v="883"/>
    <s v="Dana Lawrence Music NEW EP"/>
    <x v="882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22:27:15"/>
    <x v="883"/>
  </r>
  <r>
    <n v="884"/>
    <s v="Angwish &quot;I Wanna Be Your Monkey&quot; Music Video"/>
    <x v="883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</r>
  <r>
    <n v="885"/>
    <s v="Origin - Cobrette Bardole's Sophomore Album!"/>
    <x v="884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22:35:11"/>
    <x v="885"/>
  </r>
  <r>
    <n v="886"/>
    <s v="Sap Laughter : Merch Fundraiser!"/>
    <x v="885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20:53:33"/>
    <x v="886"/>
  </r>
  <r>
    <n v="887"/>
    <s v="Mortimer Nova new album title Terrible The Fish Has Drowned!"/>
    <x v="886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x v="887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</r>
  <r>
    <n v="889"/>
    <s v="Ryan Harner's Full Length Album - The Wonder of the Sea"/>
    <x v="888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</r>
  <r>
    <n v="890"/>
    <s v="Help fund Richard Sosa's &quot;FolkameriqueÃ±o&quot; CD"/>
    <x v="889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</r>
  <r>
    <n v="891"/>
    <s v="Den-Mate: New EP and Tour"/>
    <x v="890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</r>
  <r>
    <n v="892"/>
    <s v="ADCA's debut CD will bring the joys of great chamber music to you!  "/>
    <x v="891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</r>
  <r>
    <n v="893"/>
    <s v="The Big Band Theory Music Festival"/>
    <x v="892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</r>
  <r>
    <n v="894"/>
    <s v="Saint Sebastian's Debut Album &amp; Short Film"/>
    <x v="893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</r>
  <r>
    <n v="895"/>
    <s v="ruKus - the Net-a-thon: Fueling independence in music and art!"/>
    <x v="894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</r>
  <r>
    <n v="896"/>
    <s v="Hardsoul Poets New Album!"/>
    <x v="895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8T04:00:00"/>
    <x v="896"/>
  </r>
  <r>
    <n v="897"/>
    <s v="Park XXVII Album Release"/>
    <x v="896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x v="897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</r>
  <r>
    <n v="899"/>
    <s v="Lets get 48/14 pressed!!!"/>
    <x v="898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</r>
  <r>
    <n v="900"/>
    <s v="Project Revive: Protecting the Creative Impulse"/>
    <x v="899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x v="900"/>
  </r>
  <r>
    <n v="901"/>
    <s v="Modern Jazz / Soul &quot;All Star&quot; CD Recording Project"/>
    <x v="900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x v="901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x v="902"/>
  </r>
  <r>
    <n v="903"/>
    <s v="U City Jazz Festival, St. Louis, MO"/>
    <x v="902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x v="903"/>
  </r>
  <r>
    <n v="904"/>
    <s v="The Woodlands Jazz Fest"/>
    <x v="903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3T01:55:37"/>
    <x v="904"/>
  </r>
  <r>
    <n v="905"/>
    <s v="Jazz For Everyone!"/>
    <x v="904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5:45:26"/>
    <x v="905"/>
  </r>
  <r>
    <n v="906"/>
    <s v="24th Music Presents Channeling Motown (Live)"/>
    <x v="905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x v="906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x v="907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x v="908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x v="909"/>
  </r>
  <r>
    <n v="910"/>
    <s v="Hattie Bee's Second Album"/>
    <x v="909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x v="910"/>
  </r>
  <r>
    <n v="911"/>
    <s v="Hot Jazz and Latin Luxury in Lima"/>
    <x v="910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x v="911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x v="912"/>
  </r>
  <r>
    <n v="913"/>
    <s v="100% Faith Jazz Gospel CD Recording Project 2012"/>
    <x v="912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5T03:20:19"/>
    <x v="913"/>
  </r>
  <r>
    <n v="914"/>
    <s v="Soul Of Man Video Project"/>
    <x v="913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x v="914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3-01T04:59:00"/>
    <x v="915"/>
  </r>
  <r>
    <n v="916"/>
    <s v="JMood Records &quot;New&quot; Roberto Magris Sextet New Recording Project 2010 "/>
    <x v="915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x v="916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x v="917"/>
  </r>
  <r>
    <n v="918"/>
    <s v="A fine blend of jazz, electronica, rock and spoken word"/>
    <x v="917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</r>
  <r>
    <n v="919"/>
    <s v="Jazz CD:  Out of The Blue"/>
    <x v="918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x v="919"/>
  </r>
  <r>
    <n v="920"/>
    <s v="MIAMI JAZZ PROJECT: TEST OF TIME RECORDING"/>
    <x v="919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x v="920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x v="921"/>
  </r>
  <r>
    <n v="922"/>
    <s v="THE JOEY MORANT PROJECT:   JAZZIFIED R'nB"/>
    <x v="921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12:43:13"/>
    <x v="922"/>
  </r>
  <r>
    <n v="923"/>
    <s v="First Solo Album - Siempre Filiberto"/>
    <x v="922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x v="923"/>
  </r>
  <r>
    <n v="924"/>
    <s v="Africa Brass Master Class for youth"/>
    <x v="923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x v="924"/>
  </r>
  <r>
    <n v="925"/>
    <s v="&quot;Never Let Me Go&quot; CD Recording Project"/>
    <x v="924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x v="925"/>
  </r>
  <r>
    <n v="926"/>
    <s v="Cosmolingo is a multimedia band inspiring to create a cinematic musical theater!!!!! "/>
    <x v="925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x v="926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x v="927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x v="928"/>
  </r>
  <r>
    <n v="929"/>
    <s v="EXPERIMENTAL JAZZ STUDIO RECORDING"/>
    <x v="928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x v="929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x v="930"/>
  </r>
  <r>
    <n v="931"/>
    <s v="First jazz album for Multidirectional, Now printing time!"/>
    <x v="930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22:00:00"/>
    <x v="931"/>
  </r>
  <r>
    <n v="932"/>
    <s v="Mandy Harvey Christmas Album"/>
    <x v="931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22:15:45"/>
    <x v="932"/>
  </r>
  <r>
    <n v="933"/>
    <s v="An album of 10 &quot;jazz art songs&quot; by Matthew John Mortimer"/>
    <x v="932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</r>
  <r>
    <n v="934"/>
    <s v="Kyle Krysa debut EP Ground Effect"/>
    <x v="933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6:00:00"/>
    <x v="934"/>
  </r>
  <r>
    <n v="935"/>
    <s v="The Art of You Too"/>
    <x v="934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x v="935"/>
  </r>
  <r>
    <n v="936"/>
    <s v="Jazz Singer, Marti Mendenhall Live Concert Recording"/>
    <x v="935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x v="936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x v="937"/>
  </r>
  <r>
    <n v="938"/>
    <s v="Celebrating American Jazz &amp; Soul Music"/>
    <x v="937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x v="938"/>
  </r>
  <r>
    <n v="939"/>
    <s v="Takeshi Asai French Trio - a lingua franca to break barriers"/>
    <x v="938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x v="939"/>
  </r>
  <r>
    <n v="940"/>
    <s v="The LUMIC Band by Cope4Golf creates a scientific golf swing."/>
    <x v="939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</r>
  <r>
    <n v="941"/>
    <s v="Snoremedy - The answer to a more restful night's sleep"/>
    <x v="940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</r>
  <r>
    <n v="942"/>
    <s v="Head Mounted Display Adapter for the dscvr VR Viewer"/>
    <x v="941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</r>
  <r>
    <n v="943"/>
    <s v="SleepMode"/>
    <x v="942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</r>
  <r>
    <n v="944"/>
    <s v="RoamingTails, The Connected Pet Tag"/>
    <x v="943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x v="944"/>
  </r>
  <r>
    <n v="945"/>
    <s v="CT BAND"/>
    <x v="944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</r>
  <r>
    <n v="946"/>
    <s v="OmniTrade Apron"/>
    <x v="945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</r>
  <r>
    <n v="947"/>
    <s v="PAKPOWER, The CCP Pack"/>
    <x v="946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x v="947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</r>
  <r>
    <n v="949"/>
    <s v="INBED"/>
    <x v="948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</r>
  <r>
    <n v="950"/>
    <s v="EZC Smartlight"/>
    <x v="949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</r>
  <r>
    <n v="951"/>
    <s v="Smart Harness"/>
    <x v="950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</r>
  <r>
    <n v="952"/>
    <s v="Audionoggin - Join the Earvolution"/>
    <x v="951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</r>
  <r>
    <n v="953"/>
    <s v="IRring - The Remote Control That fits on Your Finger"/>
    <x v="952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</r>
  <r>
    <n v="954"/>
    <s v="A Wearable Twisting iPhone Case w/ Built in Selfie Extender"/>
    <x v="953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</r>
  <r>
    <n v="955"/>
    <s v="PAXIEâ„¢: The most advanced GPS enabled child safety wearable"/>
    <x v="954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</r>
  <r>
    <n v="956"/>
    <s v="SemiYours"/>
    <x v="955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</r>
  <r>
    <n v="957"/>
    <s v="DUALBAND, the Leather NFC Smart Watch Band"/>
    <x v="956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</r>
  <r>
    <n v="958"/>
    <s v="BigBands XL for Apple Watch: Big Long Bands for Large Wrists"/>
    <x v="957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</r>
  <r>
    <n v="959"/>
    <s v="The Pi Watch - A Programmable, Open Source Smartwatch!"/>
    <x v="958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9T04:11:05"/>
    <x v="959"/>
  </r>
  <r>
    <n v="960"/>
    <s v="Kai - Turn any pair of Glasses into Smart Glasses!"/>
    <x v="959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</r>
  <r>
    <n v="961"/>
    <s v="The first personal trainer and diet coach for your dog!"/>
    <x v="960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</r>
  <r>
    <n v="962"/>
    <s v="i-Davit: Hands Free System for iPad/Tablets/Devices"/>
    <x v="961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7:05:53"/>
    <x v="962"/>
  </r>
  <r>
    <n v="963"/>
    <s v="The Ultimate Learning Center"/>
    <x v="962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</r>
  <r>
    <n v="964"/>
    <s v="GoMote: a remote control for your smartphone"/>
    <x v="963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</r>
  <r>
    <n v="965"/>
    <s v="Palms Free Cell Phone Harness Holds Iphone Galaxy S Go Pro"/>
    <x v="964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6T03:59:00"/>
    <x v="965"/>
  </r>
  <r>
    <n v="966"/>
    <s v="ICE SHIRT; Running, Multi-Sport, Cycling, Athletic Wear"/>
    <x v="965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</r>
  <r>
    <n v="967"/>
    <s v="Better Beanie"/>
    <x v="966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</r>
  <r>
    <n v="968"/>
    <s v="Master Le Cosplay's: Avengers 2 Hulk Buster V2.0 Build"/>
    <x v="967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x v="968"/>
  </r>
  <r>
    <n v="969"/>
    <s v="Make 100 | Geek &amp; Chic: Smart Safety Jewelry."/>
    <x v="968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</r>
  <r>
    <n v="970"/>
    <s v="The World's Smartest Modular WiFi + Bluetooth Wearable Ring"/>
    <x v="969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x v="970"/>
  </r>
  <r>
    <n v="971"/>
    <s v="The Worlds First Smart Laser Collar for Cats. Lazer Kitty"/>
    <x v="970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</r>
  <r>
    <n v="972"/>
    <s v="Android &amp; iPhone Magnetic Headphone and Earbud Cables!"/>
    <x v="971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6:59:00"/>
    <x v="972"/>
  </r>
  <r>
    <n v="973"/>
    <s v="The Worlds First Fitness Shirt with Resistance the RS-1."/>
    <x v="972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9T01:21:33"/>
    <x v="973"/>
  </r>
  <r>
    <n v="974"/>
    <s v="KneeJack"/>
    <x v="973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</r>
  <r>
    <n v="975"/>
    <s v="Garstin Luxury Stainless Steel Case for the Apple Watch"/>
    <x v="974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x v="975"/>
  </r>
  <r>
    <n v="976"/>
    <s v="Cinnamon II The Ultimate Retro Smartwatch"/>
    <x v="975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</r>
  <r>
    <n v="977"/>
    <s v="S2SA - Sport to Strap Adapter for Samsung Gear S2 Sport (3G)"/>
    <x v="976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</r>
  <r>
    <n v="978"/>
    <s v="hidn tempo - a wearable stress coach"/>
    <x v="977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</r>
  <r>
    <n v="979"/>
    <s v="Trequant - First Wearable for Tremors"/>
    <x v="978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</r>
  <r>
    <n v="980"/>
    <s v="Jayster Wallet - Find your stuff using Bluetooth Technology."/>
    <x v="979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</r>
  <r>
    <n v="981"/>
    <s v="Tabla AEIOU One Handed Two Handed Keyboard Development Kit"/>
    <x v="980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</r>
  <r>
    <n v="982"/>
    <s v="Smart 2-in-1 I-PHONE HANDLE/WALLETtm"/>
    <x v="981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</r>
  <r>
    <n v="983"/>
    <s v="Wendu: Control your Climate, Wear the Future"/>
    <x v="982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</r>
  <r>
    <n v="984"/>
    <s v="Buy beauty &amp; hair products 24/7 from a vending machine."/>
    <x v="983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8T01:46:48"/>
    <x v="984"/>
  </r>
  <r>
    <n v="985"/>
    <s v="Cardiglow : Fitness Tracker and Biofeedback Device"/>
    <x v="984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</r>
  <r>
    <n v="986"/>
    <s v="EMBER wear Ski and Snow Sport Heated Gloves and Mittens"/>
    <x v="985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10T00:00:00"/>
    <x v="986"/>
  </r>
  <r>
    <n v="987"/>
    <s v="Kidswatcher"/>
    <x v="986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</r>
  <r>
    <n v="988"/>
    <s v="The first Earphones Cover in eco-leather and Made in Italy"/>
    <x v="987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x v="988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x v="989"/>
  </r>
  <r>
    <n v="990"/>
    <s v="The HotSeat child safety carseat with temperature alarm"/>
    <x v="989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</r>
  <r>
    <n v="991"/>
    <s v="Russell &amp; Sons Watches"/>
    <x v="990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8:51:00"/>
    <x v="991"/>
  </r>
  <r>
    <n v="992"/>
    <s v="WairConditioning"/>
    <x v="991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</r>
  <r>
    <n v="993"/>
    <s v="iLumaware Shield TL - Radar technology for bicycle"/>
    <x v="992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</r>
  <r>
    <n v="994"/>
    <s v="Intelligent Leather Jacket. Heat. Communicate. Recharge."/>
    <x v="993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</r>
  <r>
    <n v="995"/>
    <s v="DAZLN: NFC Nails that Light Up Holiday Parties!"/>
    <x v="994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</r>
  <r>
    <n v="996"/>
    <s v="Social behavior in technical communities"/>
    <x v="995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</r>
  <r>
    <n v="997"/>
    <s v="iPhanny"/>
    <x v="996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8T03:28:17"/>
    <x v="997"/>
  </r>
  <r>
    <n v="998"/>
    <s v="Ollinfit: The Wearable Personal Trainer"/>
    <x v="997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</r>
  <r>
    <n v="999"/>
    <s v="Avid Watch: Multi-Sport Smart Watch with Activity Tracking"/>
    <x v="998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</r>
  <r>
    <n v="1000"/>
    <s v="Ristola Plongeur/UTC 300 Meter COSC/ISO Diver (Canceled)"/>
    <x v="999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</r>
  <r>
    <n v="1001"/>
    <s v="LED sports clothing for running cycling and walking, we make (Canceled)"/>
    <x v="1000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</r>
  <r>
    <n v="1002"/>
    <s v="Lokett: Customizable Smartphone Memory Necklace (Canceled)"/>
    <x v="1001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</r>
  <r>
    <n v="1003"/>
    <s v="Fashion loves Technology: Lamour, the connected heating shoe (Canceled)"/>
    <x v="1002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6:01:01"/>
    <x v="1003"/>
  </r>
  <r>
    <n v="1004"/>
    <s v="AllerGuarder: Bluetooth wristband helps food-allergy kids"/>
    <x v="1003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</r>
  <r>
    <n v="1005"/>
    <s v="Forcite Alpine - World's First smart helmet for snow sports"/>
    <x v="1004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</r>
  <r>
    <n v="1006"/>
    <s v="SnuG Watchbands for Moto360 smartwatch (Canceled)"/>
    <x v="1005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</r>
  <r>
    <n v="1007"/>
    <s v="SMART Knee Sleeve that Recommends Rest (Canceled)"/>
    <x v="1006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</r>
  <r>
    <n v="1008"/>
    <s v="Miclop - Tu cabina profesional portÃ¡til (Canceled)"/>
    <x v="1007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</r>
  <r>
    <n v="1009"/>
    <s v="R-CON: Run Faster, Run Longer (Canceled)"/>
    <x v="1008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x v="1009"/>
  </r>
  <r>
    <n v="1010"/>
    <s v="RISTMATEÂ®, smartphone wrist dock and much more. (Canceled)"/>
    <x v="1009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</r>
  <r>
    <n v="1011"/>
    <s v="StreetskatePRO's  Knee, Shin, &amp; Ankle pad compression sleeve"/>
    <x v="1010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</r>
  <r>
    <n v="1012"/>
    <s v="HALLAM new york SMART JACKET 2.0 for TRAVEL with 29 FUNCTION (Canceled)"/>
    <x v="1011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x v="1012"/>
  </r>
  <r>
    <n v="1013"/>
    <s v="Versa Prima: The First Portable And Wearable LED Strip"/>
    <x v="1012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</r>
  <r>
    <n v="1014"/>
    <s v="CHEMION: The World's First Smart Glasses (Canceled)"/>
    <x v="1013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</r>
  <r>
    <n v="1015"/>
    <s v="SKIN - Wearable music remote control for your mobile phone"/>
    <x v="1014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</r>
  <r>
    <n v="1016"/>
    <s v="YEPZONâ„¢ FREEDOM: A Personal Safety Alarm w/Global Locator"/>
    <x v="1015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</r>
  <r>
    <n v="1017"/>
    <s v="Elbee: Wireless in-ear headphones with smart features"/>
    <x v="1016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</r>
  <r>
    <n v="1018"/>
    <s v="Owl (Canceled)"/>
    <x v="1017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</r>
  <r>
    <n v="1019"/>
    <s v="Tempi - The Smart Way to Monitor Temperature and Humidity"/>
    <x v="1018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</r>
  <r>
    <n v="1020"/>
    <s v="Sleepwreck - Disasterpiece EP (Jump Drives!)"/>
    <x v="1019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</r>
  <r>
    <n v="1021"/>
    <s v="Rick and Morty Album &amp; Music Video"/>
    <x v="1020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</r>
  <r>
    <n v="1022"/>
    <s v="Sammy Bananas - Bootlegs Vol. 2!!"/>
    <x v="1021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</r>
  <r>
    <n v="1023"/>
    <s v="'Pathfinder' - a High Five Spaceship album"/>
    <x v="1022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</r>
  <r>
    <n v="1024"/>
    <s v="The Last Art Fact Album Ever"/>
    <x v="1023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</r>
  <r>
    <n v="1025"/>
    <s v="[NUREN] The New Renaissance"/>
    <x v="1024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</r>
  <r>
    <n v="1026"/>
    <s v="Changing Stations; London Underground Album Project"/>
    <x v="1025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</r>
  <r>
    <n v="1027"/>
    <s v="The Seshen - Let's Take This Show on the Road!"/>
    <x v="1026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</r>
  <r>
    <n v="1028"/>
    <s v="BRAND NEW GUYVER ALBUM &quot;Alien on Earth&quot; + Extras"/>
    <x v="1027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</r>
  <r>
    <n v="1029"/>
    <s v="StrobeHouse presents Valborg 2015"/>
    <x v="1028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</r>
  <r>
    <n v="1030"/>
    <s v="The Gothsicles - I FEEL SICLE"/>
    <x v="1029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</r>
  <r>
    <n v="1031"/>
    <s v="Liquid Diet's Double Life"/>
    <x v="1030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</r>
  <r>
    <n v="1032"/>
    <s v="Phantom Ship / Coastal (Album Preorder)"/>
    <x v="1031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</r>
  <r>
    <n v="1033"/>
    <s v="Daughter Vision remix album on limited vinyl, cassette &amp; CD"/>
    <x v="1032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</r>
  <r>
    <n v="1034"/>
    <s v="American Pixels - a Game Music Tribute Album by Mazedude"/>
    <x v="1033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</r>
  <r>
    <n v="1035"/>
    <s v="Sharaz &quot;Project Nintendo&quot; Collector Edition 2x12&quot; Vinyl"/>
    <x v="1034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</r>
  <r>
    <n v="1036"/>
    <s v="Bring Kyrstyn's Album to Life!"/>
    <x v="1035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</r>
  <r>
    <n v="1037"/>
    <s v="Lemonymous 10th Anniversary Album Re-Release"/>
    <x v="1036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</r>
  <r>
    <n v="1038"/>
    <s v="Last of the Lost Boys: New Music from Matthew Blake"/>
    <x v="1037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</r>
  <r>
    <n v="1039"/>
    <s v="Becoming Rainbow: A Music, Art &amp; Virtual Reality Experience"/>
    <x v="1038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</r>
  <r>
    <n v="1040"/>
    <s v="Broadcasts to Promote Human Freedom in South Florida"/>
    <x v="1039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</r>
  <r>
    <n v="1041"/>
    <s v="Industry Success Project (Canceled)"/>
    <x v="1040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x v="1041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</r>
  <r>
    <n v="1043"/>
    <s v="Printing TONE Audio 10th Anniversary Edition! (Canceled)"/>
    <x v="1042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</r>
  <r>
    <n v="1044"/>
    <s v="Podcast for fun! (Canceled)"/>
    <x v="1043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</r>
  <r>
    <n v="1045"/>
    <s v="In Case Of Emergency (Canceled)"/>
    <x v="1044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</r>
  <r>
    <n v="1046"/>
    <s v="All Things Horses Podcast (Canceled)"/>
    <x v="1045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x v="1046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</r>
  <r>
    <n v="1048"/>
    <s v="#MYLifeMatters Radio Show &amp; Podcast (Canceled)"/>
    <x v="1047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</r>
  <r>
    <n v="1049"/>
    <s v="J1 (Canceled)"/>
    <x v="1048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x v="1049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x v="1050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x v="1051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x v="1052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</r>
  <r>
    <n v="1054"/>
    <s v="Michale Graves &quot;The Voice of Liberty&quot; WVNJ RADIO 1160 AM"/>
    <x v="1053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x v="1054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x v="1055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x v="1056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x v="1057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x v="1058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x v="1059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</r>
  <r>
    <n v="1061"/>
    <s v="Chat Box 23 (Canceled)"/>
    <x v="1060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x v="1061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</r>
  <r>
    <n v="1063"/>
    <s v="Final Benghazi Report on audio â€“ New results may shock you!"/>
    <x v="1062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x v="1063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</r>
  <r>
    <n v="1065"/>
    <s v="Diggers Fall tactical multiplayer pc shooter"/>
    <x v="1064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x v="1065"/>
  </r>
  <r>
    <n v="1066"/>
    <s v="So I'm A Dark Lord"/>
    <x v="1065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</r>
  <r>
    <n v="1067"/>
    <s v="Fate Fighters - The Ultimate Decision Maker"/>
    <x v="1066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</r>
  <r>
    <n v="1068"/>
    <s v="The Quest To Save Hip Hop"/>
    <x v="1067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x v="1068"/>
  </r>
  <r>
    <n v="1069"/>
    <s v="Until The End (PC, Mac, and Linux)"/>
    <x v="1068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</r>
  <r>
    <n v="1070"/>
    <s v="Prez Games: Do You Have What it Takes to Win the Presidency?"/>
    <x v="1069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</r>
  <r>
    <n v="1071"/>
    <s v="DJ's Bane"/>
    <x v="1070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x v="1071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</r>
  <r>
    <n v="1073"/>
    <s v="Rainbow Ball to the Iphone"/>
    <x v="1072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</r>
  <r>
    <n v="1074"/>
    <s v="Kingdom Espionage"/>
    <x v="1073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</r>
  <r>
    <n v="1075"/>
    <s v="Towers Of The Apocalypse"/>
    <x v="1074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</r>
  <r>
    <n v="1076"/>
    <s v="Kaptain Brawe 2: A Space Travesty"/>
    <x v="1075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</r>
  <r>
    <n v="1077"/>
    <s v="Legends of Callasia [Demo Available NOW!]"/>
    <x v="1076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</r>
  <r>
    <n v="1078"/>
    <s v="New iPad/iPhone game development software needed"/>
    <x v="1077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</r>
  <r>
    <n v="1079"/>
    <s v="Sirius Online, an indie Space MMO"/>
    <x v="1078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</r>
  <r>
    <n v="1080"/>
    <s v="Skullforge: The Hunt"/>
    <x v="1079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</r>
  <r>
    <n v="1081"/>
    <s v="The Creature"/>
    <x v="1080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</r>
  <r>
    <n v="1082"/>
    <s v="T-Fighter: Code Name M - Mobile Edition"/>
    <x v="1081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</r>
  <r>
    <n v="1083"/>
    <s v="Video Game Store That Can Beat Out Any Other"/>
    <x v="1082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</r>
  <r>
    <n v="1084"/>
    <s v="My own channel"/>
    <x v="1083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x v="1084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</r>
  <r>
    <n v="1086"/>
    <s v="Cyber Universe Online"/>
    <x v="1085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</r>
  <r>
    <n v="1087"/>
    <s v="Idle Gamers"/>
    <x v="1086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x v="1087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</r>
  <r>
    <n v="1089"/>
    <s v="Farabel"/>
    <x v="1088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</r>
  <r>
    <n v="1090"/>
    <s v="Help Jumpy Punch Prosper!!"/>
    <x v="1089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</r>
  <r>
    <n v="1091"/>
    <s v="London Revolution - Open World RPG Minecraft Server"/>
    <x v="1090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x v="1091"/>
  </r>
  <r>
    <n v="1092"/>
    <s v="toggleme. - the next phenom in mobile gaming"/>
    <x v="1091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</r>
  <r>
    <n v="1093"/>
    <s v="Help get &quot;Don't Look&quot; on Steam Greenlight!"/>
    <x v="1092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23:22:17"/>
    <x v="1093"/>
  </r>
  <r>
    <n v="1094"/>
    <s v="Sprocket Junkie"/>
    <x v="1093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</r>
  <r>
    <n v="1095"/>
    <s v="Project Snowstorm"/>
    <x v="1094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</r>
  <r>
    <n v="1096"/>
    <s v="Bugspeed Collider: Fast-Paced Platform Brawler (1â€“4 Players)"/>
    <x v="1095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</r>
  <r>
    <n v="1097"/>
    <s v="Rabbly"/>
    <x v="1096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</r>
  <r>
    <n v="1098"/>
    <s v="Kick, Punch... Fireball"/>
    <x v="1097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</r>
  <r>
    <n v="1099"/>
    <s v="Xeno - A Sci-Fi FPS"/>
    <x v="1098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</r>
  <r>
    <n v="1100"/>
    <s v="Aeldengald Saga Book I"/>
    <x v="1099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</r>
  <r>
    <n v="1101"/>
    <s v="Strain Wars"/>
    <x v="1100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</r>
  <r>
    <n v="1102"/>
    <s v="Runers"/>
    <x v="1101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</r>
  <r>
    <n v="1103"/>
    <s v="The Morgue"/>
    <x v="1102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</r>
  <r>
    <n v="1104"/>
    <s v="Street Heroes - A Facebook Beat 'em Up"/>
    <x v="1103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</r>
  <r>
    <n v="1105"/>
    <s v="Nightmare Zombies"/>
    <x v="1104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</r>
  <r>
    <n v="1106"/>
    <s v="Backyard Zombies"/>
    <x v="1105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</r>
  <r>
    <n v="1107"/>
    <s v="The kidcade is the next big thing in the home entertainment"/>
    <x v="1106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x v="1107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14:17:15"/>
    <x v="1108"/>
  </r>
  <r>
    <n v="1109"/>
    <s v="1985 Video Game Museum/Arcade/Game Lounge/Event Center"/>
    <x v="1108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</r>
  <r>
    <n v="1110"/>
    <s v="PSI - Role Playing Game"/>
    <x v="1109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</r>
  <r>
    <n v="1111"/>
    <s v="Funding HyperLight Studios"/>
    <x v="1110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</r>
  <r>
    <n v="1112"/>
    <s v="Johnny Rocketfingers: Violent Point &amp; Click Adventure!"/>
    <x v="1111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</r>
  <r>
    <n v="1113"/>
    <s v="A YouTube Gaming Channel"/>
    <x v="1112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</r>
  <r>
    <n v="1114"/>
    <s v="TeleRide"/>
    <x v="1113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</r>
  <r>
    <n v="1115"/>
    <s v="Before You Sleep - A Survival Social Video Game"/>
    <x v="1114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x v="1115"/>
  </r>
  <r>
    <n v="1116"/>
    <s v="Quest Remnants of Chaos"/>
    <x v="1115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20:20:08"/>
    <x v="1116"/>
  </r>
  <r>
    <n v="1117"/>
    <s v="Medieval Village"/>
    <x v="1116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14:21:53"/>
    <x v="1117"/>
  </r>
  <r>
    <n v="1118"/>
    <s v="Battle-Buddy â€“ Bringing gamers together"/>
    <x v="1117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</r>
  <r>
    <n v="1119"/>
    <s v="Island of Paws - A Dog and Cat RPG Game    0==]=====&gt;"/>
    <x v="1118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</r>
  <r>
    <n v="1120"/>
    <s v="PlanEt Ninjahwah"/>
    <x v="1119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x v="1120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x v="1121"/>
  </r>
  <r>
    <n v="1122"/>
    <s v="Funny Monsters (Mobile Game)"/>
    <x v="1121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x v="1122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</r>
  <r>
    <n v="1124"/>
    <s v="Disaster Defender:Save lives in a game and in the Real World"/>
    <x v="1123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</r>
  <r>
    <n v="1125"/>
    <s v="Ultimate Supremacy"/>
    <x v="1124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x v="1125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</r>
  <r>
    <n v="1127"/>
    <s v="ABRAcaPOCUS!!"/>
    <x v="1126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</r>
  <r>
    <n v="1128"/>
    <s v="Flying Turds"/>
    <x v="1127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</r>
  <r>
    <n v="1129"/>
    <s v="Angry words with Friends"/>
    <x v="1128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</r>
  <r>
    <n v="1130"/>
    <s v="Terror Interceptor Mobile Video Game"/>
    <x v="1129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</r>
  <r>
    <n v="1131"/>
    <s v="Hot Potato - The App"/>
    <x v="1130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x v="1131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</r>
  <r>
    <n v="1133"/>
    <s v="Ping"/>
    <x v="1132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</r>
  <r>
    <n v="1134"/>
    <s v="New Mario Bro's style game!"/>
    <x v="1133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</r>
  <r>
    <n v="1135"/>
    <s v="Trumperama"/>
    <x v="1134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</r>
  <r>
    <n v="1136"/>
    <s v="OneLifeMen - Jeu d' Aventure smartphone en Voxel Art"/>
    <x v="1135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</r>
  <r>
    <n v="1137"/>
    <s v="Nodiatis RPG: Steam, Android, &amp; iOS Clients"/>
    <x v="1136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</r>
  <r>
    <n v="1138"/>
    <s v="Slayers of The Dead AR- build your ultimate Zombie Fort"/>
    <x v="1137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</r>
  <r>
    <n v="1139"/>
    <s v="Soulwalker"/>
    <x v="1138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</r>
  <r>
    <n v="1140"/>
    <s v="Medieval Empire by Bear Games"/>
    <x v="1139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x v="1140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x v="1141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x v="1142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</r>
  <r>
    <n v="1144"/>
    <s v="We Need Your Help to Finish Our BBQ Food Truck"/>
    <x v="1143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x v="1144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1145"/>
  </r>
  <r>
    <n v="1146"/>
    <s v="Sleepy PIg Barbecue: Auburn's First BBQ Food Truck"/>
    <x v="1145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</r>
  <r>
    <n v="1147"/>
    <s v="baked pugtato"/>
    <x v="1146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x v="1147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</r>
  <r>
    <n v="1149"/>
    <s v="The Floridian Food Truck"/>
    <x v="1148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1149"/>
  </r>
  <r>
    <n v="1150"/>
    <s v="Chef Po's Food Truck"/>
    <x v="1149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x v="1150"/>
  </r>
  <r>
    <n v="1151"/>
    <s v="Blaze'n Pontiac Grill"/>
    <x v="1150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x v="1151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</r>
  <r>
    <n v="1153"/>
    <s v="The Cold Spot Mobile Trailer"/>
    <x v="1152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</r>
  <r>
    <n v="1154"/>
    <s v="Food Truck Funding"/>
    <x v="1153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</r>
  <r>
    <n v="1155"/>
    <s v="Mobile Coffee Cart with a Purpose"/>
    <x v="1154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</r>
  <r>
    <n v="1156"/>
    <s v="Harley Hawg Dogs, Inc"/>
    <x v="1155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x v="1156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</r>
  <r>
    <n v="1158"/>
    <s v="Help me build my Tiny House Cupcake Bakery - Phase 1"/>
    <x v="1157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</r>
  <r>
    <n v="1159"/>
    <s v="Skewed Up Food Truck"/>
    <x v="1158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x v="1159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1160"/>
  </r>
  <r>
    <n v="1161"/>
    <s v="Pyros Brick Oven Pizza in a Food Truck."/>
    <x v="1160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x v="1161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</r>
  <r>
    <n v="1163"/>
    <s v="When I become awesome, I will cater an event for you!!"/>
    <x v="1162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x v="1163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x v="1164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</r>
  <r>
    <n v="1166"/>
    <s v="Fire On High: Organic Food Truck on a Mission"/>
    <x v="1165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1166"/>
  </r>
  <r>
    <n v="1167"/>
    <s v="Empanada Express Food Truck"/>
    <x v="1166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1167"/>
  </r>
  <r>
    <n v="1168"/>
    <s v="SiMpLy FreSH fOoD TrUck"/>
    <x v="1167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</r>
  <r>
    <n v="1169"/>
    <s v="FREE Shuttle Service in Downtown Los Angeles"/>
    <x v="1168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</r>
  <r>
    <n v="1170"/>
    <s v="Its A Rib Thing"/>
    <x v="1169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</r>
  <r>
    <n v="1171"/>
    <s v="The Mean Green Purple Machine"/>
    <x v="1170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x v="1171"/>
  </r>
  <r>
    <n v="1172"/>
    <s v="let your dayz take you to the dogs."/>
    <x v="1171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x v="1172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</r>
  <r>
    <n v="1174"/>
    <s v="Give The Black Burro a Stable Stable"/>
    <x v="1173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</r>
  <r>
    <n v="1175"/>
    <s v="Bad To The Cone Food Service ATX"/>
    <x v="1174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</r>
  <r>
    <n v="1176"/>
    <s v="Mirlin's Sushi"/>
    <x v="1175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</r>
  <r>
    <n v="1177"/>
    <s v="Funnel Cakes come to the UK!"/>
    <x v="1176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x v="1177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</r>
  <r>
    <n v="1179"/>
    <s v="El Camion Roja"/>
    <x v="1178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</r>
  <r>
    <n v="1180"/>
    <s v="Hogzilla S.O.W. (Squeals On Wheels) A Veteran Owned Company"/>
    <x v="1179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</r>
  <r>
    <n v="1181"/>
    <s v="Gringo Loco Tacos Food Truck"/>
    <x v="1180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</r>
  <r>
    <n v="1182"/>
    <s v="J &amp; D Rolling Smoke BBQ expansion"/>
    <x v="1181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</r>
  <r>
    <n v="1183"/>
    <s v="Freshie's Donuts Food Trailer"/>
    <x v="1182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x v="1183"/>
  </r>
  <r>
    <n v="1184"/>
    <s v="2016/2017 Cyclocross Album"/>
    <x v="1183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</r>
  <r>
    <n v="1185"/>
    <s v="Katrina  Reflections"/>
    <x v="1184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x v="1185"/>
  </r>
  <r>
    <n v="1186"/>
    <s v="Children of Zanskar. Happiness is not in things, itâ€™s in us."/>
    <x v="1185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</r>
  <r>
    <n v="1187"/>
    <s v="&quot;SUNDANCERS: The Men of Utah&quot;"/>
    <x v="1186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</r>
  <r>
    <n v="1188"/>
    <s v="Because Dance."/>
    <x v="1187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</r>
  <r>
    <n v="1189"/>
    <s v="Road Ramblers"/>
    <x v="1188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</r>
  <r>
    <n v="1190"/>
    <s v="The Reality Of Chronic Illness - The Book"/>
    <x v="1189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5:58:45"/>
    <x v="1190"/>
  </r>
  <r>
    <n v="1191"/>
    <s v="Good Morning Japan"/>
    <x v="1190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</r>
  <r>
    <n v="1192"/>
    <s v="Other Worlds - A Make 100 Project"/>
    <x v="1191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12:09:38"/>
    <x v="1192"/>
  </r>
  <r>
    <n v="1193"/>
    <s v="KAREN  KUEHN - MAVERICK CAMERA - The Photographs &amp; Stories"/>
    <x v="1192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</r>
  <r>
    <n v="1194"/>
    <s v="Atlantic Light: The West Coast of Ireland in Photographs"/>
    <x v="1193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</r>
  <r>
    <n v="1195"/>
    <s v="CALAMITA/Ã€ project"/>
    <x v="1194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9:00:00"/>
    <x v="1195"/>
  </r>
  <r>
    <n v="1196"/>
    <s v="NAKED IBIZA - A Large Scale Photography Book by Dylan Rosser"/>
    <x v="1195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</r>
  <r>
    <n v="1197"/>
    <s v="Brewtography Project: Discovering Colorado Breweries"/>
    <x v="1196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</r>
  <r>
    <n v="1198"/>
    <s v="The White Desert: Wildlife &amp; Antarctica photobook"/>
    <x v="1197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</r>
  <r>
    <n v="1199"/>
    <s v="The portrait of the forgotten: Syrian refugees in Jordan"/>
    <x v="1198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</r>
  <r>
    <n v="1200"/>
    <s v="Modern Nomads"/>
    <x v="1199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</r>
  <r>
    <n v="1201"/>
    <s v="Invisible People of Belarus"/>
    <x v="1200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</r>
  <r>
    <n v="1202"/>
    <s v="&quot;Angus O'Callaghan. Melbourne.&quot; 1968 - 1971"/>
    <x v="120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</r>
  <r>
    <n v="1203"/>
    <s v="reAPPEARANCES   a limited edition photography book"/>
    <x v="1202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</r>
  <r>
    <n v="1204"/>
    <s v="Miles From Los Angeles - A Photo Book of the Western U.S."/>
    <x v="1203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</r>
  <r>
    <n v="1205"/>
    <s v="Afro-Iran:Â The Unknown Minority"/>
    <x v="1204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</r>
  <r>
    <n v="1206"/>
    <s v="Until I Gush Forth / Limited Edition Zine by Esthaem"/>
    <x v="1205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</r>
  <r>
    <n v="1207"/>
    <s v="ITALIANA"/>
    <x v="1206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</r>
  <r>
    <n v="1208"/>
    <s v="Into The Great White Sands"/>
    <x v="1207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</r>
  <r>
    <n v="1209"/>
    <s v="Israel: An Inspiring Photographic Journey (Photobook)"/>
    <x v="1208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20:18:25"/>
    <x v="1209"/>
  </r>
  <r>
    <n v="1210"/>
    <s v="Det Andra GÃ¶teborg"/>
    <x v="1209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</r>
  <r>
    <n v="1211"/>
    <s v="500 Views of Japan"/>
    <x v="1210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</r>
  <r>
    <n v="1212"/>
    <s v="Faces of Yoga: A Coffee Table Photo Book"/>
    <x v="1211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x v="1212"/>
  </r>
  <r>
    <n v="1213"/>
    <s v="Iceland Impressions: photographs by Iwona and Adam Balcy"/>
    <x v="1212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</r>
  <r>
    <n v="1214"/>
    <s v="Framed Himalaya: Lachen Valley (Campaign Part - 2)"/>
    <x v="1213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</r>
  <r>
    <n v="1215"/>
    <s v="ShootTokyo: The Book"/>
    <x v="1214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</r>
  <r>
    <n v="1216"/>
    <s v="In Training: a book of Bonsai photographs"/>
    <x v="1215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</r>
  <r>
    <n v="1217"/>
    <s v="Either Limits or Contradictions-A Photo Book in three parts"/>
    <x v="1216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x v="1217"/>
  </r>
  <r>
    <n v="1218"/>
    <s v="The Alaska Range"/>
    <x v="1217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</r>
  <r>
    <n v="1219"/>
    <s v="The Box"/>
    <x v="1218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</r>
  <r>
    <n v="1220"/>
    <s v="All The People"/>
    <x v="1219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</r>
  <r>
    <n v="1221"/>
    <s v="Oh When The Blues - Oldham Athletic Photography Book"/>
    <x v="1220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</r>
  <r>
    <n v="1222"/>
    <s v="Project Pilgrim"/>
    <x v="1221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</r>
  <r>
    <n v="1223"/>
    <s v="YOSEMITE PEOPLE"/>
    <x v="1222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</r>
  <r>
    <n v="1224"/>
    <s v="&quot;I Dreamed Last Night&quot; Album (Canceled)"/>
    <x v="1223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</r>
  <r>
    <n v="1225"/>
    <s v="Cesar Chavez's First Music Album (Canceled)"/>
    <x v="1224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</r>
  <r>
    <n v="1226"/>
    <s v="Pavlo is Filming  a PBS Concert Special (Canceled)"/>
    <x v="1225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</r>
  <r>
    <n v="1227"/>
    <s v="Beast of the Beats VIII Webster Hall, NY (Nov 6-9 2014)"/>
    <x v="1226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x v="1227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</r>
  <r>
    <n v="1229"/>
    <s v="Agni Varsha - opera by Vanraj Bhatia - world premiere"/>
    <x v="1228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</r>
  <r>
    <n v="1230"/>
    <s v="A Tribute to DC Talk:  Live Concert &amp; DVD (Canceled)"/>
    <x v="1229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x v="1230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x v="1231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</r>
  <r>
    <n v="1233"/>
    <s v="Shakulute (Shakuhachi mouthpiece for Alto Flute) (Canceled)"/>
    <x v="1232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</r>
  <r>
    <n v="1234"/>
    <s v="Lionstar International Tour 2015 (Canceled)"/>
    <x v="1233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x v="1234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</r>
  <r>
    <n v="1236"/>
    <s v="&quot;Volando&quot; CD Release (Canceled)"/>
    <x v="1235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x v="1236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x v="1237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</r>
  <r>
    <n v="1239"/>
    <s v="Help Calmenco! finance new CD and Tour (Canceled)"/>
    <x v="1238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x v="1239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21:51:00"/>
    <x v="1240"/>
  </r>
  <r>
    <n v="1241"/>
    <s v="Create The World's Music Shack for students! (education!)"/>
    <x v="1240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</r>
  <r>
    <n v="1242"/>
    <s v="Add your voice to Cellphonia 9/11 (Canceled)"/>
    <x v="124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</r>
  <r>
    <n v="1243"/>
    <s v="Letâ€™s Keep the San Jose Mexican Heritage Festival Alive!"/>
    <x v="1242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</r>
  <r>
    <n v="1244"/>
    <s v="Theatrum Mundi releasing debut album &quot;Eyes of the Realm.&quot;"/>
    <x v="1243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21:00:00"/>
    <x v="1244"/>
  </r>
  <r>
    <n v="1245"/>
    <s v="Help Smokey Folk Create Our First Album &amp; Music Video"/>
    <x v="1244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14:23:54"/>
    <x v="1245"/>
  </r>
  <r>
    <n v="1246"/>
    <s v="Candy Warpop &quot;Smilef**ker&quot; Music Video"/>
    <x v="1245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6T02:02:29"/>
    <x v="1246"/>
  </r>
  <r>
    <n v="1247"/>
    <s v="BRAIN DEAD to record debut EP with SLAYER producer!"/>
    <x v="1246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x v="1247"/>
  </r>
  <r>
    <n v="1248"/>
    <s v="The Vandies // Full length album!"/>
    <x v="1247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6:59:00"/>
    <x v="1248"/>
  </r>
  <r>
    <n v="1249"/>
    <s v="Matt Stansberry &amp; The Romance - Debut EP"/>
    <x v="1248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7:46:51"/>
    <x v="1249"/>
  </r>
  <r>
    <n v="1250"/>
    <s v="Willy Porter - Human Kindness"/>
    <x v="1249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5:25:31"/>
    <x v="1250"/>
  </r>
  <r>
    <n v="1251"/>
    <s v="Jack Oblivian Harlan t Bobo Limes european tour"/>
    <x v="1250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9:32:47"/>
    <x v="1251"/>
  </r>
  <r>
    <n v="1252"/>
    <s v="Remaster and Re-release &quot;Reality vs the Optimist&quot; on vinyl."/>
    <x v="1251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23:42:49"/>
    <x v="1252"/>
  </r>
  <r>
    <n v="1253"/>
    <s v="Suburban Legends: New Album"/>
    <x v="1252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8:48:27"/>
    <x v="1253"/>
  </r>
  <r>
    <n v="1254"/>
    <s v="Album4"/>
    <x v="1253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1-01-01T04:59:00"/>
    <x v="1254"/>
  </r>
  <r>
    <n v="1255"/>
    <s v="The Space Bards Present Their First Album, &quot;Neon Milk&quot;!"/>
    <x v="1254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21:17:32"/>
    <x v="1255"/>
  </r>
  <r>
    <n v="1256"/>
    <s v="DylanCarlson Wonders from the House of Albion lp/cd/dvd/book"/>
    <x v="1255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22:03:51"/>
    <x v="1256"/>
  </r>
  <r>
    <n v="1257"/>
    <s v="Three Lobed Recordings 10th ann 4xLP set (Sonic Youth, SCG+)"/>
    <x v="1256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3T01:03:10"/>
    <x v="1257"/>
  </r>
  <r>
    <n v="1258"/>
    <s v="Mustard Plug New Record!"/>
    <x v="1257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14:40:12"/>
    <x v="1258"/>
  </r>
  <r>
    <n v="1259"/>
    <s v="Help Falling From One complete their CD!!!"/>
    <x v="1258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9T03:59:00"/>
    <x v="1259"/>
  </r>
  <r>
    <n v="1260"/>
    <s v="Cub Country &quot;Repeat Until Death&quot; master and vinyl production"/>
    <x v="1259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20:13:40"/>
    <x v="1260"/>
  </r>
  <r>
    <n v="1261"/>
    <s v="The Puget EP's Vinyl Release"/>
    <x v="1260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8:13:47"/>
    <x v="1261"/>
  </r>
  <r>
    <n v="1262"/>
    <s v="WPG Drummer Boy's band &quot;Bold as Lions&quot; Releases debut album!"/>
    <x v="1261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8:18:12"/>
    <x v="1262"/>
  </r>
  <r>
    <n v="1263"/>
    <s v="New Tropic Bombs EP ~ &quot;Return to Bomber Bay&quot;"/>
    <x v="1262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9T01:00:00"/>
    <x v="1263"/>
  </r>
  <r>
    <n v="1264"/>
    <s v="Bear. is recording their first ep!"/>
    <x v="1263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5:54:43"/>
    <x v="1264"/>
  </r>
  <r>
    <n v="1265"/>
    <s v="The Five One [NEW ALBUM] RED BLUE GREEN GOLD"/>
    <x v="1264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5:43:35"/>
    <x v="1265"/>
  </r>
  <r>
    <n v="1266"/>
    <s v="Sensory Station's First EP"/>
    <x v="1265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x v="1266"/>
  </r>
  <r>
    <n v="1267"/>
    <s v="Fountains of Wayne guitarist Jody Porter - New solo LP"/>
    <x v="1266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14:02:38"/>
    <x v="1267"/>
  </r>
  <r>
    <n v="1268"/>
    <s v="Full Devil Jacket 2nd Album Release"/>
    <x v="1267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20:17:27"/>
    <x v="1268"/>
  </r>
  <r>
    <n v="1269"/>
    <s v="Heterotopia: a New Rock Opera &amp; Double Album from Schooltree"/>
    <x v="1268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6T00:00:00"/>
    <x v="1269"/>
  </r>
  <r>
    <n v="1270"/>
    <s v="Resolution15 records their next album, Svaha"/>
    <x v="1269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9:34:02"/>
    <x v="1270"/>
  </r>
  <r>
    <n v="1271"/>
    <s v="Flav Martin's 30-Year Overnight Success Project"/>
    <x v="1270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7:24:19"/>
    <x v="1271"/>
  </r>
  <r>
    <n v="1272"/>
    <s v="N&amp;V MAKE AN ALBUM"/>
    <x v="1271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5T04:00:00"/>
    <x v="1272"/>
  </r>
  <r>
    <n v="1273"/>
    <s v="Run Coyote &quot;Youth Haunts&quot; - Vinyl LP and CD"/>
    <x v="1272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7:31:31"/>
    <x v="1273"/>
  </r>
  <r>
    <n v="1274"/>
    <s v="Assembly of Dust - &quot;Sun Shot&quot;"/>
    <x v="1273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6:33:45"/>
    <x v="1274"/>
  </r>
  <r>
    <n v="1275"/>
    <s v="BLOODGOOD's 1st Studio Album in 22 Years!"/>
    <x v="1274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20:49:47"/>
    <x v="1275"/>
  </r>
  <r>
    <n v="1276"/>
    <s v="MR. DREAM GOES TO JAIL"/>
    <x v="1275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9-01T04:00:00"/>
    <x v="1276"/>
  </r>
  <r>
    <n v="1277"/>
    <s v="HELP NATE HENRY MAKE AN ALBUM"/>
    <x v="1276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13:29:07"/>
    <x v="1277"/>
  </r>
  <r>
    <n v="1278"/>
    <s v="Jay Gonzalez presents &quot;The Bitter Suite&quot;"/>
    <x v="1277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5T02:00:00"/>
    <x v="1278"/>
  </r>
  <r>
    <n v="1279"/>
    <s v="Making the Next Traveling Suitcase Album"/>
    <x v="1278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4T01:22:50"/>
    <x v="1279"/>
  </r>
  <r>
    <n v="1280"/>
    <s v="Nothing More's New Album"/>
    <x v="1279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8:10:54"/>
    <x v="1280"/>
  </r>
  <r>
    <n v="1281"/>
    <s v="&quot;Laser Beretta&quot;"/>
    <x v="1280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7:50:36"/>
    <x v="1281"/>
  </r>
  <r>
    <n v="1282"/>
    <s v="Natalie York presents: &quot;PROMISES&quot;"/>
    <x v="1281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9T04:59:00"/>
    <x v="1282"/>
  </r>
  <r>
    <n v="1283"/>
    <s v="Sketching In Stereo 3rd Album!"/>
    <x v="1282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1T04:00:00"/>
    <x v="1283"/>
  </r>
  <r>
    <n v="1284"/>
    <s v="Free Jujube Brown NYC Performance"/>
    <x v="1283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6:59:00"/>
    <x v="1284"/>
  </r>
  <r>
    <n v="1285"/>
    <s v="We just keep going"/>
    <x v="1284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13:59:35"/>
    <x v="1285"/>
  </r>
  <r>
    <n v="1286"/>
    <s v="The Diary of a Nobody"/>
    <x v="1285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</r>
  <r>
    <n v="1287"/>
    <s v="Sweeney Todd: The Panto at the Edinburgh Fringe!"/>
    <x v="1286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</r>
  <r>
    <n v="1288"/>
    <s v="&quot;The Rounds&quot; by Justin Moriarty, presented by EggSalad"/>
    <x v="1287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10T04:00:00"/>
    <x v="1288"/>
  </r>
  <r>
    <n v="1289"/>
    <s v="No Brains for Dinner"/>
    <x v="1288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4T03:14:05"/>
    <x v="1289"/>
  </r>
  <r>
    <n v="1290"/>
    <s v="I Died... I Came Back, ... Whatever"/>
    <x v="1289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6:59:00"/>
    <x v="1290"/>
  </r>
  <r>
    <n v="1291"/>
    <s v="Enso Theatre Ensemble's &quot;Pride &amp; Prejudice&quot;"/>
    <x v="1290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7:00:00"/>
    <x v="1291"/>
  </r>
  <r>
    <n v="1292"/>
    <s v="Season Scandinavia"/>
    <x v="1291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22:59:00"/>
    <x v="1292"/>
  </r>
  <r>
    <n v="1293"/>
    <s v="WORSE THAN TIGERS"/>
    <x v="1292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7:49:31"/>
    <x v="1293"/>
  </r>
  <r>
    <n v="1294"/>
    <s v="HELMER'S LOO"/>
    <x v="1293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11:00:00"/>
    <x v="1294"/>
  </r>
  <r>
    <n v="1295"/>
    <s v="Misfits of London: The Gin Chronicles"/>
    <x v="1294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7:00:00"/>
    <x v="1295"/>
  </r>
  <r>
    <n v="1296"/>
    <s v="Quirky Bird Theatre's Young Actors on Tour"/>
    <x v="1295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4T00:12:53"/>
    <x v="1296"/>
  </r>
  <r>
    <n v="1297"/>
    <s v="The One Man Traveling Tennessee Williams Festival"/>
    <x v="1296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7:55:58"/>
    <x v="1297"/>
  </r>
  <r>
    <n v="1298"/>
    <s v="Dinosaur Dreams"/>
    <x v="1297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6:20:32"/>
    <x v="1298"/>
  </r>
  <r>
    <n v="1299"/>
    <s v="The (out)Siders Project"/>
    <x v="1298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9:32:39"/>
    <x v="1299"/>
  </r>
  <r>
    <n v="1300"/>
    <s v="Before The Lights Go Up"/>
    <x v="1299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</r>
  <r>
    <n v="1301"/>
    <s v="the dreamer examines his pillow"/>
    <x v="1300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1T03:00:00"/>
    <x v="1301"/>
  </r>
  <r>
    <n v="1302"/>
    <s v="Help bring Boys of a Certain Age back to NYC!"/>
    <x v="1301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</r>
  <r>
    <n v="1303"/>
    <s v="Forward Arena Theatre Company: Summer Season"/>
    <x v="1302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11:00:00"/>
    <x v="1303"/>
  </r>
  <r>
    <n v="1304"/>
    <s v="HEAT-O â€“ Wearable Modular Heating System (Canceled)"/>
    <x v="1303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</r>
  <r>
    <n v="1305"/>
    <s v="Instantly Call for Help with Wearable SOS Ring - Mangos Ring"/>
    <x v="1304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</r>
  <r>
    <n v="1306"/>
    <s v="BUHEL Sunglasses &amp; headphones with bone conduction &amp; more"/>
    <x v="1305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</r>
  <r>
    <n v="1307"/>
    <s v="VR Card - Customized Virtual Reality Viewer (Canceled)"/>
    <x v="1306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</r>
  <r>
    <n v="1308"/>
    <s v="Boost Band: Wristband Phone Charger (Canceled)"/>
    <x v="1307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</r>
  <r>
    <n v="1309"/>
    <s v="CORE : Roam (Canceled)"/>
    <x v="1308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</r>
  <r>
    <n v="1310"/>
    <s v="k5-jkt.by kiger (Canceled)"/>
    <x v="1309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6:00:50"/>
    <x v="1310"/>
  </r>
  <r>
    <n v="1311"/>
    <s v="Aladdin Lucid Dreaming Stimulator (Canceled)"/>
    <x v="1310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</r>
  <r>
    <n v="1312"/>
    <s v="GoSolo Hat for GoPro (Canceled)"/>
    <x v="1311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</r>
  <r>
    <n v="1313"/>
    <s v="Serenity: The World's First Intelligent Bag Guardian."/>
    <x v="1312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</r>
  <r>
    <n v="1314"/>
    <s v="CulBox - Open Source Smart Watch for Arduino (Canceled)"/>
    <x v="664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</r>
  <r>
    <n v="1315"/>
    <s v="World's First Amphibious Heart Rate &amp; Fitness Wearable"/>
    <x v="1313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</r>
  <r>
    <n v="1316"/>
    <s v="Future Belt (Canceled)"/>
    <x v="1314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</r>
  <r>
    <n v="1317"/>
    <s v="Lorem ipsum dolor sit amet, consectetuer adipiscing elit. Ae"/>
    <x v="1315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</r>
  <r>
    <n v="1318"/>
    <s v="Lucky Tag: A Smart Dog Wearable That Cares (Canceled)"/>
    <x v="1316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1T01:02:52"/>
    <x v="1318"/>
  </r>
  <r>
    <n v="1319"/>
    <s v="Pixel Shades by R A V E Z (Canceled)"/>
    <x v="1317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</r>
  <r>
    <n v="1320"/>
    <s v="A wearable for elderly that detects falls and sends alerts (Canceled)"/>
    <x v="1318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</r>
  <r>
    <n v="1321"/>
    <s v="Fashion Forward Headphones &amp; Membership Platform (Canceled)"/>
    <x v="1319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</r>
  <r>
    <n v="1322"/>
    <s v="Invisible Reins - Let your children roam free (Canceled)"/>
    <x v="1320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</r>
  <r>
    <n v="1323"/>
    <s v="PIGGYBACK Earbuds Designed for Sharing! (Canceled)"/>
    <x v="1321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</r>
  <r>
    <n v="1324"/>
    <s v="Sunclipse Shadow â€¢ It's your skin, protect it (Canceled)"/>
    <x v="1322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</r>
  <r>
    <n v="1325"/>
    <s v="Solar PowerCap USB Cell Phone Charging Hats (Canceled)"/>
    <x v="1323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</r>
  <r>
    <n v="1326"/>
    <s v="Fitness, Boxing and Sports Wearable Sensor Technology"/>
    <x v="1324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</r>
  <r>
    <n v="1327"/>
    <s v="CyClip - The Handlebar Adapter for Apple Watch (Canceled)"/>
    <x v="1325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</r>
  <r>
    <n v="1328"/>
    <s v="Hydrate Edge | Hydration Monitoring Wearable (Canceled)"/>
    <x v="1326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</r>
  <r>
    <n v="1329"/>
    <s v="Xtnd: Use your cell phone, tablet, or camera hands free"/>
    <x v="1327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</r>
  <r>
    <n v="1330"/>
    <s v="The 3G Smartwatch for Kids that Encourages Outdoor Play"/>
    <x v="1328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</r>
  <r>
    <n v="1331"/>
    <s v="WORLD'S BEST BATTERY BACKUP: EXO WEARABLE POWER! (Canceled)"/>
    <x v="1329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</r>
  <r>
    <n v="1332"/>
    <s v="Belt with Legs Invention (Canceled)"/>
    <x v="1330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x v="1331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x v="1332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</r>
  <r>
    <n v="1335"/>
    <s v="UB Fit (Canceled)"/>
    <x v="1333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</r>
  <r>
    <n v="1336"/>
    <s v="Jumpy, The World First Edutainment Smartwatch For Kids"/>
    <x v="1334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</r>
  <r>
    <n v="1337"/>
    <s v="Ripple: World's Most Dependable Safety Device (Canceled)"/>
    <x v="1335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</r>
  <r>
    <n v="1338"/>
    <s v="A New Case In Town | HAND Liberation | HANDL (Canceled)"/>
    <x v="1336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</r>
  <r>
    <n v="1339"/>
    <s v="Linkoo (Canceled)"/>
    <x v="1337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</r>
  <r>
    <n v="1340"/>
    <s v="Glass Designs (Canceled)"/>
    <x v="1338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x v="1339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14:58:37"/>
    <x v="1341"/>
  </r>
  <r>
    <n v="1342"/>
    <s v="Vuzion: An Actual Overlaid Heads Up Display Wearable"/>
    <x v="1340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x v="1342"/>
  </r>
  <r>
    <n v="1343"/>
    <s v="Sleepman: The First Sleep Enhancement &amp; Fatigue Alert Device"/>
    <x v="1341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9T03:59:00"/>
    <x v="1343"/>
  </r>
  <r>
    <n v="1344"/>
    <s v="A Masters Guide to The Way of the Warrior"/>
    <x v="1342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</r>
  <r>
    <n v="1345"/>
    <s v="Tell the World - My journey from Islam to Christianity"/>
    <x v="1343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9:32:39"/>
    <x v="1345"/>
  </r>
  <r>
    <n v="1346"/>
    <s v="Anthology of Stories from LGBT Nepal"/>
    <x v="1344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</r>
  <r>
    <n v="1347"/>
    <s v="Sharing the secrets of profitable specialty food marketing!"/>
    <x v="1345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5:18:45"/>
    <x v="1347"/>
  </r>
  <r>
    <n v="1348"/>
    <s v="Confessions of a Survivor â€” by Kathleen Barbee"/>
    <x v="1346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</r>
  <r>
    <n v="1349"/>
    <s v="Northern Exposure A Jasper Rock Climbing Guidebook"/>
    <x v="1347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</r>
  <r>
    <n v="1350"/>
    <s v="House of Dunbar-The Rise and Fall of a Scottish Noble Family"/>
    <x v="1348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6T00:18:54"/>
    <x v="1350"/>
  </r>
  <r>
    <n v="1351"/>
    <s v="Purpose: Your Journey To Find Meaning"/>
    <x v="1349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</r>
  <r>
    <n v="1352"/>
    <s v="Will's SmileBook Project"/>
    <x v="1350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</r>
  <r>
    <n v="1353"/>
    <s v="Finish The Script! - A College Writing Course in Book Form"/>
    <x v="1351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</r>
  <r>
    <n v="1354"/>
    <s v="We Beat Leukaemia: my family's journey with childhood cancer"/>
    <x v="1352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9:22:59"/>
    <x v="1354"/>
  </r>
  <r>
    <n v="1355"/>
    <s v="Internationalisation of Sherlock's Home: The Empty House"/>
    <x v="1353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</r>
  <r>
    <n v="1356"/>
    <s v="Kick-in-the-A** Starter: Between the Lines, the Book"/>
    <x v="1354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</r>
  <r>
    <n v="1357"/>
    <s v="Becoming Alicia"/>
    <x v="1355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</r>
  <r>
    <n v="1358"/>
    <s v="The Masada Story Project"/>
    <x v="1356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</r>
  <r>
    <n v="1359"/>
    <s v="UnConventional - Worldcon 2011 Research"/>
    <x v="1357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</r>
  <r>
    <n v="1360"/>
    <s v="So Bad, It's Good! - A Book of Bad Movies"/>
    <x v="1358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21:37:00"/>
    <x v="1360"/>
  </r>
  <r>
    <n v="1361"/>
    <s v="Me, Myself &amp; I - the dark art of big wall soloing"/>
    <x v="1359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</r>
  <r>
    <n v="1362"/>
    <s v="A Fantastic Affair: Karl Barth in America 1962â€“Research"/>
    <x v="1360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</r>
  <r>
    <n v="1363"/>
    <s v="A Book about Hidden Disease Causing Products we use Everyday"/>
    <x v="1361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</r>
  <r>
    <n v="1364"/>
    <s v="&quot;The Rock History Through J.S.Fuck&quot; ExtremeRock Double Album"/>
    <x v="1362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6:41:46"/>
    <x v="1364"/>
  </r>
  <r>
    <n v="1365"/>
    <s v="MYFEVER's First Studio EP &quot;See The Light&quot;"/>
    <x v="1363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6:35:52"/>
    <x v="1365"/>
  </r>
  <r>
    <n v="1366"/>
    <s v="Kick It! A Tribute to the A.K.s"/>
    <x v="1364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7T00:54:23"/>
    <x v="1366"/>
  </r>
  <r>
    <n v="1367"/>
    <s v="House of Rabbits  - &quot;Songs of Charivari&quot;"/>
    <x v="1365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4T01:04:10"/>
    <x v="1367"/>
  </r>
  <r>
    <n v="1368"/>
    <s v="Saturate &quot; The Separation Effect &quot; CD"/>
    <x v="1366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5T04:34:54"/>
    <x v="1368"/>
  </r>
  <r>
    <n v="1369"/>
    <s v="FEEL BETTER: Derek Fawcett's solo, full-length debut"/>
    <x v="1367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14:15:46"/>
    <x v="1369"/>
  </r>
  <r>
    <n v="1370"/>
    <s v="Food On You presents Baby's First Parental Advisory"/>
    <x v="1368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x v="1370"/>
  </r>
  <r>
    <n v="1371"/>
    <s v="The Defiant Tour Documentary with LoNero"/>
    <x v="1369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8:12:22"/>
    <x v="1371"/>
  </r>
  <r>
    <n v="1372"/>
    <s v="Ted Lukas &amp; the Misled new CD - &quot;FEED&quot;"/>
    <x v="1370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</r>
  <r>
    <n v="1373"/>
    <s v="Broccoli Samurai: Tour Van or Bust!"/>
    <x v="1371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22:50:33"/>
    <x v="1373"/>
  </r>
  <r>
    <n v="1374"/>
    <s v="Sisters of Murphyâ€™s full-length album"/>
    <x v="1372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5T02:53:08"/>
    <x v="1374"/>
  </r>
  <r>
    <n v="1375"/>
    <s v="PAMPA FOLKS - 1st &quot;Indie Pop Western&quot; Album"/>
    <x v="1373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5T01:35:19"/>
    <x v="1375"/>
  </r>
  <r>
    <n v="1376"/>
    <s v="Dead Pirates / HIGHMARE LP 2nd pressing"/>
    <x v="1374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7:03:26"/>
    <x v="1376"/>
  </r>
  <r>
    <n v="1377"/>
    <s v="Official Debut EP for Stereo Jo"/>
    <x v="1375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3T04:11:00"/>
    <x v="1377"/>
  </r>
  <r>
    <n v="1378"/>
    <s v="SIX BY SEVEN"/>
    <x v="1376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8:13:30"/>
    <x v="1378"/>
  </r>
  <r>
    <n v="1379"/>
    <s v="J. Walter Makes a Record"/>
    <x v="1377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11:47:56"/>
    <x v="1379"/>
  </r>
  <r>
    <n v="1380"/>
    <s v="BARNFEST 2015"/>
    <x v="1378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</r>
  <r>
    <n v="1381"/>
    <s v="&quot;Me &amp; Eugene&quot; - NEW EP by Jameson and the Sordid Seeds"/>
    <x v="1379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5:08:45"/>
    <x v="1381"/>
  </r>
  <r>
    <n v="1382"/>
    <s v="The Floorwalkers New Album!"/>
    <x v="1380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9:12:16"/>
    <x v="1382"/>
  </r>
  <r>
    <n v="1383"/>
    <s v="Help Monochrome Seasons Fund His New Album ''Space Culture''"/>
    <x v="1381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3T01:47:58"/>
    <x v="1383"/>
  </r>
  <r>
    <n v="1384"/>
    <s v="Manny Manriquez' new rock opera journey: Outland Warrior"/>
    <x v="1382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7:38:42"/>
    <x v="1384"/>
  </r>
  <r>
    <n v="1385"/>
    <s v="Chi Might Project"/>
    <x v="1383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12:11:00"/>
    <x v="1385"/>
  </r>
  <r>
    <n v="1386"/>
    <s v="MALTESE CROSS: The First Album"/>
    <x v="1384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x v="1386"/>
  </r>
  <r>
    <n v="1387"/>
    <s v="FAMILY BUSINESS KICKSTARTER"/>
    <x v="1385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3T04:30:00"/>
    <x v="1387"/>
  </r>
  <r>
    <n v="1388"/>
    <s v="Ghosts of Jupiter: The Great Bright Horses"/>
    <x v="1386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6:14:00"/>
    <x v="1388"/>
  </r>
  <r>
    <n v="1389"/>
    <s v="Pre-order DANCEHALL's first record!!!"/>
    <x v="1387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11:32:37"/>
    <x v="1389"/>
  </r>
  <r>
    <n v="1390"/>
    <s v="New Music Video/Artist Development"/>
    <x v="1388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7:12:00"/>
    <x v="1390"/>
  </r>
  <r>
    <n v="1391"/>
    <s v="Rules and Regulations"/>
    <x v="1389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2T04:59:00"/>
    <x v="1391"/>
  </r>
  <r>
    <n v="1392"/>
    <s v="Telesomniac's Debut Album"/>
    <x v="1390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3T03:43:06"/>
    <x v="1392"/>
  </r>
  <r>
    <n v="1393"/>
    <s v="WolfHunt | Social Commentary Rock Project"/>
    <x v="1391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6:22:03"/>
    <x v="1393"/>
  </r>
  <r>
    <n v="1394"/>
    <s v="&quot;Intrusive Thoughts&quot;: first full LP by The Reckless Scamps"/>
    <x v="1392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3-01T03:00:00"/>
    <x v="1394"/>
  </r>
  <r>
    <n v="1395"/>
    <s v="Quiet Oaks Full Length Album"/>
    <x v="1393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21:48:01"/>
    <x v="1395"/>
  </r>
  <r>
    <n v="1396"/>
    <s v="Bret Coats' &quot;Music For The People&quot; KickStarter"/>
    <x v="1394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23:58:02"/>
    <x v="1396"/>
  </r>
  <r>
    <n v="1397"/>
    <s v="Halls of the Machine - All Tribal Dignitaries"/>
    <x v="1395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21:19:00"/>
    <x v="1397"/>
  </r>
  <r>
    <n v="1398"/>
    <s v="We Invite You to Come &quot;Back to the 80's with StonyCold!&quot;"/>
    <x v="1396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20:58:54"/>
    <x v="1398"/>
  </r>
  <r>
    <n v="1399"/>
    <s v="Rocket And A Bomb Live DVD/Album + new Michael Knott 7&quot;EP"/>
    <x v="1397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7T00:06:13"/>
    <x v="1399"/>
  </r>
  <r>
    <n v="1400"/>
    <s v="Stone Kings: From Creation To Devastation"/>
    <x v="1398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5:30:00"/>
    <x v="1400"/>
  </r>
  <r>
    <n v="1401"/>
    <s v="Michale Graves â€œVagabond Acousticâ€ Extremely Limited Edition"/>
    <x v="1399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23:54:34"/>
    <x v="1401"/>
  </r>
  <r>
    <n v="1402"/>
    <s v="Nineteen Fifty Eight - Untitled EP"/>
    <x v="1400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5-01T00:16:51"/>
    <x v="1402"/>
  </r>
  <r>
    <n v="1403"/>
    <s v="Gregorian Rock"/>
    <x v="1401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6T01:30:35"/>
    <x v="1403"/>
  </r>
  <r>
    <n v="1404"/>
    <s v="3 Men and a Book"/>
    <x v="1402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</r>
  <r>
    <n v="1405"/>
    <s v="The Bible translated into Emoticons"/>
    <x v="1403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</r>
  <r>
    <n v="1406"/>
    <s v="Man Down! Translation project"/>
    <x v="1404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</r>
  <r>
    <n v="1407"/>
    <s v="My life, My travel, My past - time to share"/>
    <x v="1405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</r>
  <r>
    <n v="1408"/>
    <s v="General Treatise on Chess. Tactics. by R. Grau, translation"/>
    <x v="1406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</r>
  <r>
    <n v="1409"/>
    <s v="Modern Literal Torah Translation: Genesis"/>
    <x v="1407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x v="1408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</r>
  <r>
    <n v="1411"/>
    <s v="The Divine Comedy- A New English Translation"/>
    <x v="1409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</r>
  <r>
    <n v="1412"/>
    <s v="For overseas shogi fans! Shogi novel translation project"/>
    <x v="1410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</r>
  <r>
    <n v="1413"/>
    <s v="LE NUVOLE DEL CIELO-CLOUDS OF THE SKY"/>
    <x v="1411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</r>
  <r>
    <n v="1414"/>
    <s v="Database of Interlinear Greek Words"/>
    <x v="1412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</r>
  <r>
    <n v="1415"/>
    <s v="The Complete Homilies of Blessed Oscar Romero: Volume 2"/>
    <x v="1413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</r>
  <r>
    <n v="1416"/>
    <s v="Glenn's  little book of  quotes"/>
    <x v="1414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x v="1415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</r>
  <r>
    <n v="1418"/>
    <s v="Realidades del Hombre"/>
    <x v="1416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x v="1418"/>
  </r>
  <r>
    <n v="1419"/>
    <s v="Book Tour &quot;Words of Fire! Women Loving Women in Latin Amer&quot;"/>
    <x v="1417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</r>
  <r>
    <n v="1420"/>
    <s v="Shakespeare in the Hood - Romeo and Juliet"/>
    <x v="1418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</r>
  <r>
    <n v="1421"/>
    <s v="English translation of &quot;The Escape to Myanmar&quot;"/>
    <x v="1419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</r>
  <r>
    <n v="1422"/>
    <s v="&quot;Hope Without Borders&quot; trilogy by I R Tyler, Chinese edition"/>
    <x v="1420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</r>
  <r>
    <n v="1423"/>
    <s v="Progressive King James Version New Testament"/>
    <x v="1421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</r>
  <r>
    <n v="1424"/>
    <s v="Subway Mantras"/>
    <x v="1422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</r>
  <r>
    <n v="1425"/>
    <s v="Hello!(Sawadee).&quot;.America&quot;   BOOK"/>
    <x v="1423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x v="1424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x v="1425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</r>
  <r>
    <n v="1428"/>
    <s v="Translation of the book &quot;He sees me with his Heart&quot;"/>
    <x v="1426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</r>
  <r>
    <n v="1429"/>
    <s v="10 P.M."/>
    <x v="1427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x v="1428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</r>
  <r>
    <n v="1431"/>
    <s v="Publishing Persian version of IT AIN'T SO AWFUL, FALAFEL"/>
    <x v="1429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</r>
  <r>
    <n v="1432"/>
    <s v="The Holy Bib-el"/>
    <x v="1430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x v="1431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</r>
  <r>
    <n v="1434"/>
    <s v="Translation of 'SOCIALCAPITALISM' (2014)"/>
    <x v="1432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</r>
  <r>
    <n v="1435"/>
    <s v="Trilogy of Crystals, book 1, translation"/>
    <x v="1433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</r>
  <r>
    <n v="1436"/>
    <s v="Translation of an interactive eLearning-website for surgery"/>
    <x v="1434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</r>
  <r>
    <n v="1437"/>
    <s v="THE BACHELOR KNOWS NO BORDERS"/>
    <x v="1435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</r>
  <r>
    <n v="1438"/>
    <s v="Felting tutorials - worldwide wool craft - translation"/>
    <x v="1436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</r>
  <r>
    <n v="1439"/>
    <s v="Watermark the truth beneath the surface - Translate"/>
    <x v="1437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</r>
  <r>
    <n v="1440"/>
    <s v="Perfume Collectibles - Vintage Bottles - History of Perfume"/>
    <x v="1438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</r>
  <r>
    <n v="1441"/>
    <s v="Sikh Police: Guru Granth Sahib Project"/>
    <x v="1439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</r>
  <r>
    <n v="1442"/>
    <s v="Alternative Economics: Reversing Stagnation on Smashwords"/>
    <x v="1440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x v="1441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x v="1442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x v="1443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x v="1444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x v="1445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</r>
  <r>
    <n v="1448"/>
    <s v="Focus on changing your situation"/>
    <x v="1446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x v="1447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x v="1448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</r>
  <r>
    <n v="1451"/>
    <s v="Modern Literal Torah Translation (Canceled)"/>
    <x v="1449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</r>
  <r>
    <n v="1452"/>
    <s v="The Judo Preservation Project (Canceled)"/>
    <x v="1450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x v="1451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x v="1452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</r>
  <r>
    <n v="1455"/>
    <s v="Heart Jewel: Advice from a Modern Tibetan Master (Canceled)"/>
    <x v="1453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</r>
  <r>
    <n v="1456"/>
    <s v="Sometimes you don't need love (Canceled)"/>
    <x v="1454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</r>
  <r>
    <n v="1457"/>
    <s v="Hey! I&quot;m not invisable, I am Just Old (Canceled)"/>
    <x v="1455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x v="1456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x v="1457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x v="1458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x v="1459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</r>
  <r>
    <n v="1462"/>
    <s v="Unbound: Fiction on the Radio"/>
    <x v="1460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</r>
  <r>
    <n v="1463"/>
    <s v="The River Runs Through Us, a Six-Part Public Radio Series"/>
    <x v="1461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</r>
  <r>
    <n v="1464"/>
    <s v="Science Studio"/>
    <x v="1462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</r>
  <r>
    <n v="1465"/>
    <s v="Idle Thumbs Video Game Podcast"/>
    <x v="1463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</r>
  <r>
    <n v="1466"/>
    <s v="WAYO 104.3 FM ROCHESTER, NY"/>
    <x v="1464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</r>
  <r>
    <n v="1467"/>
    <s v="Radio Ambulante"/>
    <x v="1465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</r>
  <r>
    <n v="1468"/>
    <s v="A New Season of Destination DIY"/>
    <x v="1466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</r>
  <r>
    <n v="1469"/>
    <s v="The Local Global Mashup Show"/>
    <x v="1467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</r>
  <r>
    <n v="1470"/>
    <s v="The CASAMENA Radio Hour Volume 1 CDx2"/>
    <x v="1468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</r>
  <r>
    <n v="1471"/>
    <s v="93.5 KNCE: True Taos Radio"/>
    <x v="1469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</r>
  <r>
    <n v="1472"/>
    <s v="The Longest Shortest Time: Season 2"/>
    <x v="1470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</r>
  <r>
    <n v="1473"/>
    <s v="ONE LOVES ONLY FORM"/>
    <x v="1471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</r>
  <r>
    <n v="1474"/>
    <s v="Bring the Seattle Geekly podcast back!"/>
    <x v="1472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</r>
  <r>
    <n v="1475"/>
    <s v="30-Hour Comedy Podcast Marathon and Tour"/>
    <x v="1473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</r>
  <r>
    <n v="1476"/>
    <s v="The Comedy Button Podcast"/>
    <x v="1474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</r>
  <r>
    <n v="1477"/>
    <s v="Keep Live Music on WMSE"/>
    <x v="1475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</r>
  <r>
    <n v="1478"/>
    <s v="Planet Money T-shirt"/>
    <x v="1476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</r>
  <r>
    <n v="1479"/>
    <s v="Let's Talk Calmly About Security and Privacy"/>
    <x v="1477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</r>
  <r>
    <n v="1480"/>
    <s v="The Stage at KDHX"/>
    <x v="1478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</r>
  <r>
    <n v="1481"/>
    <s v="Downloads From My Mind - Science Fiction Short Stories"/>
    <x v="1479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</r>
  <r>
    <n v="1482"/>
    <s v="Black Matter: Reality is in the eyes of the beholder"/>
    <x v="1480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x v="1482"/>
  </r>
  <r>
    <n v="1483"/>
    <s v="The Book Club Rebellion"/>
    <x v="1481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</r>
  <r>
    <n v="1484"/>
    <s v="a book called filtered down thru the stars"/>
    <x v="1482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x v="1483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</r>
  <r>
    <n v="1486"/>
    <s v="I Died. Yesterday by Pamela Norton Docken"/>
    <x v="1484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</r>
  <r>
    <n v="1487"/>
    <s v="You Killed Me First"/>
    <x v="1485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x v="1486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x v="1488"/>
  </r>
  <r>
    <n v="1489"/>
    <s v="QUIET ENJOYMENT, a novel of two gay friends, life and AIDS"/>
    <x v="1487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x v="1488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</r>
  <r>
    <n v="1491"/>
    <s v="Tales of guns, gold and a beagle in the Old West"/>
    <x v="1489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</r>
  <r>
    <n v="1492"/>
    <s v="The Grym Brothers Series"/>
    <x v="1490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</r>
  <r>
    <n v="1493"/>
    <s v="The Great Grand Zeppelin Chase"/>
    <x v="1491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x v="1492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</r>
  <r>
    <n v="1495"/>
    <s v="A Magical Bildungsroman with a Female Heroine"/>
    <x v="1493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x v="1494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x v="1495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</r>
  <r>
    <n v="1498"/>
    <s v="Alexis' Aggravation: Murder in the Southwest. A Crime Novel"/>
    <x v="1496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x v="1498"/>
  </r>
  <r>
    <n v="1499"/>
    <s v="The Second Renaissance"/>
    <x v="1497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</r>
  <r>
    <n v="1500"/>
    <s v="Tarnish: A Fantasy Novel by J. D. Brink"/>
    <x v="1498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</r>
  <r>
    <n v="1501"/>
    <s v="This is Nowhere"/>
    <x v="1499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</r>
  <r>
    <n v="1502"/>
    <s v="Cosmic Surgery"/>
    <x v="1500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</r>
  <r>
    <n v="1503"/>
    <s v="&quot;Iconic Sea Birds&quot; a photobook project"/>
    <x v="1501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</r>
  <r>
    <n v="1504"/>
    <s v="RYU X RIO"/>
    <x v="1502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</r>
  <r>
    <n v="1505"/>
    <s v="Clear of People â€” A photobook by Michal Iwanowski"/>
    <x v="1503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</r>
  <r>
    <n v="1506"/>
    <s v="Holden Lane High School photobook"/>
    <x v="1504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</r>
  <r>
    <n v="1507"/>
    <s v="It's Better In The Wind - A Documentary Photobook!"/>
    <x v="1505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8:10:00"/>
    <x v="1507"/>
  </r>
  <r>
    <n v="1508"/>
    <s v="Destino by Michelle Frankfurter: A Photo Book About Destiny"/>
    <x v="1506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</r>
  <r>
    <n v="1509"/>
    <s v="Claudius Schulze: STATE OF NATURE"/>
    <x v="1507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</r>
  <r>
    <n v="1510"/>
    <s v="OUT OF ORDER - NEW REVISED EDITION"/>
    <x v="1508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</r>
  <r>
    <n v="1511"/>
    <s v="Hidden Mother"/>
    <x v="1509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</r>
  <r>
    <n v="1512"/>
    <s v="UnPresidented: Trump's Inaugural &amp; the People's Response"/>
    <x v="1510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</r>
  <r>
    <n v="1513"/>
    <s v="Russian Interiors"/>
    <x v="1511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</r>
  <r>
    <n v="1514"/>
    <s v="Racing Age"/>
    <x v="1512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</r>
  <r>
    <n v="1515"/>
    <s v="Eyes as Big as Plates"/>
    <x v="1513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</r>
  <r>
    <n v="1516"/>
    <s v="WELCOME HOME // a multipath photobook by Judith Stenneken"/>
    <x v="1514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</r>
  <r>
    <n v="1517"/>
    <s v="THE WATCHERS:  a book of the Wait Watchers photographs"/>
    <x v="1515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</r>
  <r>
    <n v="1518"/>
    <s v="Amelia and the Animals: Photographs by Robin Schwartz"/>
    <x v="1516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</r>
  <r>
    <n v="1519"/>
    <s v="Jesus Days, 1978-1983"/>
    <x v="1517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</r>
  <r>
    <n v="1520"/>
    <s v="TULIPS"/>
    <x v="1518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</r>
  <r>
    <n v="1521"/>
    <s v="STREET, New York City, The 70's, 80's, 90's"/>
    <x v="1519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</r>
  <r>
    <n v="1522"/>
    <s v="INSIDE TRACKS: Alone Across the Outback"/>
    <x v="1520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</r>
  <r>
    <n v="1523"/>
    <s v="Contact by Jake Shivery"/>
    <x v="1521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</r>
  <r>
    <n v="1524"/>
    <s v="Heath - Limited Edition Split Zine - Make 100"/>
    <x v="1522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</r>
  <r>
    <n v="1525"/>
    <s v="Silver Hour: a photo book by Alex Westfall"/>
    <x v="1523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</r>
  <r>
    <n v="1526"/>
    <s v="BODYSCAPES II: Theater of Life"/>
    <x v="1524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</r>
  <r>
    <n v="1527"/>
    <s v="Island - Japan, from the view point of many"/>
    <x v="1525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</r>
  <r>
    <n v="1528"/>
    <s v="Don't Go Outside: Tokyo Street Photos"/>
    <x v="1526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</r>
  <r>
    <n v="1529"/>
    <s v="&quot;(more than) dust.&quot; - a feminist photo book"/>
    <x v="1527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</r>
  <r>
    <n v="1530"/>
    <s v="A 4-year-old's Portrait of the American West"/>
    <x v="1528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</r>
  <r>
    <n v="1531"/>
    <s v="Smell the [City of] Roses"/>
    <x v="1529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</r>
  <r>
    <n v="1532"/>
    <s v="Geiko and Maiko of Kyoto"/>
    <x v="1530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</r>
  <r>
    <n v="1533"/>
    <s v="The Cancer Family Book Project"/>
    <x v="1531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x v="1533"/>
  </r>
  <r>
    <n v="1534"/>
    <s v="The Art of Abandonment - Photo Book by Walter Arnold"/>
    <x v="1532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</r>
  <r>
    <n v="1535"/>
    <s v="Small Steps Are Giant Leaps"/>
    <x v="1533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</r>
  <r>
    <n v="1536"/>
    <s v="We Call This Home: 3 yrs of travel to 60 countries photobook"/>
    <x v="1534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</r>
  <r>
    <n v="1537"/>
    <s v="FACE TO FAITH | MOUNT KAILASH | TIBET photobook"/>
    <x v="1535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x v="1537"/>
  </r>
  <r>
    <n v="1538"/>
    <s v="US National Parks: Picturing the Little Things"/>
    <x v="1536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</r>
  <r>
    <n v="1539"/>
    <s v="The Music Never Stopped:Epic Live Music Photos by Bob Minkin"/>
    <x v="1537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</r>
  <r>
    <n v="1540"/>
    <s v="Organic Portraits / A Photo Book of Polaroid &amp; Film Images"/>
    <x v="1538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</r>
  <r>
    <n v="1541"/>
    <s v="The Panama Canal Bridge of the Americas"/>
    <x v="1539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</r>
  <r>
    <n v="1542"/>
    <s v="From student to beekeeper"/>
    <x v="1540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</r>
  <r>
    <n v="1543"/>
    <s v="Sunrises in the MidWest"/>
    <x v="1541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</r>
  <r>
    <n v="1544"/>
    <s v="LaFee Photography"/>
    <x v="1542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x v="1543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</r>
  <r>
    <n v="1546"/>
    <s v="Hen Harrier Wildlife Sanctuary"/>
    <x v="1544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</r>
  <r>
    <n v="1547"/>
    <s v="Sound Photography"/>
    <x v="1545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x v="1546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</r>
  <r>
    <n v="1549"/>
    <s v="2016 Calendar:  Wonders of Nature"/>
    <x v="1547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3T04:15:59"/>
    <x v="1549"/>
  </r>
  <r>
    <n v="1550"/>
    <s v="It's not easy being green: Costa Rican froglife"/>
    <x v="1548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</r>
  <r>
    <n v="1551"/>
    <s v="Randy Hoffman Photography"/>
    <x v="1549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x v="1550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10-01T03:59:00"/>
    <x v="1552"/>
  </r>
  <r>
    <n v="1553"/>
    <s v="Avatar in Training: Mastering the Four Elements of Nature"/>
    <x v="1551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x v="1552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x v="1553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x v="1554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</r>
  <r>
    <n v="1557"/>
    <s v="Reflecting Light Photo"/>
    <x v="1555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</r>
  <r>
    <n v="1558"/>
    <s v="Lucy Wood's Calendar - English Countryside 2016"/>
    <x v="1556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</r>
  <r>
    <n v="1559"/>
    <s v="North Cascades Bigfoot Photo Expedition"/>
    <x v="1557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</r>
  <r>
    <n v="1560"/>
    <s v="Fine Art Landscape 2015 Calendar"/>
    <x v="1558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</r>
  <r>
    <n v="1561"/>
    <s v="The Content of Character Book Series, Volume I, 1750 - 1940"/>
    <x v="1559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</r>
  <r>
    <n v="1562"/>
    <s v="&quot;The Dreams Of Little Red Scooter&quot;  an artists hope to interact with other humans!! (Canceled)"/>
    <x v="1560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x v="1561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</r>
  <r>
    <n v="1564"/>
    <s v="coming apart at the stitches... (Canceled)"/>
    <x v="1562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x v="1564"/>
  </r>
  <r>
    <n v="1565"/>
    <s v="The National Forests Passport Project (Canceled)"/>
    <x v="1563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</r>
  <r>
    <n v="1566"/>
    <s v="DeVito Art Skull Island Kongstarter (Canceled)"/>
    <x v="1564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</r>
  <r>
    <n v="1567"/>
    <s v="Kickstart a Traveling Heart (Canceled)"/>
    <x v="1565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</r>
  <r>
    <n v="1568"/>
    <s v="Map &amp; Palette: Chronicling The Voyage of Three Young Artists"/>
    <x v="1566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</r>
  <r>
    <n v="1569"/>
    <s v="to be removed (Canceled)"/>
    <x v="1567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x v="1568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</r>
  <r>
    <n v="1571"/>
    <s v="CAUCASUS - on the untrodden roads (Canceled)"/>
    <x v="1569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</r>
  <r>
    <n v="1572"/>
    <s v="A Countrified Wedding: A Guide to an English Country Wedding"/>
    <x v="1570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23:59:00"/>
    <x v="1572"/>
  </r>
  <r>
    <n v="1573"/>
    <s v="150 Years of Awesome Canada: Trading Card Coffee Table Book (Canceled)"/>
    <x v="1571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</r>
  <r>
    <n v="1574"/>
    <s v="BLK/MTL the Illustrated Works of Carmine Diaz (Canceled)"/>
    <x v="1572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</r>
  <r>
    <n v="1575"/>
    <s v="Underwater Colors Of The Channel Islands (Canceled)"/>
    <x v="1573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12:34:56"/>
    <x v="1575"/>
  </r>
  <r>
    <n v="1576"/>
    <s v="The Obsessive Line Collection (Canceled)"/>
    <x v="1574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</r>
  <r>
    <n v="1577"/>
    <s v="Abstract Image Photography Coffee Table Book (Canceled)"/>
    <x v="1575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</r>
  <r>
    <n v="1578"/>
    <s v="LATENT TALENT: Leaping from de Poverty Line (Canceled)"/>
    <x v="1576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</r>
  <r>
    <n v="1579"/>
    <s v="psyÂ·choÂ·miÂ·metÂ·ic: The EsÂ·sence of Life (Canceled)"/>
    <x v="1577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</r>
  <r>
    <n v="1580"/>
    <s v="Faces &amp; Places In Brevard County (Canceled)"/>
    <x v="1578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x v="1579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</r>
  <r>
    <n v="1582"/>
    <s v="Scenes from New Orleans"/>
    <x v="1580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</r>
  <r>
    <n v="1583"/>
    <s v="Follow in footsteps an awesome book adventure"/>
    <x v="1581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</r>
  <r>
    <n v="1584"/>
    <s v="Lets see Kansas together!"/>
    <x v="1582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x v="1583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11:00:00"/>
    <x v="1585"/>
  </r>
  <r>
    <n v="1586"/>
    <s v="Missouri In Pictures"/>
    <x v="1584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x v="1585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</r>
  <r>
    <n v="1588"/>
    <s v="The Right Side of Texas"/>
    <x v="1586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x v="1587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x v="1588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</r>
  <r>
    <n v="1591"/>
    <s v="Ireland from a Kite, a unique photographic book"/>
    <x v="1589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</r>
  <r>
    <n v="1592"/>
    <s v="The Views of Pittsburgh"/>
    <x v="1590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x v="1591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</r>
  <r>
    <n v="1594"/>
    <s v="Scenes and Things from New Orleans"/>
    <x v="1592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</r>
  <r>
    <n v="1595"/>
    <s v="Civil war battlefields and forts"/>
    <x v="1593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x v="1595"/>
  </r>
  <r>
    <n v="1596"/>
    <s v="The Town We Live In"/>
    <x v="1594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</r>
  <r>
    <n v="1597"/>
    <s v="Vacation Days in Big Bear"/>
    <x v="1595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x v="1596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</r>
  <r>
    <n v="1599"/>
    <s v="The Londoner: Prints &amp; Canvas"/>
    <x v="1597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x v="1598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</r>
  <r>
    <n v="1601"/>
    <s v="Release Soundzero's Debut Album!"/>
    <x v="1599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5T02:13:53"/>
    <x v="1601"/>
  </r>
  <r>
    <n v="1602"/>
    <s v="The Material - Let You Down music video"/>
    <x v="1600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23:00:00"/>
    <x v="1602"/>
  </r>
  <r>
    <n v="1603"/>
    <s v="Max's First Solo Album!"/>
    <x v="1601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8T04:04:19"/>
    <x v="1603"/>
  </r>
  <r>
    <n v="1604"/>
    <s v="Totally &quot;not&quot; For Drugs: A Kentucky Knife Fight music video"/>
    <x v="1602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9:17:15"/>
    <x v="1604"/>
  </r>
  <r>
    <n v="1605"/>
    <s v="A Band of Orcs Official Gaming Miniatures Presale"/>
    <x v="1603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7:00:00"/>
    <x v="1605"/>
  </r>
  <r>
    <n v="1606"/>
    <s v="The Scurvies to release new album this summer! Check it out!"/>
    <x v="1604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4T01:40:38"/>
    <x v="1606"/>
  </r>
  <r>
    <n v="1607"/>
    <s v="New Tour Bus for The Slants"/>
    <x v="1605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9:24:11"/>
    <x v="1607"/>
  </r>
  <r>
    <n v="1608"/>
    <s v="The Devil &amp; Me Debut Album, &quot;...It's Not A Dream&quot;"/>
    <x v="1606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5:26:00"/>
    <x v="1608"/>
  </r>
  <r>
    <n v="1609"/>
    <s v="Get Still the Sky's Limit on the Road! (&amp; with a new album!)"/>
    <x v="1607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x v="1609"/>
  </r>
  <r>
    <n v="1610"/>
    <s v="So The Story Goes: The New Album by &quot;Just Joe&quot; Altier"/>
    <x v="1608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22:11:50"/>
    <x v="1610"/>
  </r>
  <r>
    <n v="1611"/>
    <s v="Skelton-Luns CD/7&quot;             No Big Deal."/>
    <x v="1609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5T00:00:32"/>
    <x v="1611"/>
  </r>
  <r>
    <n v="1612"/>
    <s v="Join AT THE WAYSIDE For The &quot;Ready...Set...Snow Tour!&quot;"/>
    <x v="1610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</r>
  <r>
    <n v="1613"/>
    <s v="New  E.P. mastering and recording"/>
    <x v="1611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2T01:40:02"/>
    <x v="1613"/>
  </r>
  <r>
    <n v="1614"/>
    <s v="Chaotic Resemblance 2015 album, Produced by Oz Fox - Stryper"/>
    <x v="1612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7:00:00"/>
    <x v="1614"/>
  </r>
  <r>
    <n v="1615"/>
    <s v="PRE ORDER Reno Divorce Digital CD &quot;Stuck On You&quot; $15 or more"/>
    <x v="1613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3T02:13:16"/>
    <x v="1615"/>
  </r>
  <r>
    <n v="1616"/>
    <s v="Aly Jados: the New EP rOckNrOLLa"/>
    <x v="1614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22:00:00"/>
    <x v="1616"/>
  </r>
  <r>
    <n v="1617"/>
    <s v="The Coffis Brothers 2nd Album!"/>
    <x v="1615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9:00:00"/>
    <x v="1617"/>
  </r>
  <r>
    <n v="1618"/>
    <s v="Janus Word Album"/>
    <x v="1616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5:42:15"/>
    <x v="1618"/>
  </r>
  <r>
    <n v="1619"/>
    <s v="Casual Encounters: The Quest For a PA"/>
    <x v="1617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5T04:28:06"/>
    <x v="1619"/>
  </r>
  <r>
    <n v="1620"/>
    <s v="Kickstart my music career with 300 CDs"/>
    <x v="1618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8:09:00"/>
    <x v="1620"/>
  </r>
  <r>
    <n v="1621"/>
    <s v="The First Full Length Fifth Freedom Album"/>
    <x v="1619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8T03:59:00"/>
    <x v="1621"/>
  </r>
  <r>
    <n v="1622"/>
    <s v="PrincessFrank's MASTERSLAVE Album, EP &amp; Tour"/>
    <x v="1620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7:59:00"/>
    <x v="1622"/>
  </r>
  <r>
    <n v="1623"/>
    <s v="The Boogaloos need to record a 4-track CD of original music."/>
    <x v="1621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6:31:29"/>
    <x v="1623"/>
  </r>
  <r>
    <n v="1624"/>
    <s v="Joey De Noble needs YOUR help!"/>
    <x v="1622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</r>
  <r>
    <n v="1625"/>
    <s v="Redemption's New DVD!"/>
    <x v="1623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6:47:33"/>
    <x v="1625"/>
  </r>
  <r>
    <n v="1626"/>
    <s v="The Protest's Next Album"/>
    <x v="1624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21:21:07"/>
    <x v="1626"/>
  </r>
  <r>
    <n v="1627"/>
    <s v="River Of Thorns - First CD Release"/>
    <x v="1625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6T04:59:00"/>
    <x v="1627"/>
  </r>
  <r>
    <n v="1628"/>
    <s v="&quot;Songs for Tsippora&quot; Byronâ€™s DEBUT EP"/>
    <x v="1626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7:41:22"/>
    <x v="1628"/>
  </r>
  <r>
    <n v="1629"/>
    <s v="Off The Turnpike | A Loud New Way to Release Loud New Music"/>
    <x v="1627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20:48:53"/>
    <x v="1629"/>
  </r>
  <r>
    <n v="1630"/>
    <s v="Golden Grenade Records Their Debut EP"/>
    <x v="1628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6:59:00"/>
    <x v="1630"/>
  </r>
  <r>
    <n v="1631"/>
    <s v="The Sweet Remains record their sophomore studio album!"/>
    <x v="1629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20:37:41"/>
    <x v="1631"/>
  </r>
  <r>
    <n v="1632"/>
    <s v="Culprit needs a van!"/>
    <x v="1630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8:10:54"/>
    <x v="1632"/>
  </r>
  <r>
    <n v="1633"/>
    <s v="ELIZABETH REX"/>
    <x v="1631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5:00:00"/>
    <x v="1633"/>
  </r>
  <r>
    <n v="1634"/>
    <s v="RUBEDO: Debut Full Length Album"/>
    <x v="1632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5:59:00"/>
    <x v="1634"/>
  </r>
  <r>
    <n v="1635"/>
    <s v="The World Over's New EP, &quot;MOUNTAINS&quot;."/>
    <x v="1633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20:51:01"/>
    <x v="1635"/>
  </r>
  <r>
    <n v="1636"/>
    <s v="Butch County Rocks San Francisco Pride"/>
    <x v="1634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2T04:00:00"/>
    <x v="1636"/>
  </r>
  <r>
    <n v="1637"/>
    <s v="We Fly to Philly / Release new album / Tour west coast"/>
    <x v="1635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x v="1637"/>
  </r>
  <r>
    <n v="1638"/>
    <s v="Avenues EP 2013"/>
    <x v="1636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21:25:00"/>
    <x v="1638"/>
  </r>
  <r>
    <n v="1639"/>
    <s v="The One Two 7s Are Recording an Album!"/>
    <x v="1637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5:39:25"/>
    <x v="1639"/>
  </r>
  <r>
    <n v="1640"/>
    <s v="Lovers and Poets- music video"/>
    <x v="1638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3T01:59:00"/>
    <x v="1640"/>
  </r>
  <r>
    <n v="1641"/>
    <s v="Tanya Dartson- Run for Your Life music video"/>
    <x v="1639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x v="1641"/>
  </r>
  <r>
    <n v="1642"/>
    <s v="Pop Garden Radio Presents: Season 2 CD"/>
    <x v="1640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4T00:35:27"/>
    <x v="1642"/>
  </r>
  <r>
    <n v="1643"/>
    <s v="This Is All Now's Brand New Album!!"/>
    <x v="1641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9:46:52"/>
    <x v="1643"/>
  </r>
  <r>
    <n v="1644"/>
    <s v="Kevin Wood - Out Among The Wolves"/>
    <x v="1642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2T02:26:00"/>
    <x v="1644"/>
  </r>
  <r>
    <n v="1645"/>
    <s v="John Clark Records His Debut Album â€œAll I Haveâ€"/>
    <x v="1643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x v="1645"/>
  </r>
  <r>
    <n v="1646"/>
    <s v="MADAM Album"/>
    <x v="1644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8:11:00"/>
    <x v="1646"/>
  </r>
  <r>
    <n v="1647"/>
    <s v="JAYSIN + HOT MUSIC VIDEO = EPICNESS!! GRAMMY POP SOUL"/>
    <x v="1645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9:49:37"/>
    <x v="1647"/>
  </r>
  <r>
    <n v="1648"/>
    <s v="Arches - Wide Awake on Vinyl "/>
    <x v="1646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5:54:42"/>
    <x v="1648"/>
  </r>
  <r>
    <n v="1649"/>
    <s v="Sam Lyons New Album - 2014"/>
    <x v="1647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6:25:55"/>
    <x v="1649"/>
  </r>
  <r>
    <n v="1650"/>
    <s v="The Psalm Praise Project, Vol. 2"/>
    <x v="1648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10:27:17"/>
    <x v="1650"/>
  </r>
  <r>
    <n v="1651"/>
    <s v="Music Video For &quot;Altruism (We Can Change The World)&quot;"/>
    <x v="1649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x v="1651"/>
  </r>
  <r>
    <n v="1652"/>
    <s v="Autumn Ashley: The Bold New EP &quot;Battle Grounds&quot;"/>
    <x v="1650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12:49:53"/>
    <x v="1652"/>
  </r>
  <r>
    <n v="1653"/>
    <s v="The Narrative 2011 Spring Tour with Eisley"/>
    <x v="1651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20:01:36"/>
    <x v="1653"/>
  </r>
  <r>
    <n v="1654"/>
    <s v="sandy mcknight records 3 new songs with your kind assistance"/>
    <x v="1652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21:22:40"/>
    <x v="1654"/>
  </r>
  <r>
    <n v="1655"/>
    <s v="Meg Porter Debut EP!"/>
    <x v="1653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8:00:20"/>
    <x v="1655"/>
  </r>
  <r>
    <n v="1656"/>
    <s v="Jared Mitchell: The Maiden Voyage"/>
    <x v="1654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22:17:32"/>
    <x v="1656"/>
  </r>
  <r>
    <n v="1657"/>
    <s v="The Debut Album from Lynette!"/>
    <x v="1655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8:46:08"/>
    <x v="1657"/>
  </r>
  <r>
    <n v="1658"/>
    <s v="New Amy Rivard album!!!"/>
    <x v="1656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14:20:00"/>
    <x v="1658"/>
  </r>
  <r>
    <n v="1659"/>
    <s v="The Penny Arcade Quartet's Christmas EP"/>
    <x v="1657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12:00:00"/>
    <x v="1659"/>
  </r>
  <r>
    <n v="1660"/>
    <s v="Risotto fragole e champagne"/>
    <x v="1658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21:59:00"/>
    <x v="1660"/>
  </r>
  <r>
    <n v="1661"/>
    <s v="Kyana"/>
    <x v="1659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21:00:00"/>
    <x v="1661"/>
  </r>
  <r>
    <n v="1662"/>
    <s v="Miami Singer/Songwriter Cat Shell- Album &quot;Illusion&quot;"/>
    <x v="1660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5:45:36"/>
    <x v="1662"/>
  </r>
  <r>
    <n v="1663"/>
    <s v="ghost -- a music video"/>
    <x v="1661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</r>
  <r>
    <n v="1664"/>
    <s v="Grace Sings Grace"/>
    <x v="1662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6T03:59:00"/>
    <x v="1664"/>
  </r>
  <r>
    <n v="1665"/>
    <s v="Simply Put is recording an album!"/>
    <x v="1663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2T03:00:00"/>
    <x v="1665"/>
  </r>
  <r>
    <n v="1666"/>
    <s v="Venus On Fire + Extraordinary Producer = Legendary New EP"/>
    <x v="1664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5:04:33"/>
    <x v="1666"/>
  </r>
  <r>
    <n v="1667"/>
    <s v="Celeste Amadee &quot;A Sign of Weakness&quot; EP and Music Video"/>
    <x v="1665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6:59:00"/>
    <x v="1667"/>
  </r>
  <r>
    <n v="1668"/>
    <s v="Jonathan Cody White Makes His Debut EP!!!"/>
    <x v="1666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8T04:35:39"/>
    <x v="1668"/>
  </r>
  <r>
    <n v="1669"/>
    <s v="Summer Gill 'Stormy Weather' EP"/>
    <x v="1667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x v="1669"/>
  </r>
  <r>
    <n v="1670"/>
    <s v="Help Launch Cities and Saints Debut Album!"/>
    <x v="1668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5T04:00:00"/>
    <x v="1670"/>
  </r>
  <r>
    <n v="1671"/>
    <s v="Luke O'Brien's Kickstarter"/>
    <x v="1669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13:03:34"/>
    <x v="1671"/>
  </r>
  <r>
    <n v="1672"/>
    <s v="High Altotude Debut Album"/>
    <x v="1670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5:45:30"/>
    <x v="1672"/>
  </r>
  <r>
    <n v="1673"/>
    <s v="Mastering and Vinyl Production for The Astronomer LP"/>
    <x v="1671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21:04:52"/>
    <x v="1673"/>
  </r>
  <r>
    <n v="1674"/>
    <s v="Candice Russell New EP: IGNITE"/>
    <x v="1672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6:59:00"/>
    <x v="1674"/>
  </r>
  <r>
    <n v="1675"/>
    <s v="The Great Party's Debut Album!"/>
    <x v="1673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22:03:00"/>
    <x v="1675"/>
  </r>
  <r>
    <n v="1676"/>
    <s v="Bridge 19 CD Release Tour"/>
    <x v="1674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1T03:59:00"/>
    <x v="1676"/>
  </r>
  <r>
    <n v="1677"/>
    <s v="Andrius Pojavis new album &quot;Seven&quot;"/>
    <x v="1675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5:59:00"/>
    <x v="1677"/>
  </r>
  <r>
    <n v="1678"/>
    <s v="Cassandra Violet &quot;Beyond the Fray&quot; Music Video"/>
    <x v="1676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20:31:11"/>
    <x v="1678"/>
  </r>
  <r>
    <n v="1679"/>
    <s v="Do You Want to Ride on my Rocket Ship? - An Album Pre-Order"/>
    <x v="1677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</r>
  <r>
    <n v="1680"/>
    <s v="Kick Out a Record"/>
    <x v="1678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x v="1680"/>
  </r>
  <r>
    <n v="1681"/>
    <s v="Slugs and Bugs - TWO &quot;Sing the Bible&quot; CDs!"/>
    <x v="1679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9T02:00:00"/>
    <x v="1681"/>
  </r>
  <r>
    <n v="1682"/>
    <s v="Looking Up &amp; Holding On CD Project - Christian songwriter"/>
    <x v="1680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x v="1681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x v="1683"/>
  </r>
  <r>
    <n v="1684"/>
    <s v="Goodness &amp; Mercy EP - Marty Mikles"/>
    <x v="1682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8:34:01"/>
    <x v="1684"/>
  </r>
  <r>
    <n v="1685"/>
    <s v="Help Support Brad Dassey's Music"/>
    <x v="1683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x v="1685"/>
  </r>
  <r>
    <n v="1686"/>
    <s v="The Torah: World's First Complete Musical Transcription"/>
    <x v="1684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x v="1686"/>
  </r>
  <r>
    <n v="1687"/>
    <s v="Fike // You Say Speak We Say Move"/>
    <x v="1685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20:15:00"/>
    <x v="1687"/>
  </r>
  <r>
    <n v="1688"/>
    <s v="Christofer Scott: Dive In EP"/>
    <x v="1686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11:49:54"/>
    <x v="1688"/>
  </r>
  <r>
    <n v="1689"/>
    <s v="Fly Away"/>
    <x v="1687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21:37:10"/>
    <x v="1689"/>
  </r>
  <r>
    <n v="1690"/>
    <s v="NewKings Album &quot;Rise Up&quot;"/>
    <x v="1688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9:20:42"/>
    <x v="1690"/>
  </r>
  <r>
    <n v="1691"/>
    <s v="Sing Like You Were Meant To!"/>
    <x v="1689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3T01:00:00"/>
    <x v="1691"/>
  </r>
  <r>
    <n v="1692"/>
    <s v="Get Your Hopes Up"/>
    <x v="1690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23:59:00"/>
    <x v="1692"/>
  </r>
  <r>
    <n v="1693"/>
    <s v="Debut Studio EP // Sam Hibbard"/>
    <x v="1691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x v="1693"/>
  </r>
  <r>
    <n v="1694"/>
    <s v="Thundercreek Studios"/>
    <x v="1692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x v="1694"/>
  </r>
  <r>
    <n v="1695"/>
    <s v="THE PREACHER'S DAUGHTERS CD Hymns Recording Project"/>
    <x v="1693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10T01:00:00"/>
    <x v="1695"/>
  </r>
  <r>
    <n v="1696"/>
    <s v="Angel Talking truth to share with the world."/>
    <x v="1694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x v="1695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23:47:28"/>
    <x v="1697"/>
  </r>
  <r>
    <n v="1698"/>
    <s v="I'M For Peace Music Ministry By R.Gerald's IMFP SOCIETY"/>
    <x v="1696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x v="1697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x v="1699"/>
  </r>
  <r>
    <n v="1700"/>
    <s v="Camp Songs: original worship songs inspired by summer camp"/>
    <x v="1698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4-01T04:00:00"/>
    <x v="1700"/>
  </r>
  <r>
    <n v="1701"/>
    <s v="&quot;Holy Realm Music Group&quot; Anointed Purpose, Heavenly Good"/>
    <x v="1699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x v="1701"/>
  </r>
  <r>
    <n v="1702"/>
    <s v="lyndale lewis and new vision prosper cd release"/>
    <x v="1700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</r>
  <r>
    <n v="1703"/>
    <s v="Joy Full Noise!"/>
    <x v="1701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x v="1703"/>
  </r>
  <r>
    <n v="1704"/>
    <s v="Jericho Down Worship Album"/>
    <x v="1702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6T03:21:13"/>
    <x v="1704"/>
  </r>
  <r>
    <n v="1705"/>
    <s v="Piano Prayer Album - Russ James"/>
    <x v="1703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x v="1704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x v="1705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6:18:15"/>
    <x v="1707"/>
  </r>
  <r>
    <n v="1708"/>
    <s v="Praise: It's what we do"/>
    <x v="1706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x v="1707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</r>
  <r>
    <n v="1710"/>
    <s v="Producing a live album of our upcoming Europe tour"/>
    <x v="1708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x v="1710"/>
  </r>
  <r>
    <n v="1711"/>
    <s v="Redemption - Debut Multi-cultural Worship Album"/>
    <x v="1709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x v="1711"/>
  </r>
  <r>
    <n v="1712"/>
    <s v="Midwest Cowboy Ministries"/>
    <x v="1710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x v="1711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x v="1713"/>
  </r>
  <r>
    <n v="1714"/>
    <s v="Positive music. Zachary Freedoms NEW album, campaign."/>
    <x v="1712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22:02:41"/>
    <x v="1714"/>
  </r>
  <r>
    <n v="1715"/>
    <s v="The Heart of a P.K."/>
    <x v="1713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x v="1715"/>
  </r>
  <r>
    <n v="1716"/>
    <s v="ALIVE! Gospel Chorus debuts Feb 11th, 2017: &quot;Love is ALIVE!&quot;"/>
    <x v="1714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x v="1716"/>
  </r>
  <r>
    <n v="1717"/>
    <s v="Shift Records A New EP!"/>
    <x v="1715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1T04:00:00"/>
    <x v="1717"/>
  </r>
  <r>
    <n v="1718"/>
    <s v="The Prodigal Son"/>
    <x v="1716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x v="1718"/>
  </r>
  <r>
    <n v="1719"/>
    <s v="Messiah's Call &quot;He'll Do It Today&quot; 2014"/>
    <x v="1717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12:49:51"/>
    <x v="1719"/>
  </r>
  <r>
    <n v="1720"/>
    <s v="Justin &amp; Elly Heckel DEBUT ALBUM!"/>
    <x v="1718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9:47:51"/>
    <x v="1720"/>
  </r>
  <r>
    <n v="1721"/>
    <s v="&quot;HEAVEN'S CALLING&quot;"/>
    <x v="1719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x v="1720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</r>
  <r>
    <n v="1723"/>
    <s v="Straighter Road Album Fundraiser"/>
    <x v="1721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6:00:00"/>
    <x v="1723"/>
  </r>
  <r>
    <n v="1724"/>
    <s v="Die Another Day 1st CD (Christian Rock)"/>
    <x v="1722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x v="1724"/>
  </r>
  <r>
    <n v="1725"/>
    <s v="Unveiled Debut Album"/>
    <x v="1723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23:14:09"/>
    <x v="1725"/>
  </r>
  <r>
    <n v="1726"/>
    <s v="&quot;Every Day&quot; CD by Amanda Joy Hall"/>
    <x v="172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</r>
  <r>
    <n v="1727"/>
    <s v="New album - Prophetic guitar soundscapes, Volume 2"/>
    <x v="1725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</r>
  <r>
    <n v="1728"/>
    <s v="With His Presence"/>
    <x v="1726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5:01:14"/>
    <x v="1728"/>
  </r>
  <r>
    <n v="1729"/>
    <s v="Message from Beyond - A Gospel Music Project"/>
    <x v="1727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x v="1728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x v="1729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x v="1730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x v="1731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x v="1732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</r>
  <r>
    <n v="1735"/>
    <s v="Leo's RainSong Artist program"/>
    <x v="1733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</r>
  <r>
    <n v="1736"/>
    <s v="In His Presence"/>
    <x v="1734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x v="1736"/>
  </r>
  <r>
    <n v="1737"/>
    <s v="Healing"/>
    <x v="1735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22:46:32"/>
    <x v="1737"/>
  </r>
  <r>
    <n v="1738"/>
    <s v="The Flashing Lights"/>
    <x v="1736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x v="1738"/>
  </r>
  <r>
    <n v="1739"/>
    <s v="SWEET LOVE - a Lovely Christian WEDDING SONG Happy Marriage"/>
    <x v="1737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</r>
  <r>
    <n v="1740"/>
    <s v="Recording Studio Time"/>
    <x v="1738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x v="1739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</r>
  <r>
    <n v="1742"/>
    <s v="Clark &amp; Addison: A Limited Edition Wrigley Field Photo Book"/>
    <x v="1740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</r>
  <r>
    <n v="1743"/>
    <s v="The Fringes Project: Photobook of a Dying Language"/>
    <x v="1741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</r>
  <r>
    <n v="1744"/>
    <s v="Water World"/>
    <x v="1742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</r>
  <r>
    <n v="1745"/>
    <s v="Things I do in Detroit - A Guidebook by The Nain Rouge"/>
    <x v="1743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</r>
  <r>
    <n v="1746"/>
    <s v="Edge â€¢ France | Witnessing Those Unseen"/>
    <x v="1744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</r>
  <r>
    <n v="1747"/>
    <s v="'Tulip, my mother's favourite flower' - A Photo Book."/>
    <x v="1745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</r>
  <r>
    <n v="1748"/>
    <s v="So It Is: Vancouver"/>
    <x v="1746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</r>
  <r>
    <n v="1749"/>
    <s v="E FOTOGRAFESCHE RECKBLECK - 367 DEEG AM AUSLAND ASAZ"/>
    <x v="1747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</r>
  <r>
    <n v="1750"/>
    <s v="Love Wins- A Powerful Book of LGBTQ Love Stories"/>
    <x v="1748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x v="1750"/>
  </r>
  <r>
    <n v="1751"/>
    <s v="Daily Bread: Stories from Rural Greece"/>
    <x v="1749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</r>
  <r>
    <n v="1752"/>
    <s v="Adfectus Book"/>
    <x v="1750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</r>
  <r>
    <n v="1753"/>
    <s v="The Hero-In Me // Heroinmaleren - en mÃ¥de at leve pÃ¥"/>
    <x v="1751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6:59:28"/>
    <x v="1753"/>
  </r>
  <r>
    <n v="1754"/>
    <s v="OFFICIAL OTTAWA (an unofficial portrait)"/>
    <x v="1752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</r>
  <r>
    <n v="1755"/>
    <s v="Just One Block: The Extraordinary Journey Around The Block"/>
    <x v="1753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</r>
  <r>
    <n v="1756"/>
    <s v="214: A Photobook of Dallas Hip Hop"/>
    <x v="1754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</r>
  <r>
    <n v="1757"/>
    <s v="The Resurgence of Femininity Photo Thesis"/>
    <x v="1755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</r>
  <r>
    <n v="1758"/>
    <s v="Yashica TLR Cameras History -Playing Cards"/>
    <x v="1756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22:56:32"/>
    <x v="1758"/>
  </r>
  <r>
    <n v="1759"/>
    <s v="Death Valley"/>
    <x v="1757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</r>
  <r>
    <n v="1760"/>
    <s v="Portraits by Aris Jerome"/>
    <x v="1758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</r>
  <r>
    <n v="1761"/>
    <s v="I Wanted To See Boobs"/>
    <x v="1759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13:37:40"/>
    <x v="1761"/>
  </r>
  <r>
    <n v="1762"/>
    <s v="&quot;The Naked Pixel&quot; Ali Pakele"/>
    <x v="1760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</r>
  <r>
    <n v="1763"/>
    <s v="Coffee Table Girls Exclusive Art Photography Book"/>
    <x v="1761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</r>
  <r>
    <n v="1764"/>
    <s v="Blood, Sweat &amp; Tears - Photobook"/>
    <x v="1762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</r>
  <r>
    <n v="1765"/>
    <s v="Oklahoma, The Way I See It; The Book"/>
    <x v="1763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</r>
  <r>
    <n v="1766"/>
    <s v="Photographic book on Melbourne's music scene"/>
    <x v="1764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x v="1765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x v="1767"/>
  </r>
  <r>
    <n v="1768"/>
    <s v="SWFTTR: Southwest Farm-to-Table Recipes"/>
    <x v="1766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</r>
  <r>
    <n v="1769"/>
    <s v="Navajo Textile Project"/>
    <x v="1767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</r>
  <r>
    <n v="1770"/>
    <s v="Pit &amp; Paddock: Unseen 60s &amp; 70s European Motor Racing Images"/>
    <x v="1768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</r>
  <r>
    <n v="1771"/>
    <s v="&quot;Drakes Folly&quot;"/>
    <x v="1769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</r>
  <r>
    <n v="1772"/>
    <s v="White Mountain"/>
    <x v="1770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7:13:56"/>
    <x v="1772"/>
  </r>
  <r>
    <n v="1773"/>
    <s v="True Faith : A Guitar Makers Promise to God by Tim Hawley"/>
    <x v="1771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</r>
  <r>
    <n v="1774"/>
    <s v="The World Upside Down: Portraits"/>
    <x v="1772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x v="1774"/>
  </r>
  <r>
    <n v="1775"/>
    <s v="Muhammad Ali - The Comeback"/>
    <x v="1773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</r>
  <r>
    <n v="1776"/>
    <s v="Dubai: A Synthetic City - Photobook &amp; Journal"/>
    <x v="1774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</r>
  <r>
    <n v="1777"/>
    <s v="All along the Control Tower"/>
    <x v="1775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</r>
  <r>
    <n v="1778"/>
    <s v="Portrait of Cuban Resilience: Faces and Voices of a Blockade"/>
    <x v="1776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</r>
  <r>
    <n v="1779"/>
    <s v="Ozymandias : a photo book"/>
    <x v="1777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</r>
  <r>
    <n v="1780"/>
    <s v="Native Nation"/>
    <x v="1778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</r>
  <r>
    <n v="1781"/>
    <s v="Political Views: 2016 US Presidential Election Photography"/>
    <x v="1779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</r>
  <r>
    <n v="1782"/>
    <s v="Keepers Of The Craft: Cocktails Across America. A Photobook"/>
    <x v="1780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</r>
  <r>
    <n v="1783"/>
    <s v="Hues of my Vision"/>
    <x v="1781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</r>
  <r>
    <n v="1784"/>
    <s v="Vantage Point: Photographs of Milwaukee from on high"/>
    <x v="1782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</r>
  <r>
    <n v="1785"/>
    <s v="Hank Bought A Bus - A photobook of our bus and adventure."/>
    <x v="1783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</r>
  <r>
    <n v="1786"/>
    <s v="Observations in 6x6"/>
    <x v="1784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</r>
  <r>
    <n v="1787"/>
    <s v="Alpamayo to Yerupaja"/>
    <x v="1785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x v="1787"/>
  </r>
  <r>
    <n v="1788"/>
    <s v="Beyond the Pale"/>
    <x v="1786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</r>
  <r>
    <n v="1789"/>
    <s v="Paintball: Beyond The Paint"/>
    <x v="1787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</r>
  <r>
    <n v="1790"/>
    <s v="Return to Relevance: The Scott Hyde Archive"/>
    <x v="1788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</r>
  <r>
    <n v="1791"/>
    <s v="disCover: Napoli"/>
    <x v="1789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</r>
  <r>
    <n v="1792"/>
    <s v="Bensinger's: Photographs by Helaine Garren"/>
    <x v="1790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</r>
  <r>
    <n v="1793"/>
    <s v="Live to Learn, Learn to Fight, Fight to Live - The Karen"/>
    <x v="1791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</r>
  <r>
    <n v="1794"/>
    <s v="Venus as Men"/>
    <x v="1792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</r>
  <r>
    <n v="1795"/>
    <s v="THE AFGHANS - A Photo Book"/>
    <x v="1793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</r>
  <r>
    <n v="1796"/>
    <s v="Kenema"/>
    <x v="1794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</r>
  <r>
    <n v="1797"/>
    <s v="Remnants, A Photography Book to Send to Congress"/>
    <x v="1795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</r>
  <r>
    <n v="1798"/>
    <s v="Amoung Charros and Poetry/Entre Charros y Poesias"/>
    <x v="1796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</r>
  <r>
    <n v="1799"/>
    <s v="The UnDiscovered Image"/>
    <x v="1797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</r>
  <r>
    <n v="1800"/>
    <s v="The Sikh Project Book"/>
    <x v="1798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</r>
  <r>
    <n v="1801"/>
    <s v="Come, Bring, Punish"/>
    <x v="1799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</r>
  <r>
    <n v="1802"/>
    <s v="Out Of The Dark"/>
    <x v="1800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</r>
  <r>
    <n v="1803"/>
    <s v="On the Verge, the book."/>
    <x v="1801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4T01:43:02"/>
    <x v="1803"/>
  </r>
  <r>
    <n v="1804"/>
    <s v="No Dar Papaya:  Photographs from Colombia 2003-2013"/>
    <x v="1802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</r>
  <r>
    <n v="1805"/>
    <s v="Book &quot;The Travellers&quot;"/>
    <x v="1803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</r>
  <r>
    <n v="1806"/>
    <s v="American Presidents Naked"/>
    <x v="1804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5:19:09"/>
    <x v="1806"/>
  </r>
  <r>
    <n v="1807"/>
    <s v="Anywhere but Here"/>
    <x v="1805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8T01:38:33"/>
    <x v="1807"/>
  </r>
  <r>
    <n v="1808"/>
    <s v="An Iranian Journey"/>
    <x v="1806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</r>
  <r>
    <n v="1809"/>
    <s v="Hamilton: A Different Perspective"/>
    <x v="1807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</r>
  <r>
    <n v="1810"/>
    <s v="Film Speed"/>
    <x v="1808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</r>
  <r>
    <n v="1811"/>
    <s v="The Year of Sunsets"/>
    <x v="1809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</r>
  <r>
    <n v="1812"/>
    <s v="Run Rwanda: A Photo Book showcasing contemporary Rwanda"/>
    <x v="1810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</r>
  <r>
    <n v="1813"/>
    <s v="Libya : The Lost Days"/>
    <x v="1811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x v="1812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</r>
  <r>
    <n v="1815"/>
    <s v="Texas to Florida"/>
    <x v="1813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x v="1814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x v="1816"/>
  </r>
  <r>
    <n v="1817"/>
    <s v="Through the Lens of Jerry Gustafson"/>
    <x v="1815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</r>
  <r>
    <n v="1818"/>
    <s v="Give Me Your Goofy-ist"/>
    <x v="1816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x v="1817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</r>
  <r>
    <n v="1820"/>
    <s v="From Box to Book: 34Â° 16' 28&quot;N - &quot;119Â° 13' 44&quot;W"/>
    <x v="1818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</r>
  <r>
    <n v="1821"/>
    <s v="Glass Cloud on the road!"/>
    <x v="1819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7:39:27"/>
    <x v="1821"/>
  </r>
  <r>
    <n v="1822"/>
    <s v="Wood Butcher's new music video- I Don't Wanna Party"/>
    <x v="1820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9:01:00"/>
    <x v="1822"/>
  </r>
  <r>
    <n v="1823"/>
    <s v="Our Band Van Needs Serious Repairs!!!"/>
    <x v="1821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6:26:16"/>
    <x v="1823"/>
  </r>
  <r>
    <n v="1824"/>
    <s v="Tin Man's Broken Wisdom Fund"/>
    <x v="1822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x v="1824"/>
  </r>
  <r>
    <n v="1825"/>
    <s v="Eurisko's &quot;Wild Animal&quot; Project"/>
    <x v="1823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x v="1825"/>
  </r>
  <r>
    <n v="1826"/>
    <s v="BEAR GHOST! Professional Recording! Yay!"/>
    <x v="1824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22:10:17"/>
    <x v="1826"/>
  </r>
  <r>
    <n v="1827"/>
    <s v="&quot;Homeward Bound&quot; a journey in sound. "/>
    <x v="1825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7:49:21"/>
    <x v="1827"/>
  </r>
  <r>
    <n v="1828"/>
    <s v="Help to make Sam Sliva's new EP, &quot;Drained&quot;, come to life."/>
    <x v="1826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22:00:00"/>
    <x v="1828"/>
  </r>
  <r>
    <n v="1829"/>
    <s v="Help JUICE (Boston) Record Their First Album"/>
    <x v="1827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22:00:00"/>
    <x v="1829"/>
  </r>
  <r>
    <n v="1830"/>
    <s v="Help Vintage Blue Complete and Promote Our Record!"/>
    <x v="1828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6:25:07"/>
    <x v="1830"/>
  </r>
  <r>
    <n v="1831"/>
    <s v="Darling Waste Trailer Bail Out!"/>
    <x v="1829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23:54:23"/>
    <x v="1831"/>
  </r>
  <r>
    <n v="1832"/>
    <s v="Black Swan Theories Debut CD"/>
    <x v="1830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x v="1832"/>
  </r>
  <r>
    <n v="1833"/>
    <s v="HAIRcyclopedia Vol. 2 - The Vault"/>
    <x v="1831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x v="1833"/>
  </r>
  <r>
    <n v="1834"/>
    <s v="TDJ - All Part of the Plan EP/Tour"/>
    <x v="1832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23:08:15"/>
    <x v="1834"/>
  </r>
  <r>
    <n v="1835"/>
    <s v="DIRTY LITTLE REBEL EP"/>
    <x v="1833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5:51:11"/>
    <x v="1835"/>
  </r>
  <r>
    <n v="1836"/>
    <s v="KICKSTART OUR &lt;+3"/>
    <x v="1834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9:25:29"/>
    <x v="1836"/>
  </r>
  <r>
    <n v="1837"/>
    <s v="Shady Grady &amp; The Nobodies - HELP US GO ON TOUR SUMMER 2012"/>
    <x v="1835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8T00:08:55"/>
    <x v="1837"/>
  </r>
  <r>
    <n v="1838"/>
    <s v="Closure - A Paul Haasch Music Video"/>
    <x v="1836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10-01T03:00:00"/>
    <x v="1838"/>
  </r>
  <r>
    <n v="1839"/>
    <s v="Help The King of Mars Record Their First EP!"/>
    <x v="1837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7:19:42"/>
    <x v="1839"/>
  </r>
  <r>
    <n v="1840"/>
    <s v="City of the Weak on Tour!"/>
    <x v="1838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7T04:59:00"/>
    <x v="1840"/>
  </r>
  <r>
    <n v="1841"/>
    <s v="Hydra Effect Debut EP"/>
    <x v="1839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20T04:59:00"/>
    <x v="1841"/>
  </r>
  <r>
    <n v="1842"/>
    <s v="Stereo Dogs! 14-Year Old Teen Rock Band Plan CD Project!"/>
    <x v="1840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5:59:00"/>
    <x v="1842"/>
  </r>
  <r>
    <n v="1843"/>
    <s v="Jeremy Buck &amp; The Bang â€“ Brand New Album and 2 Music Videos"/>
    <x v="1841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23:52:34"/>
    <x v="1843"/>
  </r>
  <r>
    <n v="1844"/>
    <s v="Get The Neckties in the studio to record their first album!"/>
    <x v="1842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x v="1844"/>
  </r>
  <r>
    <n v="1845"/>
    <s v="GIVE ME &quot;One More&quot; The Single Release!"/>
    <x v="1843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7T04:55:00"/>
    <x v="1845"/>
  </r>
  <r>
    <n v="1846"/>
    <s v="Michael Angelo Batio &quot;Intermezzo&quot; Album Project"/>
    <x v="1844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5:36:17"/>
    <x v="1846"/>
  </r>
  <r>
    <n v="1847"/>
    <s v="Deathtrap America Spring 2015 Tour"/>
    <x v="1845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5:40:32"/>
    <x v="1847"/>
  </r>
  <r>
    <n v="1848"/>
    <s v="Hopeless Jack First National Tour"/>
    <x v="1846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6:59:00"/>
    <x v="1848"/>
  </r>
  <r>
    <n v="1849"/>
    <s v="Release the Skyline Album"/>
    <x v="1847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20:17:39"/>
    <x v="1849"/>
  </r>
  <r>
    <n v="1850"/>
    <s v="WILKES EP"/>
    <x v="1848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23:01:40"/>
    <x v="1850"/>
  </r>
  <r>
    <n v="1851"/>
    <s v="From Digital to Reality - CD Printing for Three Albums"/>
    <x v="1849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8T01:00:00"/>
    <x v="1851"/>
  </r>
  <r>
    <n v="1852"/>
    <s v="Radiolucent - Electric City."/>
    <x v="1850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5T00:00:00"/>
    <x v="1852"/>
  </r>
  <r>
    <n v="1853"/>
    <s v="Beyond the Victory recording their debut EP"/>
    <x v="1851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4T02:26:57"/>
    <x v="1853"/>
  </r>
  <r>
    <n v="1854"/>
    <s v="Emily Bell is releasing her debut album"/>
    <x v="1852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4T00:30:37"/>
    <x v="1854"/>
  </r>
  <r>
    <n v="1855"/>
    <s v="Motion Device Debut EP"/>
    <x v="1853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12:55:40"/>
    <x v="1855"/>
  </r>
  <r>
    <n v="1856"/>
    <s v="Lazy Sunday"/>
    <x v="1854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20:31:12"/>
    <x v="1856"/>
  </r>
  <r>
    <n v="1857"/>
    <s v="Holy Water Moses - A Hail Dale Project"/>
    <x v="1855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8:26:53"/>
    <x v="1857"/>
  </r>
  <r>
    <n v="1858"/>
    <s v="Curriculum-Based Rock Music For Kids"/>
    <x v="1856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5:48:41"/>
    <x v="1858"/>
  </r>
  <r>
    <n v="1859"/>
    <s v="Queen Kwong Tour to London and Paris"/>
    <x v="1857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8:28:49"/>
    <x v="1859"/>
  </r>
  <r>
    <n v="1860"/>
    <s v="A Simple Complex's 2013 CD Release Party DVD"/>
    <x v="1858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7:01:24"/>
    <x v="1860"/>
  </r>
  <r>
    <n v="1861"/>
    <s v="Galaxix - Take on the Universe!"/>
    <x v="1859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x v="1860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</r>
  <r>
    <n v="1863"/>
    <s v="Project: 20M813"/>
    <x v="1861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</r>
  <r>
    <n v="1864"/>
    <s v="Fat Cheeks the Cannonball - iPhone and Android"/>
    <x v="1862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</r>
  <r>
    <n v="1865"/>
    <s v="THE RUNNING GAME"/>
    <x v="1863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</r>
  <r>
    <n v="1866"/>
    <s v="MathPlus Cards (FKA Random Math)"/>
    <x v="1864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</r>
  <r>
    <n v="1867"/>
    <s v="Meme Wars - Dank Age"/>
    <x v="1865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</r>
  <r>
    <n v="1868"/>
    <s v="Help Build PaperChase Version 3 !"/>
    <x v="1866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</r>
  <r>
    <n v="1869"/>
    <s v="Castle Crawler RPG"/>
    <x v="1867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x v="1868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</r>
  <r>
    <n v="1871"/>
    <s v="The Adventures of Bible Bear"/>
    <x v="1869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</r>
  <r>
    <n v="1872"/>
    <s v="ZombieTime!"/>
    <x v="1870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30T03:06:42"/>
    <x v="1872"/>
  </r>
  <r>
    <n v="1873"/>
    <s v="The Red Card Blue Card Game"/>
    <x v="1871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</r>
  <r>
    <n v="1874"/>
    <s v="PATH to Reading Brain Training"/>
    <x v="1872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</r>
  <r>
    <n v="1875"/>
    <s v="Claws &amp; Fins"/>
    <x v="1873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</r>
  <r>
    <n v="1876"/>
    <s v="Migration Madness (Android)"/>
    <x v="1874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x v="1875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x v="1876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x v="1877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</r>
  <r>
    <n v="1880"/>
    <s v="Sim Betting Football"/>
    <x v="1878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</r>
  <r>
    <n v="1881"/>
    <s v="Story Rock by The Jolly Llamas -- Our First Album!"/>
    <x v="1879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10T02:39:49"/>
    <x v="1881"/>
  </r>
  <r>
    <n v="1882"/>
    <s v="American Lit or...Trespassing for Beginners"/>
    <x v="1880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</r>
  <r>
    <n v="1883"/>
    <s v="Afraid Of Figs - Help Fund our New CD - &quot;SAFE&quot;"/>
    <x v="1881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21:45:08"/>
    <x v="1883"/>
  </r>
  <r>
    <n v="1884"/>
    <s v="Glad Hearts New Album: Twenty Two - On Vinyl!"/>
    <x v="1882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12:00:00"/>
    <x v="1884"/>
  </r>
  <r>
    <n v="1885"/>
    <s v="KATA 'The Rising' - Double LP (Vinyl Release)"/>
    <x v="1883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</r>
  <r>
    <n v="1886"/>
    <s v="INVISIBLE HOUSE: a history of the world - new CD/Album"/>
    <x v="1884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</r>
  <r>
    <n v="1887"/>
    <s v="Welcome To The Club - Music Video Project"/>
    <x v="1885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21:30:00"/>
    <x v="1887"/>
  </r>
  <r>
    <n v="1888"/>
    <s v="STACIE COLLINS' new cd is RECORDED but needs a KICK-START cause &quot;SOMETIMES YA GOTTA&quot;"/>
    <x v="1886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</r>
  <r>
    <n v="1889"/>
    <s v="LittleBear"/>
    <x v="1887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</r>
  <r>
    <n v="1890"/>
    <s v="The Spring Standards LIVE at the Arden Gild Hall!"/>
    <x v="1888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</r>
  <r>
    <n v="1891"/>
    <s v="Lindsey Ray's new album recorded? âˆš Mixed? âˆš On the radio? That's where YOU come in."/>
    <x v="1889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</r>
  <r>
    <n v="1892"/>
    <s v="Nemes wants you to be able to hear their new songs!"/>
    <x v="1890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</r>
  <r>
    <n v="1893"/>
    <s v="Archeology 7&quot; Vinyl"/>
    <x v="1891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6T03:59:00"/>
    <x v="1893"/>
  </r>
  <r>
    <n v="1894"/>
    <s v="Help me release my first 3 song EP!!"/>
    <x v="1892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x v="1894"/>
  </r>
  <r>
    <n v="1895"/>
    <s v="HERESTOFIGHTIN Debut full length album &quot;Becoming Native&quot;"/>
    <x v="1893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</r>
  <r>
    <n v="1896"/>
    <s v="the bridge"/>
    <x v="1894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</r>
  <r>
    <n v="1897"/>
    <s v="Vanessa Lively's New Album 2014"/>
    <x v="1895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</r>
  <r>
    <n v="1898"/>
    <s v="Degenerate Matters EP Funding Campaign"/>
    <x v="1896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</r>
  <r>
    <n v="1899"/>
    <s v="Ukulele Songs from the Zombie Apocalypse"/>
    <x v="1897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</r>
  <r>
    <n v="1900"/>
    <s v="5 Bucks from 500 Friends"/>
    <x v="1898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</r>
  <r>
    <n v="1901"/>
    <s v="KiddieRail - making the stairs easier and safer for kids"/>
    <x v="1899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</r>
  <r>
    <n v="1902"/>
    <s v="Cardboard reality"/>
    <x v="1900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x v="1902"/>
  </r>
  <r>
    <n v="1903"/>
    <s v="MiPointer"/>
    <x v="1901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</r>
  <r>
    <n v="1904"/>
    <s v="Small Animal Deterrent Latch (S.A.D.L.)"/>
    <x v="1902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x v="1904"/>
  </r>
  <r>
    <n v="1905"/>
    <s v="Dad, we will get your AxleCrutch idea to the next level!"/>
    <x v="1903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</r>
  <r>
    <n v="1906"/>
    <s v="Macbook all-in-one Portable storage docking station PLUSDOCK"/>
    <x v="1904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</r>
  <r>
    <n v="1907"/>
    <s v="Litter-Buddy"/>
    <x v="1905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</r>
  <r>
    <n v="1908"/>
    <s v="Better WiFi for today's Internet of Everything WiFi devices"/>
    <x v="1906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</r>
  <r>
    <n v="1909"/>
    <s v="Little Occhio, Wireless micro-cam for iPhone/Android"/>
    <x v="1907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</r>
  <r>
    <n v="1910"/>
    <s v="Thinking Cleaner, Wifi for iRobotÂ® RoombaÂ® 700 &amp; 800 series"/>
    <x v="1908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</r>
  <r>
    <n v="1911"/>
    <s v="Charge Furniture"/>
    <x v="1909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</r>
  <r>
    <n v="1912"/>
    <s v="SOLO TESTER: Electrical Wiring Testing &amp; Troubleshooter"/>
    <x v="1910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</r>
  <r>
    <n v="1913"/>
    <s v="Tibio - Spreading warmth in everyones home"/>
    <x v="1911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</r>
  <r>
    <n v="1914"/>
    <s v="ZoZo Skeleton Hand Planchette - Works with ANY Ouija Board"/>
    <x v="1912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</r>
  <r>
    <n v="1915"/>
    <s v="The Cat-Bath Contraption"/>
    <x v="1913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x v="1915"/>
  </r>
  <r>
    <n v="1916"/>
    <s v="The Paint Can Holder by U.S. Green Products"/>
    <x v="1914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</r>
  <r>
    <n v="1917"/>
    <s v="Chronovisor:The MOST innovative watch for night time reading"/>
    <x v="1915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</r>
  <r>
    <n v="1918"/>
    <s v="BugVibesâ„¢-Better Flowers, Plants, Trees with less Pesticides"/>
    <x v="1916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8:57:31"/>
    <x v="1918"/>
  </r>
  <r>
    <n v="1919"/>
    <s v="LED Electronic Dice: assembled or kit, Arduino compatible"/>
    <x v="1917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21:00:49"/>
    <x v="1919"/>
  </r>
  <r>
    <n v="1920"/>
    <s v="Brightside - Side lighting for cyclists"/>
    <x v="1918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</r>
  <r>
    <n v="1921"/>
    <s v="The Fine Spirits are making an album!"/>
    <x v="1919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</r>
  <r>
    <n v="1922"/>
    <s v="Low Weather // Debut Album"/>
    <x v="1920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6:08:27"/>
    <x v="1922"/>
  </r>
  <r>
    <n v="1923"/>
    <s v="Help Lions&amp;Creators print their album!"/>
    <x v="1921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</r>
  <r>
    <n v="1924"/>
    <s v="The 'Songs from the Bookmark' Sessions"/>
    <x v="1922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</r>
  <r>
    <n v="1925"/>
    <s v="The Freakniks Debut Album: Infinite Love"/>
    <x v="1923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</r>
  <r>
    <n v="1926"/>
    <s v="Invisible Allies - Hyperdimensional Animals"/>
    <x v="1924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</r>
  <r>
    <n v="1927"/>
    <s v="GBS Detroit Presents Hampshire"/>
    <x v="1925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</r>
  <r>
    <n v="1928"/>
    <s v="Jollyheads Circus Debut Album &quot;The Kaleidoscope Dawn&quot;"/>
    <x v="1926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</r>
  <r>
    <n v="1929"/>
    <s v="Surplus 1980 album funds for release on CD/LP."/>
    <x v="1927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x v="1929"/>
  </r>
  <r>
    <n v="1930"/>
    <s v="Magnetic Flowers Presents: Old, Cold. Losing It."/>
    <x v="1928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13:24:42"/>
    <x v="1930"/>
  </r>
  <r>
    <n v="1931"/>
    <s v="New Lions After Dark EP!"/>
    <x v="1929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2T03:30:00"/>
    <x v="1931"/>
  </r>
  <r>
    <n v="1932"/>
    <s v="Lee Malone - Get Us To The Converse Rubber Track Sessions!"/>
    <x v="1930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</r>
  <r>
    <n v="1933"/>
    <s v="Magic Punches are making debut LP with producer John Askew"/>
    <x v="1931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</r>
  <r>
    <n v="1934"/>
    <s v="The City Never Sleeps Needs A Tour Vehicle!"/>
    <x v="1932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5:00:00"/>
    <x v="1934"/>
  </r>
  <r>
    <n v="1935"/>
    <s v="the last echo AM/PM Project"/>
    <x v="1933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</r>
  <r>
    <n v="1936"/>
    <s v="Grandkids Record a Full-length Album!"/>
    <x v="1934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</r>
  <r>
    <n v="1937"/>
    <s v="GBS Detroit Presents My Pal Val"/>
    <x v="1935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</r>
  <r>
    <n v="1938"/>
    <s v="Jon Shirley: Live Worship Album + Short Film"/>
    <x v="1936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</r>
  <r>
    <n v="1939"/>
    <s v="Help I Am Clay Release Their First CD For FREE"/>
    <x v="1937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22:38:28"/>
    <x v="1939"/>
  </r>
  <r>
    <n v="1940"/>
    <s v="History Grows: New K. Record"/>
    <x v="1938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</r>
  <r>
    <n v="1941"/>
    <s v="Gramofon: Modern Cloud Jukebox"/>
    <x v="1939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</r>
  <r>
    <n v="1942"/>
    <s v="building the world's longest marble run relaunch"/>
    <x v="1940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</r>
  <r>
    <n v="1943"/>
    <s v="RuuviTag - Open-Source Bluetooth Sensor Beacon"/>
    <x v="1941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</r>
  <r>
    <n v="1944"/>
    <s v="The BIG Turtle ShellÂ®: Rugged, Wireless BoomBox &amp; Power Bank"/>
    <x v="1942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</r>
  <r>
    <n v="1945"/>
    <s v="Oval - The First Digital HandPan"/>
    <x v="1943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</r>
  <r>
    <n v="1946"/>
    <s v="eMersion Gesture Control System for Music Performance &amp; More"/>
    <x v="1944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</r>
  <r>
    <n v="1947"/>
    <s v="Fusion in a Bubblegum Machine"/>
    <x v="1945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</r>
  <r>
    <n v="1948"/>
    <s v="UDOO X86: The Most Powerful Maker Board Ever"/>
    <x v="1946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</r>
  <r>
    <n v="1949"/>
    <s v="Shake Your Power"/>
    <x v="1947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</r>
  <r>
    <n v="1950"/>
    <s v="Trebuchette - the snap-together, desktop trebuchet"/>
    <x v="1948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</r>
  <r>
    <n v="1951"/>
    <s v="Connect. Code. Create. With SBrick Plus"/>
    <x v="1949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</r>
  <r>
    <n v="1952"/>
    <s v="Nix Color Sensor"/>
    <x v="1950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</r>
  <r>
    <n v="1953"/>
    <s v="NTH Music Synthesizer"/>
    <x v="1951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</r>
  <r>
    <n v="1954"/>
    <s v="Orison â€“ Rethink the Power of Energy"/>
    <x v="1952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</r>
  <r>
    <n v="1955"/>
    <s v="Bukobot 3D Printer - Affordable 3D with No Compromises!"/>
    <x v="1953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</r>
  <r>
    <n v="1956"/>
    <s v="Sparx Skate Sharpener - Pro Skate Sharpening. At Home."/>
    <x v="1954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</r>
  <r>
    <n v="1957"/>
    <s v="freeSoC and freeSoC Mini"/>
    <x v="1955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</r>
  <r>
    <n v="1958"/>
    <s v="Mojo: Digital Design for the Hobbyist"/>
    <x v="1956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</r>
  <r>
    <n v="1959"/>
    <s v="Heat Seek NYC"/>
    <x v="1957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</r>
  <r>
    <n v="1960"/>
    <s v="TREKKAYAK"/>
    <x v="1958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</r>
  <r>
    <n v="1961"/>
    <s v="Public Lab DIY Spectrometry Kit"/>
    <x v="1959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</r>
  <r>
    <n v="1962"/>
    <s v="AttoDuino - Turbocharged, Wireless, Arduino Compatible"/>
    <x v="1960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</r>
  <r>
    <n v="1963"/>
    <s v="AirEnergy 3D - A 3D printed, opensource, mobile wind turbine"/>
    <x v="1961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</r>
  <r>
    <n v="1964"/>
    <s v="Clairy: The Most Amazing Natural Air Purifier"/>
    <x v="1962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</r>
  <r>
    <n v="1965"/>
    <s v="BoardX: The Open Source Miniature Motherboard [Redemption]"/>
    <x v="1963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</r>
  <r>
    <n v="1966"/>
    <s v="InkCase Plus: E Ink screen for Android phone"/>
    <x v="1964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</r>
  <r>
    <n v="1967"/>
    <s v="Ion: A Music Detecting Mood Light with Bluetooth Low Energy"/>
    <x v="1965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</r>
  <r>
    <n v="1968"/>
    <s v="XSHIFTER: World's First Affordable Wireless Shifting System"/>
    <x v="1966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</r>
  <r>
    <n v="1969"/>
    <s v="Puck.js - the ground-breaking bluetooth beacon"/>
    <x v="1967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</r>
  <r>
    <n v="1970"/>
    <s v="APOC: Mini Radiation Detector"/>
    <x v="1968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20T03:38:21"/>
    <x v="1970"/>
  </r>
  <r>
    <n v="1971"/>
    <s v="castAR: the most versatile AR &amp; VR system"/>
    <x v="1969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</r>
  <r>
    <n v="1972"/>
    <s v="Jog It! Open source controller pendant for EMC2 and Mach3!"/>
    <x v="1970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</r>
  <r>
    <n v="1973"/>
    <s v="Lightpack 2 - Ultimate Light Orchestra For Your Living Room"/>
    <x v="1971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</r>
  <r>
    <n v="1974"/>
    <s v="RAPIRO: The Humanoid Robot Kit for your Raspberry Pi"/>
    <x v="1972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</r>
  <r>
    <n v="1975"/>
    <s v="Bugle2: A DIY Phono Preamp"/>
    <x v="1973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</r>
  <r>
    <n v="1976"/>
    <s v="Pi Lite white - Bright white LED display for Raspberry Pi"/>
    <x v="1974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</r>
  <r>
    <n v="1977"/>
    <s v="Ario: Smart Lighting. Better Health."/>
    <x v="1975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</r>
  <r>
    <n v="1978"/>
    <s v="B9Creator - A High Resolution 3D Printer"/>
    <x v="1976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x v="1978"/>
  </r>
  <r>
    <n v="1979"/>
    <s v="Skybuds - truly wireless earbuds and smartphone case"/>
    <x v="1977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x v="1979"/>
  </r>
  <r>
    <n v="1980"/>
    <s v="YOUMO - Your Smart Modular Power Strip"/>
    <x v="1978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</r>
  <r>
    <n v="1981"/>
    <s v="Aspiring storyteller: connecting the dots"/>
    <x v="1979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</r>
  <r>
    <n v="1982"/>
    <s v="Lonely Boy: 55 male models 200s sensual expression"/>
    <x v="1980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x v="1981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7:00:00"/>
    <x v="1983"/>
  </r>
  <r>
    <n v="1984"/>
    <s v="Love Locks - a photographic journey"/>
    <x v="1982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</r>
  <r>
    <n v="1985"/>
    <s v="Metrospective - photography project"/>
    <x v="1983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</r>
  <r>
    <n v="1986"/>
    <s v="Oddity Photography - help get us off the ground!"/>
    <x v="1984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</r>
  <r>
    <n v="1987"/>
    <s v="Ethiopia: Beheld"/>
    <x v="1985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</r>
  <r>
    <n v="1988"/>
    <s v="Phillip Michael Photography"/>
    <x v="1986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</r>
  <r>
    <n v="1989"/>
    <s v="Shutters of Hope: The Real Faces of Infertility"/>
    <x v="1987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</r>
  <r>
    <n v="1990"/>
    <s v="The Virgin of the Path"/>
    <x v="1988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</r>
  <r>
    <n v="1991"/>
    <s v="Portraits of Resilience"/>
    <x v="1989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</r>
  <r>
    <n v="1992"/>
    <s v="The Wonderful World of Princes &amp; Princesses"/>
    <x v="1990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</r>
  <r>
    <n v="1993"/>
    <s v="Open a photography studio - photo shoots as rewards!"/>
    <x v="1991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x v="1992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x v="1993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x v="1995"/>
  </r>
  <r>
    <n v="1996"/>
    <s v="Life through the eye of war worldwide"/>
    <x v="1994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x v="1995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x v="1996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</r>
  <r>
    <n v="1999"/>
    <s v="Planet Venus"/>
    <x v="1997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</r>
  <r>
    <n v="2000"/>
    <s v="Jacs+Cam 2016 calendar"/>
    <x v="1998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x v="2000"/>
  </r>
  <r>
    <n v="2001"/>
    <s v="Nuimo: Seamless Smart Home Interface"/>
    <x v="1999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</r>
  <r>
    <n v="2002"/>
    <s v="JeVois: Open-Source Quad-Core Smart Machine Vision Camera"/>
    <x v="2000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</r>
  <r>
    <n v="2003"/>
    <s v="velosynth"/>
    <x v="2001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23:00:00"/>
    <x v="2003"/>
  </r>
  <r>
    <n v="2004"/>
    <s v="Printeer - a 3D printer for kids &amp; schools"/>
    <x v="2002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14:31:03"/>
    <x v="2004"/>
  </r>
  <r>
    <n v="2005"/>
    <s v="bassAware Holster"/>
    <x v="2003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6T03:59:00"/>
    <x v="2005"/>
  </r>
  <r>
    <n v="2006"/>
    <s v="MAID Oven - Make All Incredible Dishes"/>
    <x v="2004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</r>
  <r>
    <n v="2007"/>
    <s v="&quot;Hello, World!&quot; - Modern Biotechnology for High Schools"/>
    <x v="2005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4T04:00:00"/>
    <x v="2007"/>
  </r>
  <r>
    <n v="2008"/>
    <s v="smartCaster: Open source automatic roto-casting machine"/>
    <x v="2006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</r>
  <r>
    <n v="2009"/>
    <s v="KiÃ«n Light: Intelligent daylight at your fingertips"/>
    <x v="2007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8:45:43"/>
    <x v="2009"/>
  </r>
  <r>
    <n v="2010"/>
    <s v="Weighitz: Weigh Smarter"/>
    <x v="2008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</r>
  <r>
    <n v="2011"/>
    <s v="FLUXO â€“ The Worldâ€™s First Truly Smart Lamp"/>
    <x v="2009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</r>
  <r>
    <n v="2012"/>
    <s v="FishBit: Your Aquarium Made Simple (Beta Release)"/>
    <x v="2010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</r>
  <r>
    <n v="2013"/>
    <s v="Portal: Turbocharged WiFi"/>
    <x v="2011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x v="2013"/>
  </r>
  <r>
    <n v="2014"/>
    <s v="3Doodler: The World's First 3D Printing Pen"/>
    <x v="2012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</r>
  <r>
    <n v="2015"/>
    <s v="ExtraCore (Arduino Compatible)"/>
    <x v="2013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</r>
  <r>
    <n v="2016"/>
    <s v="Hydra: a triple-output power supply for electronics projects"/>
    <x v="2014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</r>
  <r>
    <n v="2017"/>
    <s v="SparkLab: the educational build-mobile!"/>
    <x v="2015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</r>
  <r>
    <n v="2018"/>
    <s v="Scriba - the stylus reinvented"/>
    <x v="2016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</r>
  <r>
    <n v="2019"/>
    <s v="ReSpeaker - Add Voice Control Extension To Anything You Like"/>
    <x v="2017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</r>
  <r>
    <n v="2020"/>
    <s v="Low Voltage Metal Sensor for use with Arduino type boards"/>
    <x v="2018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</r>
  <r>
    <n v="2021"/>
    <s v="m!lTone- Portable Air Synth &amp; MIDI controller"/>
    <x v="2019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</r>
  <r>
    <n v="2022"/>
    <s v="Acanvas: The cord-free art display and streaming platform"/>
    <x v="2020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</r>
  <r>
    <n v="2023"/>
    <s v="Atmoph Window - Your Room Can Be Anywhere"/>
    <x v="2021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10:05:53"/>
    <x v="2023"/>
  </r>
  <r>
    <n v="2024"/>
    <s v="RA 3D printer controller by Elefu"/>
    <x v="2022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</r>
  <r>
    <n v="2025"/>
    <s v="BuddyGuard: Smart Home Security In One Device"/>
    <x v="2023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</r>
  <r>
    <n v="2026"/>
    <s v="MIDI Sprout - Biodata Sonification Device"/>
    <x v="2024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</r>
  <r>
    <n v="2027"/>
    <s v="Cmoar Virtual Reality Headset with integrated electronics"/>
    <x v="2025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</r>
  <r>
    <n v="2028"/>
    <s v="Building the Open Source Bussard Fusion Reactor "/>
    <x v="2026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</r>
  <r>
    <n v="2029"/>
    <s v="Lumin8 Pro"/>
    <x v="2027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</r>
  <r>
    <n v="2030"/>
    <s v="Picade: The arcade cabinet kit for your mini computer"/>
    <x v="2028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23:54:56"/>
    <x v="2030"/>
  </r>
  <r>
    <n v="2031"/>
    <s v="Linkio: the $100 Smart Home Devices Solution"/>
    <x v="2029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9T01:00:00"/>
    <x v="2031"/>
  </r>
  <r>
    <n v="2032"/>
    <s v="PocketLab Voyager | Explore Science in Your World"/>
    <x v="2030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</r>
  <r>
    <n v="2033"/>
    <s v="BrewNanny Home Brew Monitor"/>
    <x v="2031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</r>
  <r>
    <n v="2034"/>
    <s v="Impression Ï€: Wireless VR+AR with Gesture+Position Tracking"/>
    <x v="2032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</r>
  <r>
    <n v="2035"/>
    <s v="OpenBCI: Biosensing for Everybody"/>
    <x v="2033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</r>
  <r>
    <n v="2036"/>
    <s v="L.E.D Portable Charger"/>
    <x v="2034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</r>
  <r>
    <n v="2037"/>
    <s v="Pedal Power -- Human Scale Energy For Everyday Tasks"/>
    <x v="2035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</r>
  <r>
    <n v="2038"/>
    <s v="OWL Programmable Effects Pedal"/>
    <x v="2036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</r>
  <r>
    <n v="2039"/>
    <s v="ODIN2: Smart Projector for movies, video calls, and apps"/>
    <x v="2037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2-01T04:59:00"/>
    <x v="2039"/>
  </r>
  <r>
    <n v="2040"/>
    <s v="Programmable Capacitor"/>
    <x v="2038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</r>
  <r>
    <n v="2041"/>
    <s v="The Aspect - Reinventing the Grow Light for Interior Design"/>
    <x v="2039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</r>
  <r>
    <n v="2042"/>
    <s v="SoundBrake- Headphone gadget alerts you to outside sounds"/>
    <x v="2040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</r>
  <r>
    <n v="2043"/>
    <s v="PS-1A Adjustable Miniature Switch Mode DC-DC Power Supply"/>
    <x v="2041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</r>
  <r>
    <n v="2044"/>
    <s v="PiSoC: Learn to Create"/>
    <x v="2042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</r>
  <r>
    <n v="2045"/>
    <s v="OPEN RAIL Open Source Linear Bearing System"/>
    <x v="2043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</r>
  <r>
    <n v="2046"/>
    <s v="CoAction Hero: 32-bit Open-Source ARM Cortex-M3 Board"/>
    <x v="2044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</r>
  <r>
    <n v="2047"/>
    <s v="KoalaSafe -  Healthier Internet. Happier Families."/>
    <x v="2045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</r>
  <r>
    <n v="2048"/>
    <s v="The Siva Cycle Atom - Powering your life one pedal at a time"/>
    <x v="2046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</r>
  <r>
    <n v="2049"/>
    <s v="LOCK8 - the World's First Smart Bike Lock"/>
    <x v="2047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</r>
  <r>
    <n v="2050"/>
    <s v="Hubble Laser Cutter: Affordable, Versatile &amp; Open Source"/>
    <x v="2048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</r>
  <r>
    <n v="2051"/>
    <s v="YOYO WARRIOR - A premium yoyo for any budget"/>
    <x v="2049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6T00:32:17"/>
    <x v="2051"/>
  </r>
  <r>
    <n v="2052"/>
    <s v="The World's Lightest &amp; Smartest E-Scooter  - ZAR"/>
    <x v="2050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</r>
  <r>
    <n v="2053"/>
    <s v="stockplop - the most advanced external hard drive enclosure"/>
    <x v="2051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5:49:11"/>
    <x v="2053"/>
  </r>
  <r>
    <n v="2054"/>
    <s v="SITU Smart Food Nutrition Scale for iPad and Android tablets"/>
    <x v="2052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</r>
  <r>
    <n v="2055"/>
    <s v="The I2C and SPI Education System"/>
    <x v="2053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</r>
  <r>
    <n v="2056"/>
    <s v="TYLT Energi Backpack - charge your mobile devices on the go."/>
    <x v="2054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</r>
  <r>
    <n v="2057"/>
    <s v="CableKnife - The World's best cable insulation stripper"/>
    <x v="2055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11:52:12"/>
    <x v="2057"/>
  </r>
  <r>
    <n v="2058"/>
    <s v="Raspberry Pi Debug Clip"/>
    <x v="2056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20:00:00"/>
    <x v="2058"/>
  </r>
  <r>
    <n v="2059"/>
    <s v="riots - Affordable wireless IoT microcontrollers and sensors"/>
    <x v="2057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</r>
  <r>
    <n v="2060"/>
    <s v="SmartQuad 4-Port (9.6 Amps / 48W) Travel USB Charger"/>
    <x v="2058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5:25:50"/>
    <x v="2060"/>
  </r>
  <r>
    <n v="2061"/>
    <s v="Bibo Time! Maximize your Cocktail time in seconds!"/>
    <x v="2059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</r>
  <r>
    <n v="2062"/>
    <s v="Rho Board"/>
    <x v="2060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8:11:38"/>
    <x v="2062"/>
  </r>
  <r>
    <n v="2063"/>
    <s v="Up to 4 axis Beaglebone black based CNC control"/>
    <x v="2061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</r>
  <r>
    <n v="2064"/>
    <s v="Lightpack â€” ambient backlight for your displays"/>
    <x v="2062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</r>
  <r>
    <n v="2065"/>
    <s v="Snooperscopeâ„¢: Night Vision for Your Smartphone iPhone iPad"/>
    <x v="2063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x v="2065"/>
  </r>
  <r>
    <n v="2066"/>
    <s v="Garage Beacon - Turn your phone into a garage door remote"/>
    <x v="2064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</r>
  <r>
    <n v="2067"/>
    <s v="Luminite (LED lighting)"/>
    <x v="2065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</r>
  <r>
    <n v="2068"/>
    <s v="Netro - Scientifically Water Your Garden"/>
    <x v="2066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20:11:55"/>
    <x v="2068"/>
  </r>
  <r>
    <n v="2069"/>
    <s v="RaceCapture and Podium: Race it. Share it. Prove it."/>
    <x v="2067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</r>
  <r>
    <n v="2070"/>
    <s v="DAN Cases A4-SFX - The World's Smallest Gaming Tower Case"/>
    <x v="2068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</r>
  <r>
    <n v="2071"/>
    <s v="easyFeed Automatic Pet Feeder w/ Webcam and Amazon Delivery"/>
    <x v="2069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</r>
  <r>
    <n v="2072"/>
    <s v="Hercules PalmTop-Palm Size Mobile PC of Invincible Resources"/>
    <x v="2070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</r>
  <r>
    <n v="2073"/>
    <s v="abode - The Future of Home Security."/>
    <x v="2071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</r>
  <r>
    <n v="2074"/>
    <s v="Advanced Simulation Products - PC Gaming Controllers"/>
    <x v="2072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</r>
  <r>
    <n v="2075"/>
    <s v="The Practical Meter: Know your power!"/>
    <x v="2073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</r>
  <r>
    <n v="2076"/>
    <s v="Earin - The Worlds Smallest Wireless Earbuds"/>
    <x v="2074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</r>
  <r>
    <n v="2077"/>
    <s v="4SeTVâ„¢ - Watch 4 TV Channels on Any Screen At Once"/>
    <x v="2075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</r>
  <r>
    <n v="2078"/>
    <s v="Hoterway - Hot shower from the first second"/>
    <x v="2076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8:30:57"/>
    <x v="2078"/>
  </r>
  <r>
    <n v="2079"/>
    <s v="Pi PoE Switch HAT - power over Ethernet for Raspberry Pi"/>
    <x v="2077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</r>
  <r>
    <n v="2080"/>
    <s v="Tinker Tie Beta - Programmable RGB LED Bow Tie!"/>
    <x v="2078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</r>
  <r>
    <n v="2081"/>
    <s v="Our Vintage Film: Summer Tour Kickstarter"/>
    <x v="2079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</r>
  <r>
    <n v="2082"/>
    <s v="Nights On First's First CD!"/>
    <x v="2080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</r>
  <r>
    <n v="2083"/>
    <s v="These Old Streets Album"/>
    <x v="2081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</r>
  <r>
    <n v="2084"/>
    <s v="Project: Ballerina Black UK Tour"/>
    <x v="2082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</r>
  <r>
    <n v="2085"/>
    <s v="Eikon // Dustin Hecocks Records His Debut Album"/>
    <x v="2083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</r>
  <r>
    <n v="2086"/>
    <s v="Adam Sullivan - Recording 4 New EPs for 2012!"/>
    <x v="2084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</r>
  <r>
    <n v="2087"/>
    <s v="Get Joy Shannon's Album &quot;Out of My Dreams and Into My Arms&quot;"/>
    <x v="2085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</r>
  <r>
    <n v="2088"/>
    <s v="Chris Dorman - Sita worldwide"/>
    <x v="2086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</r>
  <r>
    <n v="2089"/>
    <s v="Little Moses EP"/>
    <x v="2087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</r>
  <r>
    <n v="2090"/>
    <s v="Insect Surfers 2013 Release !"/>
    <x v="2088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</r>
  <r>
    <n v="2091"/>
    <s v="Tiffany Alvord's First Album of Original Songs"/>
    <x v="2089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</r>
  <r>
    <n v="2092"/>
    <s v="Amy Lingamfelter's making of &quot;Open Safe Love&quot;."/>
    <x v="2090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</r>
  <r>
    <n v="2093"/>
    <s v="Lift The Decade Debut Full-Length Record"/>
    <x v="2091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</r>
  <r>
    <n v="2094"/>
    <s v="Seashell Radio: Slick Machine album and US tour!"/>
    <x v="2092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</r>
  <r>
    <n v="2095"/>
    <s v="&quot; Prodigal Daughter&quot; Recording Project"/>
    <x v="2093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7:36:13"/>
    <x v="2095"/>
  </r>
  <r>
    <n v="2096"/>
    <s v="GBS Detroit Presents Shone Nuisance"/>
    <x v="2094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</r>
  <r>
    <n v="2097"/>
    <s v="Caverns of Sonora"/>
    <x v="2095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5:02:15"/>
    <x v="2097"/>
  </r>
  <r>
    <n v="2098"/>
    <s v="The Christopher Battles EP"/>
    <x v="2096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8T02:43:55"/>
    <x v="2098"/>
  </r>
  <r>
    <n v="2099"/>
    <s v="Roosevelt Died."/>
    <x v="2097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</r>
  <r>
    <n v="2100"/>
    <s v="GBS Detroit Presents The Skylit Letter"/>
    <x v="2098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</r>
  <r>
    <n v="2101"/>
    <s v="The World War I's &quot;The Bite And The Boogie&quot;"/>
    <x v="2099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</r>
  <r>
    <n v="2102"/>
    <s v="The Guru releases &quot;Native Sun&quot;"/>
    <x v="2100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20:50:48"/>
    <x v="2102"/>
  </r>
  <r>
    <n v="2103"/>
    <s v="Matthew Moon's New Album"/>
    <x v="2101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</r>
  <r>
    <n v="2104"/>
    <s v="In the Raw: the ink &amp; the Echo's debut album"/>
    <x v="2102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</r>
  <r>
    <n v="2105"/>
    <s v="Layla The Wolf Debut E.P. &quot;Sugar&quot;"/>
    <x v="2103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1T04:00:00"/>
    <x v="2105"/>
  </r>
  <r>
    <n v="2106"/>
    <s v="Aaron Long-New Full Length Album &quot;Sounds of Awakening&quot;"/>
    <x v="2104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</r>
  <r>
    <n v="2107"/>
    <s v="ACKER Studio Album and Vinyl Pressing"/>
    <x v="2105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</r>
  <r>
    <n v="2108"/>
    <s v="THE SADDEST LANDSCAPE: Deluxe Vinyl Reissues"/>
    <x v="2106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</r>
  <r>
    <n v="2109"/>
    <s v="Skyline Sounds - First Studio Album (and Merch!)"/>
    <x v="2107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7:00:17"/>
    <x v="2109"/>
  </r>
  <r>
    <n v="2110"/>
    <s v="&quot;Vision&quot; - New Album - Brent Brown"/>
    <x v="2108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</r>
  <r>
    <n v="2111"/>
    <s v="Join us in releasing &quot;Evening Lights&quot; FREE online!"/>
    <x v="2109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</r>
  <r>
    <n v="2112"/>
    <s v="BBB Kickstarter Two"/>
    <x v="2110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22:16:33"/>
    <x v="2112"/>
  </r>
  <r>
    <n v="2113"/>
    <s v="Summer Underground // Honeycomb LP"/>
    <x v="2111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</r>
  <r>
    <n v="2114"/>
    <s v="THE RATIONALES present: The Distance in Between"/>
    <x v="2112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</r>
  <r>
    <n v="2115"/>
    <s v="The Violet Tone and the City of Angels!"/>
    <x v="2113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</r>
  <r>
    <n v="2116"/>
    <s v="Launch Bitch's new project BEACH: violin indie-electro rock"/>
    <x v="2114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</r>
  <r>
    <n v="2117"/>
    <s v="You Said It Would Go Down Like This"/>
    <x v="2115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7T04:59:00"/>
    <x v="2117"/>
  </r>
  <r>
    <n v="2118"/>
    <s v="PORCHES. vs. THE U.S.A."/>
    <x v="2116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</r>
  <r>
    <n v="2119"/>
    <s v="Big Long Now's Debut Album"/>
    <x v="2117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</r>
  <r>
    <n v="2120"/>
    <s v="Hearty Har Full Length Album"/>
    <x v="2118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23:08:56"/>
    <x v="2120"/>
  </r>
  <r>
    <n v="2121"/>
    <s v="Legend of Decay"/>
    <x v="2119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</r>
  <r>
    <n v="2122"/>
    <s v="CapitÃ¡n Kalani y el sindicato robÃ³tico"/>
    <x v="2120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7:12:49"/>
    <x v="2122"/>
  </r>
  <r>
    <n v="2123"/>
    <s v="3D Art for &quot;Extreme Hugtime Simulation Challenge&quot;"/>
    <x v="2121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</r>
  <r>
    <n v="2124"/>
    <s v="AZAMAR"/>
    <x v="2122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</r>
  <r>
    <n v="2125"/>
    <s v="Becoming - A Metaphysical Game About Mental Illness"/>
    <x v="2123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</r>
  <r>
    <n v="2126"/>
    <s v="DodgeBall Blitz"/>
    <x v="2124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</r>
  <r>
    <n v="2127"/>
    <s v="Three Monkeys - Part 1: Into the Abyss"/>
    <x v="2125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</r>
  <r>
    <n v="2128"/>
    <s v="Makayla's Quest"/>
    <x v="2126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</r>
  <r>
    <n v="2129"/>
    <s v="Pretty Kitty Fuzzy"/>
    <x v="2127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</r>
  <r>
    <n v="2130"/>
    <s v="Wondrous Adventures: A Kid's Game"/>
    <x v="2128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</r>
  <r>
    <n v="2131"/>
    <s v="Scout's Honor"/>
    <x v="2129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2T04:58:11"/>
    <x v="2131"/>
  </r>
  <r>
    <n v="2132"/>
    <s v="Universe Rush"/>
    <x v="2130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</r>
  <r>
    <n v="2133"/>
    <s v="Waddle Slide - An App for iPhone and Android"/>
    <x v="2131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6:59:00"/>
    <x v="2133"/>
  </r>
  <r>
    <n v="2134"/>
    <s v="Prehistoric Landing"/>
    <x v="2132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</r>
  <r>
    <n v="2135"/>
    <s v="Tesla's Electric Mist"/>
    <x v="2133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</r>
  <r>
    <n v="2136"/>
    <s v="Dark Paradise"/>
    <x v="2134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</r>
  <r>
    <n v="2137"/>
    <s v="Late To The Party : A Cold War Espionage RPG in the Baltics"/>
    <x v="2135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</r>
  <r>
    <n v="2138"/>
    <s v="Tales Of Tameria - Dawning Light"/>
    <x v="2136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9T01:18:59"/>
    <x v="2138"/>
  </r>
  <r>
    <n v="2139"/>
    <s v="Manorkept"/>
    <x v="2137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</r>
  <r>
    <n v="2140"/>
    <s v="Huevos Rancheros Video Game &quot;The Sabroso Showdown &quot;"/>
    <x v="2138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</r>
  <r>
    <n v="2141"/>
    <s v="King of Consoles"/>
    <x v="2139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x v="2140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</r>
  <r>
    <n v="2143"/>
    <s v="Head Cap - a 3rd party Iphone, Ipad, and touch app for the Battletech board game"/>
    <x v="2141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x v="2143"/>
  </r>
  <r>
    <n v="2144"/>
    <s v="Project Starborn"/>
    <x v="2142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</r>
  <r>
    <n v="2145"/>
    <s v="Theocalypse - Mythology and Modern day collide in this RPG"/>
    <x v="2143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</r>
  <r>
    <n v="2146"/>
    <s v="Nanaue eSports"/>
    <x v="2144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</r>
  <r>
    <n v="2147"/>
    <s v="Johnny Rocketfingers 3"/>
    <x v="2145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</r>
  <r>
    <n v="2148"/>
    <s v="ZomBlock's"/>
    <x v="2146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</r>
  <r>
    <n v="2149"/>
    <s v="Project Gert on Xbox Live "/>
    <x v="2147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x v="2148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</r>
  <r>
    <n v="2151"/>
    <s v="Handee Job for PS4 Gets on Shark Tank"/>
    <x v="2149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</r>
  <r>
    <n v="2152"/>
    <s v="Space Shooter RPG+"/>
    <x v="2150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</r>
  <r>
    <n v="2153"/>
    <s v="It's The GOD Complex"/>
    <x v="2151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</r>
  <r>
    <n v="2154"/>
    <s v="Demigods - Rise of the Children - Part 1 (Design)"/>
    <x v="2152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</r>
  <r>
    <n v="2155"/>
    <s v="VoxelMaze"/>
    <x v="2153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x v="2155"/>
  </r>
  <r>
    <n v="2156"/>
    <s v="Beyond Black Space"/>
    <x v="2154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</r>
  <r>
    <n v="2157"/>
    <s v="Nin"/>
    <x v="2155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7:59:00"/>
    <x v="2157"/>
  </r>
  <r>
    <n v="2158"/>
    <s v="PerfectGolf"/>
    <x v="2156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</r>
  <r>
    <n v="2159"/>
    <s v="DeadRealm RPG Series for Android and iOS"/>
    <x v="2157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</r>
  <r>
    <n v="2160"/>
    <s v="Army vs Aliens - Currently in Alpha"/>
    <x v="2158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7:05:05"/>
    <x v="2160"/>
  </r>
  <r>
    <n v="2161"/>
    <s v="CallMeGhost DEBUT ALBUM preorder!"/>
    <x v="2159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20:27:39"/>
    <x v="2161"/>
  </r>
  <r>
    <n v="2162"/>
    <s v="&quot;Then &amp; Now&quot;"/>
    <x v="2160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8:23:11"/>
    <x v="2162"/>
  </r>
  <r>
    <n v="2163"/>
    <s v="Help MONGREL record our new cd !"/>
    <x v="2161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8T03:50:00"/>
    <x v="2163"/>
  </r>
  <r>
    <n v="2164"/>
    <s v="Rosaline debut record"/>
    <x v="2162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5T03:59:00"/>
    <x v="2164"/>
  </r>
  <r>
    <n v="2165"/>
    <s v="Le Temps Nous Est ComtÃ©"/>
    <x v="2163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5:00:35"/>
    <x v="2165"/>
  </r>
  <r>
    <n v="2166"/>
    <s v="Johnny Rock &amp; Friends: For The Record"/>
    <x v="2164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21:06:58"/>
    <x v="2166"/>
  </r>
  <r>
    <n v="2167"/>
    <s v="Planes and Planets needs to get their EP finished!!"/>
    <x v="2165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</r>
  <r>
    <n v="2168"/>
    <s v="PIZAZZ: Pigeons Playing Ping Pong's New Album"/>
    <x v="2166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5:00:00"/>
    <x v="2168"/>
  </r>
  <r>
    <n v="2169"/>
    <s v="Pedals and Effects Arena Corner"/>
    <x v="2167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6:49:11"/>
    <x v="2169"/>
  </r>
  <r>
    <n v="2170"/>
    <s v="STETSON'S NEW EP"/>
    <x v="2168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8:00:22"/>
    <x v="2170"/>
  </r>
  <r>
    <n v="2171"/>
    <s v="Brainspoonâ€™s New Record"/>
    <x v="2169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5:00:00"/>
    <x v="2171"/>
  </r>
  <r>
    <n v="2172"/>
    <s v="Hollow point 9, Sins Of Yesterday CD"/>
    <x v="2170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13:55:20"/>
    <x v="2172"/>
  </r>
  <r>
    <n v="2173"/>
    <s v="Brother K's first full length album, One Eyed King"/>
    <x v="2171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10T03:59:00"/>
    <x v="2173"/>
  </r>
  <r>
    <n v="2174"/>
    <s v="Chivo Funge and the Extensions"/>
    <x v="2172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13:01:47"/>
    <x v="2174"/>
  </r>
  <r>
    <n v="2175"/>
    <s v="Repulsur's First Record"/>
    <x v="2173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1T00:13:06"/>
    <x v="2175"/>
  </r>
  <r>
    <n v="2176"/>
    <s v="Mike Farley Band - New Album!"/>
    <x v="2174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5:11:49"/>
    <x v="2176"/>
  </r>
  <r>
    <n v="2177"/>
    <s v="Nobody Rides For Free ~ Stone Horse"/>
    <x v="2175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6:01:07"/>
    <x v="2177"/>
  </r>
  <r>
    <n v="2178"/>
    <s v="The Letter Black - New Record"/>
    <x v="2176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5:16:37"/>
    <x v="2178"/>
  </r>
  <r>
    <n v="2179"/>
    <s v="Woodhouse EP"/>
    <x v="2177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1T04:06:32"/>
    <x v="2179"/>
  </r>
  <r>
    <n v="2180"/>
    <s v="FOUR STAR MARY &quot;PIECES&quot;"/>
    <x v="2178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7:04:28"/>
    <x v="2180"/>
  </r>
  <r>
    <n v="2181"/>
    <s v="Broken Contract Rulebook Relaunch"/>
    <x v="2179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</r>
  <r>
    <n v="2182"/>
    <s v="Broken World - A Post-Apocalypse Tabletop RPG"/>
    <x v="2180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</r>
  <r>
    <n v="2183"/>
    <s v="D12 Trap Dice + Trapped The Dice Game"/>
    <x v="2181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</r>
  <r>
    <n v="2184"/>
    <s v="Liguria"/>
    <x v="2182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</r>
  <r>
    <n v="2185"/>
    <s v="Empire of the Dead: REQUIEM"/>
    <x v="2183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</r>
  <r>
    <n v="2186"/>
    <s v="Latitude 90Â° : The Origin"/>
    <x v="2184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</r>
  <r>
    <n v="2187"/>
    <s v="Tesla vs. Edison"/>
    <x v="2185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</r>
  <r>
    <n v="2188"/>
    <s v="PHOENIX DICE: A New Approach to an Outdated Gaming Tool"/>
    <x v="2186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</r>
  <r>
    <n v="2189"/>
    <s v="Odyssey: ARGONAUTS"/>
    <x v="2187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</r>
  <r>
    <n v="2190"/>
    <s v="Overlords of Infamy - A Board Game of Silly Super-Villainy!"/>
    <x v="2188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</r>
  <r>
    <n v="2191"/>
    <s v="SpecForce Rangers: Outlanders Phase 4"/>
    <x v="2189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</r>
  <r>
    <n v="2192"/>
    <s v="Legends Untold: As deep as an RPG, as fast as a card game!"/>
    <x v="2190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</r>
  <r>
    <n v="2193"/>
    <s v="Astonishing Swordsmen &amp; Sorcerers of Hyperborea 2E"/>
    <x v="2191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</r>
  <r>
    <n v="2194"/>
    <s v="Monster Lab"/>
    <x v="2192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</r>
  <r>
    <n v="2195"/>
    <s v="Purgatoria: City of Angels"/>
    <x v="2193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</r>
  <r>
    <n v="2196"/>
    <s v="LACORSA Grand Prix Game (relaunch)"/>
    <x v="2194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</r>
  <r>
    <n v="2197"/>
    <s v="Trickerion - Legends of Illusion"/>
    <x v="2195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</r>
  <r>
    <n v="2198"/>
    <s v="Rivals: Masters of the Deep"/>
    <x v="2196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</r>
  <r>
    <n v="2199"/>
    <s v="Decadolo. Flip it!"/>
    <x v="2197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</r>
  <r>
    <n v="2200"/>
    <s v="Concept Cards for Fantasy RPGs -Monsters, Treasures and more"/>
    <x v="2198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</r>
  <r>
    <n v="2201"/>
    <s v="Superpowerless - Princess - Music Video"/>
    <x v="2199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</r>
  <r>
    <n v="2202"/>
    <s v="zircon - &quot;Identity Sequence&quot;: A cyberpunk-inspired journey"/>
    <x v="2200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</r>
  <r>
    <n v="2203"/>
    <s v="Andy's iLL - The Invisible City"/>
    <x v="2201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</r>
  <r>
    <n v="2204"/>
    <s v="Press Mirror Kisses' New Album &quot;Heartbeats&quot; on Vinyl"/>
    <x v="2202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</r>
  <r>
    <n v="2205"/>
    <s v="Lestat - Midnight Toll Video"/>
    <x v="2203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</r>
  <r>
    <n v="2206"/>
    <s v="Arbor Oasis's First Album!"/>
    <x v="2204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</r>
  <r>
    <n v="2207"/>
    <s v="Piece of Happy"/>
    <x v="2205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x v="2207"/>
  </r>
  <r>
    <n v="2208"/>
    <s v="HELP FUND SELF IMPLIED RESTRICTIONS DEBUT RELEASE"/>
    <x v="2206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</r>
  <r>
    <n v="2209"/>
    <s v="NYPC's North American (+ Colombia!) Tour May 2014 - Part 2"/>
    <x v="2207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</r>
  <r>
    <n v="2210"/>
    <s v="The Seshen's Debut Album Release"/>
    <x v="2208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</r>
  <r>
    <n v="2211"/>
    <s v="Kickstart the Future (of Telefuture)"/>
    <x v="2209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</r>
  <r>
    <n v="2212"/>
    <s v="Dragon's Eye Recordings: Label Relaunch"/>
    <x v="2210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</r>
  <r>
    <n v="2213"/>
    <s v="WINTER WALK WITH ME ~ Hasenfang Album"/>
    <x v="2211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</r>
  <r>
    <n v="2214"/>
    <s v="Spiff is ready to join the digital age!"/>
    <x v="2212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</r>
  <r>
    <n v="2215"/>
    <s v="&quot;Something to See, Not to Say&quot; - Anemometer's First EP Album"/>
    <x v="2213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</r>
  <r>
    <n v="2216"/>
    <s v="Femme Fatality 'Stranger' T-shirt and/or Tote bag"/>
    <x v="2214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</r>
  <r>
    <n v="2217"/>
    <s v="Hung Yung Terrarist Needs to Order More Cassettes 4 Jacknife"/>
    <x v="2215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</r>
  <r>
    <n v="2218"/>
    <s v="Idiot Stare &quot;Unknown to Millions&quot; CD"/>
    <x v="2216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</r>
  <r>
    <n v="2219"/>
    <s v="Moments by eBurner"/>
    <x v="2217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</r>
  <r>
    <n v="2220"/>
    <s v="Be Part of Darkpine's Debut EP"/>
    <x v="2218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</r>
  <r>
    <n v="2221"/>
    <s v="Dice Bazaar - Dice rolling, card trading, family fun"/>
    <x v="2219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</r>
  <r>
    <n v="2222"/>
    <s v="Passing Shot: Dice Tennis Game"/>
    <x v="2220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</r>
  <r>
    <n v="2223"/>
    <s v="M4 Collapsible Cardboard Scenery"/>
    <x v="2221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</r>
  <r>
    <n v="2224"/>
    <s v="The Dread House (Pathfinder/5th Edition/Call of Cthulhu)"/>
    <x v="2222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</r>
  <r>
    <n v="2225"/>
    <s v="Battle Systemsâ„¢ Fantasy Dungeon Terrain"/>
    <x v="2223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</r>
  <r>
    <n v="2226"/>
    <s v="Street Kings Boardgame"/>
    <x v="2224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</r>
  <r>
    <n v="2227"/>
    <s v="Mechabrick - A Minifig/Mecha board game and models"/>
    <x v="2225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</r>
  <r>
    <n v="2228"/>
    <s v="Tournament &amp; Transport Solution for X-Wing, STAW and D&amp;D AW"/>
    <x v="2226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</r>
  <r>
    <n v="2229"/>
    <s v="Tessen - A quick-playing card game set in feudal Japan"/>
    <x v="2227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</r>
  <r>
    <n v="2230"/>
    <s v="Little Dungeon: Turtle Rock"/>
    <x v="2228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</r>
  <r>
    <n v="2231"/>
    <s v="Kingdom"/>
    <x v="2229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</r>
  <r>
    <n v="2232"/>
    <s v="Backstory Cards"/>
    <x v="2230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</r>
  <r>
    <n v="2233"/>
    <s v="Cadaver - A Card Game For Aspiring Necromancers"/>
    <x v="2231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</r>
  <r>
    <n v="2234"/>
    <s v="Pine Tar Baseball: 1936 Negro League + 1960 Season"/>
    <x v="2232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x v="2234"/>
  </r>
  <r>
    <n v="2235"/>
    <s v="Miniature Scenery Terrain for Tabletop gaming and Wargames"/>
    <x v="2233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</r>
  <r>
    <n v="2236"/>
    <s v="Alienation - an intergalactic card drafting game"/>
    <x v="2234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</r>
  <r>
    <n v="2237"/>
    <s v="Monster Mansion"/>
    <x v="2235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</r>
  <r>
    <n v="2238"/>
    <s v="28mm Fantasy Miniature range Feral Orcs!"/>
    <x v="2236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</r>
  <r>
    <n v="2239"/>
    <s v="Pro Tabletop Gaming Audio Collection"/>
    <x v="2237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</r>
  <r>
    <n v="2240"/>
    <s v="Dice Base 2: Vault - Case - Rolling Surface"/>
    <x v="2238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</r>
  <r>
    <n v="2241"/>
    <s v="Savage Worlds Zombie Squad"/>
    <x v="2239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</r>
  <r>
    <n v="2242"/>
    <s v="The Princess Bride Playing Cards from USPCC"/>
    <x v="2240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</r>
  <r>
    <n v="2243"/>
    <s v="Innocents, a truly terrifying roleplaying game"/>
    <x v="2241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</r>
  <r>
    <n v="2244"/>
    <s v="Warbands of the Cold North III"/>
    <x v="2242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</r>
  <r>
    <n v="2245"/>
    <s v="TimeWatch: GUMSHOE Investigative Time Travel RPG"/>
    <x v="2243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</r>
  <r>
    <n v="2246"/>
    <s v="The BESPOKE GEEK: Cosplay for Everyday"/>
    <x v="2244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</r>
  <r>
    <n v="2247"/>
    <s v="Foragers"/>
    <x v="2245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</r>
  <r>
    <n v="2248"/>
    <s v="The Roots of Magic Miniatures Game: Students of Sorcery"/>
    <x v="2246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</r>
  <r>
    <n v="2249"/>
    <s v="Centurion: Legionaries of Rome"/>
    <x v="2247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</r>
  <r>
    <n v="2250"/>
    <s v="The Game Anywhere Table"/>
    <x v="2248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</r>
  <r>
    <n v="2251"/>
    <s v="Werewolf: Full Moon Expansion"/>
    <x v="2249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</r>
  <r>
    <n v="2252"/>
    <s v="Punkapocalyptic - Black Blood Children Band"/>
    <x v="2250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</r>
  <r>
    <n v="2253"/>
    <s v="ZoMbushed! - A Zombie Co-Op Survival Card Game"/>
    <x v="2251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</r>
  <r>
    <n v="2254"/>
    <s v="Green Couch Games Limited: FrogFlip!"/>
    <x v="2252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</r>
  <r>
    <n v="2255"/>
    <s v="Jumbo Jets - Jet Set Expansion Set #2"/>
    <x v="2253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</r>
  <r>
    <n v="2256"/>
    <s v="Bitcoin Empire"/>
    <x v="2254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</r>
  <r>
    <n v="2257"/>
    <s v="&quot;The Hab Block&quot; multi build 28mm gaming terrain building"/>
    <x v="2255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</r>
  <r>
    <n v="2258"/>
    <s v="A Sundered World"/>
    <x v="2256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</r>
  <r>
    <n v="2259"/>
    <s v="The Second Breakfast"/>
    <x v="2257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</r>
  <r>
    <n v="2260"/>
    <s v="Cryptex Dice Vault"/>
    <x v="2258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</r>
  <r>
    <n v="2261"/>
    <s v="Hero: Aluminum dice inspired by super heroes :)"/>
    <x v="2259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</r>
  <r>
    <n v="2262"/>
    <s v="Riders: A Game About Cheating Doomsday"/>
    <x v="2260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</r>
  <r>
    <n v="2263"/>
    <s v="Corvus Corax Miniatures - Outcasts"/>
    <x v="2261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</r>
  <r>
    <n v="2264"/>
    <s v="Thunder Alley : Crew Chief by Richard Launius - Final Lap!"/>
    <x v="2262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</r>
  <r>
    <n v="2265"/>
    <s v="Blind Beggar Miniatures presents Second Chance Specials!"/>
    <x v="2263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</r>
  <r>
    <n v="2266"/>
    <s v="GOAT LORDS."/>
    <x v="2264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</r>
  <r>
    <n v="2267"/>
    <s v="Stones Dungeon Tiles"/>
    <x v="2265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</r>
  <r>
    <n v="2268"/>
    <s v="Chardonnay Go"/>
    <x v="2266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</r>
  <r>
    <n v="2269"/>
    <s v="Treasure Decks for 5th Edition - Only $12!"/>
    <x v="2267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</r>
  <r>
    <n v="2270"/>
    <s v="MCG Premium Sleeves &amp; Accessories"/>
    <x v="2268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</r>
  <r>
    <n v="2271"/>
    <s v="Man vs Meeple Season One Kickstarter"/>
    <x v="2269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</r>
  <r>
    <n v="2272"/>
    <s v="Pick the Lock"/>
    <x v="2270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</r>
  <r>
    <n v="2273"/>
    <s v="Get Adler! Premium Edition"/>
    <x v="2271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</r>
  <r>
    <n v="2274"/>
    <s v="Ryubix Manor--Madness, Betrayal, Murder, Vengeance... Family"/>
    <x v="2272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x v="2274"/>
  </r>
  <r>
    <n v="2275"/>
    <s v="Samurai Dwarves (Korobokuru)"/>
    <x v="2273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</r>
  <r>
    <n v="2276"/>
    <s v="Giggle Chips:  ABC Computer Science Game Cards"/>
    <x v="2274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</r>
  <r>
    <n v="2277"/>
    <s v="Police Precinct"/>
    <x v="2275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</r>
  <r>
    <n v="2278"/>
    <s v="Eternity Dice - Regular and D6 Charms Edition"/>
    <x v="2276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</r>
  <r>
    <n v="2279"/>
    <s v="Zombie Apocalypse Geocaching"/>
    <x v="2277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4T04:00:00"/>
    <x v="2279"/>
  </r>
  <r>
    <n v="2280"/>
    <s v="Song of Blades: Hammer and Forge"/>
    <x v="2278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</r>
  <r>
    <n v="2281"/>
    <s v="Lewis Robertson Band EP!"/>
    <x v="2279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6:50:00"/>
    <x v="2281"/>
  </r>
  <r>
    <n v="2282"/>
    <s v="Sage King's Debut Album"/>
    <x v="2280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4T04:11:26"/>
    <x v="2282"/>
  </r>
  <r>
    <n v="2283"/>
    <s v="KEEP THE HEART BEATING! HELP US FUND OUR FULL LENGTH RECORD!"/>
    <x v="2281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9T02:00:04"/>
    <x v="2283"/>
  </r>
  <r>
    <n v="2284"/>
    <s v="Make a record, write a song, take the Vinyl Skyway. "/>
    <x v="2282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2T04:00:00"/>
    <x v="2284"/>
  </r>
  <r>
    <n v="2285"/>
    <s v="Blue Sky Alert &amp; The Retro Rock Machine of Fun"/>
    <x v="2283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9T04:27:23"/>
    <x v="2285"/>
  </r>
  <r>
    <n v="2286"/>
    <s v="Arson In The Suburbs"/>
    <x v="2284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6T03:59:00"/>
    <x v="2286"/>
  </r>
  <r>
    <n v="2287"/>
    <s v="Crushed Out - TEETH - album pre-order / 12&quot; vinyl LP debut"/>
    <x v="2285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6:01:00"/>
    <x v="2287"/>
  </r>
  <r>
    <n v="2288"/>
    <s v="Press Michael Zucker's 2012 album Technocracy on VINYL!"/>
    <x v="2286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x v="2288"/>
  </r>
  <r>
    <n v="2289"/>
    <s v="Blind Man Deaf Boy Tour!"/>
    <x v="2287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x v="2289"/>
  </r>
  <r>
    <n v="2290"/>
    <s v="American Standard Needs to Release Their Debut EP"/>
    <x v="2288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7:00:00"/>
    <x v="2290"/>
  </r>
  <r>
    <n v="2291"/>
    <s v="Create thatwasthen's new album with them!"/>
    <x v="2289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3T04:00:00"/>
    <x v="2291"/>
  </r>
  <r>
    <n v="2292"/>
    <s v="BE A PART OF HISTORY!"/>
    <x v="2290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6:44:36"/>
    <x v="2292"/>
  </r>
  <r>
    <n v="2293"/>
    <s v="&quot;Hurt N' Wrong&quot; New Album Fundraiser!"/>
    <x v="2291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5T03:59:00"/>
    <x v="2293"/>
  </r>
  <r>
    <n v="2294"/>
    <s v="Monte Pittman's new album &quot;M.P.3: The Power Of Three, Pt. 2&quot;"/>
    <x v="2292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7:21:20"/>
    <x v="2294"/>
  </r>
  <r>
    <n v="2295"/>
    <s v="SHADOWRAPTR: The Second Coming. (Sophomore LP)"/>
    <x v="2293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22:54:16"/>
    <x v="2295"/>
  </r>
  <r>
    <n v="2296"/>
    <s v="HAMELL ON TRIAL IS RECORDING AN ALBUM"/>
    <x v="2294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7:33:46"/>
    <x v="2296"/>
  </r>
  <r>
    <n v="2297"/>
    <s v="Company Company: Debut EP"/>
    <x v="2295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4T03:59:00"/>
    <x v="2297"/>
  </r>
  <r>
    <n v="2298"/>
    <s v="Jonny Gray: First Full Length Album"/>
    <x v="2296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9:10:33"/>
    <x v="2298"/>
  </r>
  <r>
    <n v="2299"/>
    <s v="HELP FLY RADIO FINISH THEIR FULL LENGTH ALBUM!"/>
    <x v="2297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6T00:46:49"/>
    <x v="2299"/>
  </r>
  <r>
    <n v="2300"/>
    <s v="Keep The Prison Van Rolling"/>
    <x v="2298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7:26:56"/>
    <x v="2300"/>
  </r>
  <r>
    <n v="2301"/>
    <s v="Time Crash"/>
    <x v="2299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1T03:31:36"/>
    <x v="2301"/>
  </r>
  <r>
    <n v="2302"/>
    <s v="Wildcat Strike's 2nd album release - Digital Age"/>
    <x v="2300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</r>
  <r>
    <n v="2303"/>
    <s v="Abby Travis Vinyl Picture Disc/ Limited edition CD"/>
    <x v="2301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</r>
  <r>
    <n v="2304"/>
    <s v="Anna Ash â˜† Recording Project â˜† 2011         â™˜"/>
    <x v="2302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</r>
  <r>
    <n v="2305"/>
    <s v="HANK &amp; CUPCAKES 'CA$H 4 GOLD' MEGA TOUR!"/>
    <x v="2303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</r>
  <r>
    <n v="2306"/>
    <s v="Cook Up a Record with Dewveall"/>
    <x v="2304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</r>
  <r>
    <n v="2307"/>
    <s v="Bones - The New EP by Matt Phillips"/>
    <x v="2305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</r>
  <r>
    <n v="2308"/>
    <s v="The Ember Days Audio/Visual Experience"/>
    <x v="2306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9T01:00:00"/>
    <x v="2308"/>
  </r>
  <r>
    <n v="2309"/>
    <s v="// Marny Lion Proudfit /\/\/\ Album Release \\"/>
    <x v="2307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</r>
  <r>
    <n v="2310"/>
    <s v="John Vanderslice's DAGGER BEACH: The New Album"/>
    <x v="2308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</r>
  <r>
    <n v="2311"/>
    <s v="Mary Fagan's CD Project!"/>
    <x v="2309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</r>
  <r>
    <n v="2312"/>
    <s v="DINOWALRUS: 3RD RECORD ON VINYL"/>
    <x v="2310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</r>
  <r>
    <n v="2313"/>
    <s v="A SUNNY DAY IN GLASGOW"/>
    <x v="2311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</r>
  <r>
    <n v="2314"/>
    <s v="Eliot &amp; Ead's First Studio Album, &quot;The Flyover States&quot;"/>
    <x v="2312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</r>
  <r>
    <n v="2315"/>
    <s v="RICE Presses Their Debut Album 'Keep Warm' On Vinyl"/>
    <x v="2313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7:25:43"/>
    <x v="2315"/>
  </r>
  <r>
    <n v="2316"/>
    <s v="&quot;The Universal Thump&quot; - The New Album by Greta Gertler"/>
    <x v="2314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</r>
  <r>
    <n v="2317"/>
    <s v="ibreatheFUR / He Can Jog split Cassette"/>
    <x v="2315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5:00:00"/>
    <x v="2317"/>
  </r>
  <r>
    <n v="2318"/>
    <s v="Songs For Unusual Creatures"/>
    <x v="2316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</r>
  <r>
    <n v="2319"/>
    <s v="Nevada Color recording first full-length album &quot;Adventures&quot;"/>
    <x v="2317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5T01:58:05"/>
    <x v="2319"/>
  </r>
  <r>
    <n v="2320"/>
    <s v="Ocean Versus Daughter's New Album!"/>
    <x v="2318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8:36:40"/>
    <x v="2320"/>
  </r>
  <r>
    <n v="2321"/>
    <s v="WienerWÃ¼rze"/>
    <x v="2319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2321"/>
  </r>
  <r>
    <n v="2322"/>
    <s v="Jen bakes shortbread needs a commercial kitchen!"/>
    <x v="2320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</r>
  <r>
    <n v="2323"/>
    <s v="Beef Sticks, the Ultimate Protein Snack"/>
    <x v="2321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</r>
  <r>
    <n v="2324"/>
    <s v="Pies not Lies"/>
    <x v="2322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</r>
  <r>
    <n v="2325"/>
    <s v="MAGA Private Label Spicy Sauce"/>
    <x v="2323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x v="2325"/>
  </r>
  <r>
    <n v="2326"/>
    <s v="Gourmet Steak Hot Dogs By The Savage Wienerâ„¢"/>
    <x v="2324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</r>
  <r>
    <n v="2327"/>
    <s v="Kraut Source - Fermentation Made Simple"/>
    <x v="2325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</r>
  <r>
    <n v="2328"/>
    <s v="Bravado Spice | Bigger &amp; Bolder"/>
    <x v="2326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</r>
  <r>
    <n v="2329"/>
    <s v="Half Moon Bay Distillery"/>
    <x v="2327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</r>
  <r>
    <n v="2330"/>
    <s v="Let's Launch Griffo Distillery's Whiskey Barrel Program!"/>
    <x v="2328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</r>
  <r>
    <n v="2331"/>
    <s v="Meadowlands Chocolate"/>
    <x v="2329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2331"/>
  </r>
  <r>
    <n v="2332"/>
    <s v="Organic, Small Batch Dried Pastas Made in Los Angeles"/>
    <x v="2330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2332"/>
  </r>
  <r>
    <n v="2333"/>
    <s v="Two Hundred Chocolate Truffles"/>
    <x v="2331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</r>
  <r>
    <n v="2334"/>
    <s v="Picnic Pops in Your Grocery Store!"/>
    <x v="2332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</r>
  <r>
    <n v="2335"/>
    <s v="A Modern-Day Salt Works in Gloucester, Mass.!"/>
    <x v="2333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</r>
  <r>
    <n v="2336"/>
    <s v="SOSU Barrel-Aged Sriracha"/>
    <x v="2334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</r>
  <r>
    <n v="2337"/>
    <s v="The Hudson Standard Bitters and Shrubs"/>
    <x v="2335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</r>
  <r>
    <n v="2338"/>
    <s v="Mountain Morsels: Nutritious, Tasty, Fruit &amp; Nut Treats!"/>
    <x v="2336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</r>
  <r>
    <n v="2339"/>
    <s v="CACOCO - The Drinking Chocolate Revival"/>
    <x v="2337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</r>
  <r>
    <n v="2340"/>
    <s v="Doughnuts with love by Strange Matter Coffee"/>
    <x v="2338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</r>
  <r>
    <n v="2341"/>
    <s v="Cutting Edge Fitness Website (Canceled)"/>
    <x v="2339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x v="2340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x v="2341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</r>
  <r>
    <n v="2344"/>
    <s v="Tired of Corporation Negotiation? THINK MIDDLE MEDIATION!"/>
    <x v="2342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</r>
  <r>
    <n v="2345"/>
    <s v="Social Media Website (Canceled)"/>
    <x v="2343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x v="2344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x v="2346"/>
  </r>
  <r>
    <n v="2347"/>
    <s v="Course: Create Complete Web Apps without Coding (Canceled)"/>
    <x v="2345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x v="2347"/>
  </r>
  <r>
    <n v="2348"/>
    <s v="Business &amp; Entertainment In 3D World! (Canceled)"/>
    <x v="2346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x v="2348"/>
  </r>
  <r>
    <n v="2349"/>
    <s v="POLIWORD - an internet project that could change the world"/>
    <x v="2347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x v="2348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x v="2349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30T02:25:39"/>
    <x v="2351"/>
  </r>
  <r>
    <n v="2352"/>
    <s v="The Seeker's School of Thought and Philosophy (Canceled)"/>
    <x v="2350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x v="2351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x v="2352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x v="2354"/>
  </r>
  <r>
    <n v="2355"/>
    <s v="PriceItUpPlease (Canceled)"/>
    <x v="2353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x v="2355"/>
  </r>
  <r>
    <n v="2356"/>
    <s v="HardstyleUnited.com (Canceled)"/>
    <x v="2354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x v="2355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x v="2356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x v="2357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x v="2359"/>
  </r>
  <r>
    <n v="2360"/>
    <s v="Bee Bay Microjobs (Canceled)"/>
    <x v="2358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x v="2360"/>
  </r>
  <r>
    <n v="2361"/>
    <s v="Lemme Grab it (Canceled)"/>
    <x v="2359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x v="2360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x v="2362"/>
  </r>
  <r>
    <n v="2363"/>
    <s v="Top~Notch - Helping Every Day People Change Their Future"/>
    <x v="2361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x v="2362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x v="2363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x v="2364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12:45:33"/>
    <x v="2366"/>
  </r>
  <r>
    <n v="2367"/>
    <s v="Help us Make a Website Like Chegg but Free and wayyy Better!"/>
    <x v="2365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22:16:56"/>
    <x v="2367"/>
  </r>
  <r>
    <n v="2368"/>
    <s v="Lavvoro - A new LinkedIn and Facebook for the job market"/>
    <x v="2366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x v="2368"/>
  </r>
  <r>
    <n v="2369"/>
    <s v="Site so businesses can offer deals to community - Let's Go!"/>
    <x v="2367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x v="2368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</r>
  <r>
    <n v="2371"/>
    <s v="ProjectPetal.com (Canceled)"/>
    <x v="2369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x v="2370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x v="2372"/>
  </r>
  <r>
    <n v="2373"/>
    <s v="Cykelauktion.com (Canceled)"/>
    <x v="2371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x v="2373"/>
  </r>
  <r>
    <n v="2374"/>
    <s v="Alcohol On Call (Canceled)"/>
    <x v="2372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x v="2374"/>
  </r>
  <r>
    <n v="2375"/>
    <s v="Slice Trade- Phone Trade-In, Made Simple (Canceled)"/>
    <x v="2373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x v="2374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22:12:46"/>
    <x v="2376"/>
  </r>
  <r>
    <n v="2377"/>
    <s v="Fluttify - New Canadian Tech Start Up (Canceled)"/>
    <x v="2375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x v="2376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x v="2377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x v="2378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9:02:22"/>
    <x v="2380"/>
  </r>
  <r>
    <n v="2381"/>
    <s v="Cannabis Connection (Canceled)"/>
    <x v="2379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22:27:28"/>
    <x v="2381"/>
  </r>
  <r>
    <n v="2382"/>
    <s v="These Easy Days (Canceled)"/>
    <x v="2380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</r>
  <r>
    <n v="2383"/>
    <s v="KindaQuirky (Canceled)"/>
    <x v="2381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x v="2383"/>
  </r>
  <r>
    <n v="2384"/>
    <s v="Social Rewards - A new twist on social media (Canceled)"/>
    <x v="2382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x v="2384"/>
  </r>
  <r>
    <n v="2385"/>
    <s v="Search every sneaker site and local store at once (Canceled)"/>
    <x v="2383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6:50:32"/>
    <x v="2385"/>
  </r>
  <r>
    <n v="2386"/>
    <s v="Realjobmatch.com (Canceled)"/>
    <x v="2384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x v="2385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x v="2387"/>
  </r>
  <r>
    <n v="2388"/>
    <s v="Virtual Restart - Stock Market For You and Your Loved Ones"/>
    <x v="2386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9:29:00"/>
    <x v="2388"/>
  </r>
  <r>
    <n v="2389"/>
    <s v="Et si Kiwwi vous trouvait un job ? (Canceled)"/>
    <x v="2387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x v="2389"/>
  </r>
  <r>
    <n v="2390"/>
    <s v="iHorizon Pty Ltd (Enterprise Planning &amp; Forecasting)"/>
    <x v="2388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x v="2389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x v="2391"/>
  </r>
  <r>
    <n v="2392"/>
    <s v="WILLAMETTE EXTRA BOARD (Canceled)"/>
    <x v="2390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x v="2391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x v="2393"/>
  </r>
  <r>
    <n v="2394"/>
    <s v="Wriyon - WRIte Your Own (Canceled)"/>
    <x v="2392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x v="2394"/>
  </r>
  <r>
    <n v="2395"/>
    <s v="VENT it out (Canceled)"/>
    <x v="2393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x v="2394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x v="2396"/>
  </r>
  <r>
    <n v="2397"/>
    <s v="#ADOPTROHINGYA PROJECT (Canceled)"/>
    <x v="2395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x v="2396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x v="2397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x v="2398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x v="2399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</r>
  <r>
    <n v="2402"/>
    <s v="Cupcake Truck Unite"/>
    <x v="2400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</r>
  <r>
    <n v="2403"/>
    <s v="Think Green, Think Tea Trike! - A mobile cafe &amp; online shop."/>
    <x v="2401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</r>
  <r>
    <n v="2404"/>
    <s v="Square Donuts Truck"/>
    <x v="2402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x v="2403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</r>
  <r>
    <n v="2406"/>
    <s v="Arnold's Happy Days Food Truck"/>
    <x v="2404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406"/>
  </r>
  <r>
    <n v="2407"/>
    <s v="&quot;PASHUT&quot;-(Means â€˜simpleâ€™ in Hebrew)"/>
    <x v="2405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</r>
  <r>
    <n v="2408"/>
    <s v="Sabroso On Wheels"/>
    <x v="2406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x v="2408"/>
  </r>
  <r>
    <n v="2409"/>
    <s v="Johnny's Food Truck a Puerto Rican and BBQ infusion"/>
    <x v="2407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409"/>
  </r>
  <r>
    <n v="2410"/>
    <s v="Websters grill truck       slow cooked meats"/>
    <x v="2408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x v="2409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</r>
  <r>
    <n v="2412"/>
    <s v="Food-truck 100 % carnivore : &quot;Le camion qui grille&quot;"/>
    <x v="2410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x v="2411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</r>
  <r>
    <n v="2414"/>
    <s v="Help 95th St.Tacos get a food truck in Atlanta"/>
    <x v="2412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</r>
  <r>
    <n v="2415"/>
    <s v="Local Food Truck is Off the Hoof!"/>
    <x v="2413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</r>
  <r>
    <n v="2416"/>
    <s v="Smokin' J's BBQ. food truck"/>
    <x v="2414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</r>
  <r>
    <n v="2417"/>
    <s v="I want to make the best fried chicken!!"/>
    <x v="2415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x v="2416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</r>
  <r>
    <n v="2419"/>
    <s v="Grateful Gourmet Grub! farm to table: food truck &amp; hot dog !"/>
    <x v="2417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x v="2418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</r>
  <r>
    <n v="2421"/>
    <s v="hot dog cart"/>
    <x v="2419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</r>
  <r>
    <n v="2422"/>
    <s v="Help starting a family owned food truck"/>
    <x v="2420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</r>
  <r>
    <n v="2423"/>
    <s v="FBTR BBQ"/>
    <x v="2421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</r>
  <r>
    <n v="2424"/>
    <s v="Lily and Memphs"/>
    <x v="2422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424"/>
  </r>
  <r>
    <n v="2425"/>
    <s v="Food Cart Tour With Raz Simone and Macklemore"/>
    <x v="2423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</r>
  <r>
    <n v="2426"/>
    <s v="The Low-Calorie Food Truck"/>
    <x v="2424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x v="2425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</r>
  <r>
    <n v="2428"/>
    <s v="Premium Burgers"/>
    <x v="2426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</r>
  <r>
    <n v="2429"/>
    <s v="MEATloko, ekte BBQ fra spesialbygd vedfyrt rÃ¸ykovn i foodbus"/>
    <x v="2427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</r>
  <r>
    <n v="2430"/>
    <s v="It's so cute! - Great food!"/>
    <x v="2428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</r>
  <r>
    <n v="2431"/>
    <s v="Murphy's good eatin'"/>
    <x v="2429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</r>
  <r>
    <n v="2432"/>
    <s v="funding for bbq trailer"/>
    <x v="2430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</r>
  <r>
    <n v="2433"/>
    <s v="TWIZTID CREATIONS"/>
    <x v="2431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x v="2432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</r>
  <r>
    <n v="2435"/>
    <s v="Paleo food as a Take Away-food, order and pay in the app"/>
    <x v="2433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</r>
  <r>
    <n v="2436"/>
    <s v="Waistband: Solar Powered Vegan Quality of Life Truck"/>
    <x v="2434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</r>
  <r>
    <n v="2437"/>
    <s v="Cuppa Gumbos"/>
    <x v="2435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x v="2436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</r>
  <r>
    <n v="2439"/>
    <s v="Pillow Puffs Concessions"/>
    <x v="2437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x v="2438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x v="2440"/>
  </r>
  <r>
    <n v="2441"/>
    <s v="Bring Alchemy Pops to the People!"/>
    <x v="2439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2441"/>
  </r>
  <r>
    <n v="2442"/>
    <s v="Young Mountain Tea: A New White Tea from India's Himalayas"/>
    <x v="2440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</r>
  <r>
    <n v="2443"/>
    <s v="VEGA: One-of-A-Kind Coffee that Changes Lives"/>
    <x v="2441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</r>
  <r>
    <n v="2444"/>
    <s v="Trish's Truffles &amp; Sweet Treats."/>
    <x v="2442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</r>
  <r>
    <n v="2445"/>
    <s v="Joe's Cellar Phase 1 - Sit down, shut up &amp; EAT!"/>
    <x v="2443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2445"/>
  </r>
  <r>
    <n v="2446"/>
    <s v="Brooklyn Cookie Company is growing!"/>
    <x v="2444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2446"/>
  </r>
  <r>
    <n v="2447"/>
    <s v="The Workingman's Cake by Delectabites"/>
    <x v="2445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</r>
  <r>
    <n v="2448"/>
    <s v="Ninja Narwhal Coffee Company 13oz. Campfire Coffee Mug"/>
    <x v="2446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x v="2448"/>
  </r>
  <r>
    <n v="2449"/>
    <s v="Born to Crunch - Jackson Holesome Granola"/>
    <x v="2447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</r>
  <r>
    <n v="2450"/>
    <s v="Old Coast Ales: Brewery and Taproom"/>
    <x v="2448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</r>
  <r>
    <n v="2451"/>
    <s v="Boss Balls Protein Balls"/>
    <x v="2449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</r>
  <r>
    <n v="2452"/>
    <s v="Kickstart for a Startup Nebraska Food Business"/>
    <x v="2450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2452"/>
  </r>
  <r>
    <n v="2453"/>
    <s v="Bounce Jerky - Natural - Hand-Crafted - Quality"/>
    <x v="2451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</r>
  <r>
    <n v="2454"/>
    <s v="Bine Brewing - Brewed Within Reach"/>
    <x v="2452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</r>
  <r>
    <n v="2455"/>
    <s v="Yo Mama's Sauces &amp; Rubs"/>
    <x v="2453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x v="2455"/>
  </r>
  <r>
    <n v="2456"/>
    <s v="Beef Sticks to Chomp On!!"/>
    <x v="2454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</r>
  <r>
    <n v="2457"/>
    <s v="NDWK The North Dakota Wine Kitchen"/>
    <x v="2455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</r>
  <r>
    <n v="2458"/>
    <s v="Smoke, Loaf &amp; Saucer"/>
    <x v="2456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</r>
  <r>
    <n v="2459"/>
    <s v="Amy's Cupcake Shoppe, Bringing sweet treats to Hopkins"/>
    <x v="2457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2459"/>
  </r>
  <r>
    <n v="2460"/>
    <s v="Grano: The Good Place to Get Great Bread"/>
    <x v="2458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</r>
  <r>
    <n v="2461"/>
    <s v="Christian &amp; The Sinners"/>
    <x v="2459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10-01T03:00:00"/>
    <x v="2461"/>
  </r>
  <r>
    <n v="2462"/>
    <s v="Help CHURCHES turn this song into an LGBT anthem!"/>
    <x v="2460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</r>
  <r>
    <n v="2463"/>
    <s v="Emma Ate the Lion &quot;Songs Two Count Too&quot;"/>
    <x v="2461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</r>
  <r>
    <n v="2464"/>
    <s v="The Enemy Feathers NEW EP"/>
    <x v="2462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9:29:00"/>
    <x v="2464"/>
  </r>
  <r>
    <n v="2465"/>
    <s v="The Lion Oh My - Our first full length release"/>
    <x v="2463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</r>
  <r>
    <n v="2466"/>
    <s v="Jesse Alexander's Independent Debut Album"/>
    <x v="2464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9T02:27:33"/>
    <x v="2466"/>
  </r>
  <r>
    <n v="2467"/>
    <s v="Nature Boy Explorer EP"/>
    <x v="2465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</r>
  <r>
    <n v="2468"/>
    <s v="New &quot;Jesse Denaro&quot; Album!"/>
    <x v="2466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</r>
  <r>
    <n v="2469"/>
    <s v="Some Dark, Beautiful Morning - Greg Byers' EP"/>
    <x v="2467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</r>
  <r>
    <n v="2470"/>
    <s v="Geoff Zimmerman's Urban-Folk/ Indie-Rock Album"/>
    <x v="2468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</r>
  <r>
    <n v="2471"/>
    <s v="Confused Disciples - &quot;Sleepamation&quot;"/>
    <x v="2469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23:49:52"/>
    <x v="2471"/>
  </r>
  <r>
    <n v="2472"/>
    <s v="Help Ben Hardt Release 3 Albums In 9 Months!"/>
    <x v="2470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</r>
  <r>
    <n v="2473"/>
    <s v="Mike Midwestern &quot;Oh My Soul&quot; Album"/>
    <x v="2471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8:57:49"/>
    <x v="2473"/>
  </r>
  <r>
    <n v="2474"/>
    <s v="Suggestion's Upcoming Album!"/>
    <x v="2472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</r>
  <r>
    <n v="2475"/>
    <s v="BRANDTSON - &quot;Send Us A Signal&quot; Vinyl LP"/>
    <x v="2473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</r>
  <r>
    <n v="2476"/>
    <s v="Arts &amp; Crafts"/>
    <x v="2474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8:52:50"/>
    <x v="2476"/>
  </r>
  <r>
    <n v="2477"/>
    <s v="Debut Album"/>
    <x v="2475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</r>
  <r>
    <n v="2478"/>
    <s v="&quot;Safer in the Sky&quot;: Should We Run's debut album launch."/>
    <x v="2476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</r>
  <r>
    <n v="2479"/>
    <s v="FUEL FAKE NATIVES"/>
    <x v="2477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</r>
  <r>
    <n v="2480"/>
    <s v="Either, Either EP"/>
    <x v="2478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</r>
  <r>
    <n v="2481"/>
    <s v="The Chrome Cranks launch PR campaign for new album!"/>
    <x v="2479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</r>
  <r>
    <n v="2482"/>
    <s v="Journey to Japan"/>
    <x v="2480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</r>
  <r>
    <n v="2483"/>
    <s v="Intangible Animal's &quot;Oh The Humanity&quot; Tour"/>
    <x v="2481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</r>
  <r>
    <n v="2484"/>
    <s v="Kickstart Kiya Heartwood's &quot;Bold Swimmer&quot; solo CD."/>
    <x v="2482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</r>
  <r>
    <n v="2485"/>
    <s v="Calli Dollinger and The Dusters Fall Tour Fund"/>
    <x v="2483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23:57:59"/>
    <x v="2485"/>
  </r>
  <r>
    <n v="2486"/>
    <s v="Help Michael Trieb make CD's for his new EP!"/>
    <x v="2484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</r>
  <r>
    <n v="2487"/>
    <s v="Copyrighting 1978 Champs Finished Album"/>
    <x v="2485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</r>
  <r>
    <n v="2488"/>
    <s v="Pull Some Strings For Jameson Elder"/>
    <x v="2486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</r>
  <r>
    <n v="2489"/>
    <s v="&quot;Death Anxiety&quot;, a new album by Pocket Vinyl"/>
    <x v="2487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</r>
  <r>
    <n v="2490"/>
    <s v="The Offbeats Summer Tour 2012"/>
    <x v="2488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5:27:56"/>
    <x v="2490"/>
  </r>
  <r>
    <n v="2491"/>
    <s v="Nathan Evans - Remove The Illusion EP "/>
    <x v="2489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x v="2491"/>
  </r>
  <r>
    <n v="2492"/>
    <s v="SUPER NICE EP 2012"/>
    <x v="2490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9:59:00"/>
    <x v="2492"/>
  </r>
  <r>
    <n v="2493"/>
    <s v="Lets Make A Record Together!"/>
    <x v="2491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</r>
  <r>
    <n v="2494"/>
    <s v="Motive Makes a Man - Heavy Boots Album Production"/>
    <x v="2492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</r>
  <r>
    <n v="2495"/>
    <s v="Vinyl Pressing for &quot;Nine Different Kinds of Gone&quot;"/>
    <x v="2493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</r>
  <r>
    <n v="2496"/>
    <s v="Lynn Haven - The First Album, &quot;Fair Weather Friends&quot;"/>
    <x v="2494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</r>
  <r>
    <n v="2497"/>
    <s v="New Joe Rut Album: Live From the Great American Music Hall"/>
    <x v="2495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21:05:38"/>
    <x v="2497"/>
  </r>
  <r>
    <n v="2498"/>
    <s v="Race Bandit's Debut EP Validated"/>
    <x v="2496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x v="2498"/>
  </r>
  <r>
    <n v="2499"/>
    <s v="Ryan Hamilton : UK House Party Tour 2013"/>
    <x v="2497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</r>
  <r>
    <n v="2500"/>
    <s v="Completing &quot;God's Justice&quot;"/>
    <x v="2498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</r>
  <r>
    <n v="2501"/>
    <s v="The Bent King board game cafÃ© and wine lounge"/>
    <x v="2499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</r>
  <r>
    <n v="2502"/>
    <s v="Cupcake Chaos"/>
    <x v="2500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</r>
  <r>
    <n v="2503"/>
    <s v="Cardinal Bistro BYOB Start Up"/>
    <x v="2501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x v="2502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x v="2503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x v="2504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</r>
  <r>
    <n v="2507"/>
    <s v="Help Cafe Talavera get a New Kitchen!"/>
    <x v="2505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x v="2506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x v="2507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</r>
  <r>
    <n v="2510"/>
    <s v="Dugout Dogs, Americas love of hot dogs and baseball!"/>
    <x v="2508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2510"/>
  </r>
  <r>
    <n v="2511"/>
    <s v="loluli's"/>
    <x v="2509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x v="2510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x v="2511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x v="2512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</r>
  <r>
    <n v="2515"/>
    <s v="The Barrel Room Restaurant &amp; Tavern"/>
    <x v="2513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515"/>
  </r>
  <r>
    <n v="2516"/>
    <s v="Morning Glory"/>
    <x v="2514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x v="2515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</r>
  <r>
    <n v="2518"/>
    <s v="Southern California's Backroad Eateries"/>
    <x v="2516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x v="2517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</r>
  <r>
    <n v="2520"/>
    <s v="The Aurora Outpost Restaurant/NightClub"/>
    <x v="2518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x v="2519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</r>
  <r>
    <n v="2522"/>
    <s v="FALLING MAN @ Center for Contemporary Opera"/>
    <x v="2520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14:52:00"/>
    <x v="2522"/>
  </r>
  <r>
    <n v="2523"/>
    <s v="Pater Noster Project"/>
    <x v="2521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</r>
  <r>
    <n v="2524"/>
    <s v="Les Bostonades' First CD"/>
    <x v="2522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</r>
  <r>
    <n v="2525"/>
    <s v="Jenny &amp; Rossâ”‚To Sing in Germany"/>
    <x v="2523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20:16:11"/>
    <x v="2525"/>
  </r>
  <r>
    <n v="2526"/>
    <s v="10 Years and Counting...a new album by Valor Brass!"/>
    <x v="2524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</r>
  <r>
    <n v="2527"/>
    <s v="Britten in Song: A Centennial Celebration"/>
    <x v="2525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</r>
  <r>
    <n v="2528"/>
    <s v="Three Voices"/>
    <x v="2526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</r>
  <r>
    <n v="2529"/>
    <s v="UrbanArias is DC's Contemporary Opera Company"/>
    <x v="2527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</r>
  <r>
    <n v="2530"/>
    <s v="OK Mozart Festival premiere by The Tulsa Youth Symphony"/>
    <x v="2528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20T04:50:00"/>
    <x v="2530"/>
  </r>
  <r>
    <n v="2531"/>
    <s v="Modern Chamber Music"/>
    <x v="2529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</r>
  <r>
    <n v="2532"/>
    <s v="The Pacific Guitar Ensemble's Debut Recording!"/>
    <x v="2530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</r>
  <r>
    <n v="2533"/>
    <s v="HOLOGRAPHIC - 2013 Concert and Commission Campaign"/>
    <x v="2531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x v="2532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</r>
  <r>
    <n v="2535"/>
    <s v="Mark Hayes Requiem Recording"/>
    <x v="2533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</r>
  <r>
    <n v="2536"/>
    <s v="Become the subject of my next composition!"/>
    <x v="2534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</r>
  <r>
    <n v="2537"/>
    <s v="The Philadelphia Opera Collective presents Susannah"/>
    <x v="2535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</r>
  <r>
    <n v="2538"/>
    <s v="Me, Myself and Albinoni"/>
    <x v="2536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</r>
  <r>
    <n v="2539"/>
    <s v="The Flying Gambas"/>
    <x v="2537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</r>
  <r>
    <n v="2540"/>
    <s v="Vladimir in Butterfly Country"/>
    <x v="2538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</r>
  <r>
    <n v="2541"/>
    <s v="Completion of Unique Recording of British and Finnish Music"/>
    <x v="25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</r>
  <r>
    <n v="2542"/>
    <s v="Classical Music by Marquita"/>
    <x v="2540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</r>
  <r>
    <n v="2543"/>
    <s v="AM 1610 :: The Station &gt;&gt; Live Studio Project &gt; Phase 1"/>
    <x v="2541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</r>
  <r>
    <n v="2544"/>
    <s v="Singing City Children's Choir"/>
    <x v="2542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</r>
  <r>
    <n v="2545"/>
    <s v="Larchmere String Quartet Debut Album: Music by Stephan Krehl"/>
    <x v="2543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</r>
  <r>
    <n v="2546"/>
    <s v="Cor Cantiamo's First Commercially Released Recording"/>
    <x v="254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</r>
  <r>
    <n v="2547"/>
    <s v="Classical Guitar Music of Hawaii"/>
    <x v="2545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</r>
  <r>
    <n v="2548"/>
    <s v="IYSO Orchestra Academy &amp; Symphonic Concert 2016"/>
    <x v="2546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</r>
  <r>
    <n v="2549"/>
    <s v="The Miller's Wife, a new opera"/>
    <x v="2547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</r>
  <r>
    <n v="2550"/>
    <s v="RESTLESS: Ashley Bathgate and Karl Larson Record Ken Thomson"/>
    <x v="2548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</r>
  <r>
    <n v="2551"/>
    <s v="Mozart Requiem with Bach Cantata 106 &amp; Brahms NÃ¤nie"/>
    <x v="2549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</r>
  <r>
    <n v="2552"/>
    <s v="DAVID, The Oratorio"/>
    <x v="2550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</r>
  <r>
    <n v="2553"/>
    <s v="Help Fund Tara's Album of Rare 18-19th Century Italian Songs"/>
    <x v="2551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</r>
  <r>
    <n v="2554"/>
    <s v="Patagonia Winds: Wind Quintet Commission Project"/>
    <x v="2552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</r>
  <r>
    <n v="2555"/>
    <s v="Send Brandon Rumsey to Brevard Music Center"/>
    <x v="2553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</r>
  <r>
    <n v="2556"/>
    <s v="Grind Violin: Analog DIYalog: Composers Vinyl Compilation"/>
    <x v="2554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</r>
  <r>
    <n v="2557"/>
    <s v="European Tour"/>
    <x v="2555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</r>
  <r>
    <n v="2558"/>
    <s v="Hopkins Sinfonia 2015 Season"/>
    <x v="2556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</r>
  <r>
    <n v="2559"/>
    <s v="India Meets String Quartet"/>
    <x v="2557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</r>
  <r>
    <n v="2560"/>
    <s v="Courting Rites of Cranes CD recording"/>
    <x v="2558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</r>
  <r>
    <n v="2561"/>
    <s v="Project Bearnaise Trucks (Canceled)"/>
    <x v="2559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x v="2560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</r>
  <r>
    <n v="2563"/>
    <s v="Phoenix Pearl Boba Tea Truck (Canceled)"/>
    <x v="2561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x v="2562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x v="2563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</r>
  <r>
    <n v="2566"/>
    <s v="Mamma B's Pizza Get's Rolling (Canceled)"/>
    <x v="2564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x v="2565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</r>
  <r>
    <n v="2568"/>
    <s v="Barney's, deliciously New York - Vintage 1972 Chevy P10"/>
    <x v="2566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</r>
  <r>
    <n v="2569"/>
    <s v="Rochester Needs a Dessert Food Truck (Canceled)"/>
    <x v="2567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</r>
  <r>
    <n v="2570"/>
    <s v="Mathias Pizzeria - A Mobile Wood Fired Pizza Oven (Canceled)"/>
    <x v="2568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</r>
  <r>
    <n v="2571"/>
    <s v="Coco Bowls (Canceled)"/>
    <x v="2569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</r>
  <r>
    <n v="2572"/>
    <s v="A Dream of Naughty Nachos (Canceled)"/>
    <x v="2570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x v="2571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x v="2572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x v="2573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x v="2574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x v="2575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x v="2576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x v="2577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</r>
  <r>
    <n v="2580"/>
    <s v="Build Phatboyz Food Truck (Canceled)"/>
    <x v="2578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</r>
  <r>
    <n v="2581"/>
    <s v="A Flying Sausage Food Truck"/>
    <x v="2579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81"/>
  </r>
  <r>
    <n v="2582"/>
    <s v="Drunken Wings"/>
    <x v="2580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</r>
  <r>
    <n v="2583"/>
    <s v="Crazy Daisy Food Truck"/>
    <x v="2581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</r>
  <r>
    <n v="2584"/>
    <s v="Culinary Arts Food Truck Style"/>
    <x v="2582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x v="2583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</r>
  <r>
    <n v="2586"/>
    <s v="Inspire Healthy Eating"/>
    <x v="2584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</r>
  <r>
    <n v="2587"/>
    <s v="Yummy Hugs-The Original Co-op, Pop-up Food Truck"/>
    <x v="2585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</r>
  <r>
    <n v="2588"/>
    <s v="Stacey's $5 Dollar Hollar Food Truck Home of the Freak"/>
    <x v="2586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588"/>
  </r>
  <r>
    <n v="2589"/>
    <s v="TapiÃ³ca - Brazilian Street Food Truck"/>
    <x v="2587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x v="2589"/>
  </r>
  <r>
    <n v="2590"/>
    <s v="Magic Kick Coffee - coffee that makes your day"/>
    <x v="2588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x v="2589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</r>
  <r>
    <n v="2592"/>
    <s v="El Carte 303"/>
    <x v="2590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</r>
  <r>
    <n v="2593"/>
    <s v="L.J. Silvers' Ice Cream and Taco Van"/>
    <x v="2591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x v="2592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</r>
  <r>
    <n v="2595"/>
    <s v="Food Truck for Little Fox Bakery"/>
    <x v="2593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</r>
  <r>
    <n v="2596"/>
    <s v="The Chef Express Food Truck"/>
    <x v="2594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</r>
  <r>
    <n v="2597"/>
    <s v="Cafe Nomad back on the road! Coffee van's poorly."/>
    <x v="2595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</r>
  <r>
    <n v="2598"/>
    <s v="Rovin' Okie's Fried Pies gourmet southern fried pies."/>
    <x v="2596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x v="2598"/>
  </r>
  <r>
    <n v="2599"/>
    <s v="Empty Ramekins Catering Group"/>
    <x v="2597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</r>
  <r>
    <n v="2600"/>
    <s v="Help Buttz Return From the Ashes"/>
    <x v="2598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</r>
  <r>
    <n v="2601"/>
    <s v="Launch a TARDIS into SPACE!"/>
    <x v="2599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</r>
  <r>
    <n v="2602"/>
    <s v="Historic Robotic Spacecraft Poster Series"/>
    <x v="2600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</r>
  <r>
    <n v="2603"/>
    <s v="Manned Mock Mars Mission"/>
    <x v="2601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</r>
  <r>
    <n v="2604"/>
    <s v="Hermes Spacecraft"/>
    <x v="2602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</r>
  <r>
    <n v="2605"/>
    <s v="The most mysterious star in the Galaxy"/>
    <x v="2603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</r>
  <r>
    <n v="2606"/>
    <s v="2000 Student Projects to the Edge of Space"/>
    <x v="2604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</r>
  <r>
    <n v="2607"/>
    <s v="Historic Robotic Spacecraft Poster Series Two"/>
    <x v="2605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</r>
  <r>
    <n v="2608"/>
    <s v="Giant Leaps in Space Poster Series"/>
    <x v="2606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</r>
  <r>
    <n v="2609"/>
    <s v="ArduSat - Your Arduino Experiment in Space"/>
    <x v="2607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</r>
  <r>
    <n v="2610"/>
    <s v="Restore the Pluto Discovery Telescope"/>
    <x v="2608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</r>
  <r>
    <n v="2611"/>
    <s v="The Universe in a Sphere (Relaunch)"/>
    <x v="2609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</r>
  <r>
    <n v="2612"/>
    <s v="Starscraper: The Next Generation of Suborbital Rockets"/>
    <x v="2610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</r>
  <r>
    <n v="2613"/>
    <s v="Earth 360"/>
    <x v="2611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</r>
  <r>
    <n v="2614"/>
    <s v="Kansas City SSEP Mission 5 Rocket . . .3,2,1 . . Blast Off!"/>
    <x v="2612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</r>
  <r>
    <n v="2615"/>
    <s v="Action Man (GI Joe) Mission Mercury 10"/>
    <x v="2613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</r>
  <r>
    <n v="2616"/>
    <s v="James Webb Deployable Model"/>
    <x v="2614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</r>
  <r>
    <n v="2617"/>
    <s v="Equatorial Sundial - Learn about planetary motion!"/>
    <x v="2615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</r>
  <r>
    <n v="2618"/>
    <s v="SPACE ART FEATURING ASTRONAUTS #WeBelieveInAstronauts"/>
    <x v="2616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</r>
  <r>
    <n v="2619"/>
    <s v="Mars on Earth: An Art Residency"/>
    <x v="2617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</r>
  <r>
    <n v="2620"/>
    <s v="#TeamMopra - Save the Mopra Telescope &amp; Map the Milky Way"/>
    <x v="2618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</r>
  <r>
    <n v="2621"/>
    <s v="Vulcan I: Rocket Powered by 3D Printed Engine"/>
    <x v="2619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</r>
  <r>
    <n v="2622"/>
    <s v="U-PHOS: Upgraded Pulsating Heatpipe Only for Space"/>
    <x v="2620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</r>
  <r>
    <n v="2623"/>
    <s v="Antimatter Fuel Production"/>
    <x v="2621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</r>
  <r>
    <n v="2624"/>
    <s v="Space Elevator Science - Climb to the Sky - A Tethered Tower"/>
    <x v="2622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</r>
  <r>
    <n v="2625"/>
    <s v="Caelum - Photos from stratosphere"/>
    <x v="2623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</r>
  <r>
    <n v="2626"/>
    <s v="SAGANet STEM Mentoring Lab Accreditation"/>
    <x v="2624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</r>
  <r>
    <n v="2627"/>
    <s v="Students building a near-space balloon with live video"/>
    <x v="2625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</r>
  <r>
    <n v="2628"/>
    <s v="Pie In Space!"/>
    <x v="2626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</r>
  <r>
    <n v="2629"/>
    <s v="Project Dragonfly - Sail to the Stars"/>
    <x v="2627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</r>
  <r>
    <n v="2630"/>
    <s v="Asteroid What! - Very Near Earth Asteroids"/>
    <x v="2628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</r>
  <r>
    <n v="2631"/>
    <s v="Starship Congress 2015: Interstellar Hackathon"/>
    <x v="2629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</r>
  <r>
    <n v="2632"/>
    <s v="University Rocket Science"/>
    <x v="2630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</r>
  <r>
    <n v="2633"/>
    <s v="ISS-Above"/>
    <x v="2631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</r>
  <r>
    <n v="2634"/>
    <s v="Project Stardust Part 2"/>
    <x v="2632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</r>
  <r>
    <n v="2635"/>
    <s v="Help UTS Students reach the International Space Station!"/>
    <x v="2633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</r>
  <r>
    <n v="2636"/>
    <s v="Starduster II - Photographing Earth from Near-Space"/>
    <x v="2634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</r>
  <r>
    <n v="2637"/>
    <s v="SPEED OF LIGHT: Biggest Mystery of the Universe"/>
    <x v="2635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</r>
  <r>
    <n v="2638"/>
    <s v="Pie In Space! (Round 2)"/>
    <x v="2636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</r>
  <r>
    <n v="2639"/>
    <s v="Mission Space"/>
    <x v="2637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</r>
  <r>
    <n v="2640"/>
    <s v="Save the Astronomy Van"/>
    <x v="2638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</r>
  <r>
    <n v="2641"/>
    <s v="Build Flying Saucer Artificial Intelligent from sea shell"/>
    <x v="2639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</r>
  <r>
    <n v="2642"/>
    <s v="Maschinenbau in ein neues Zeitalter"/>
    <x v="2640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x v="2641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</r>
  <r>
    <n v="2644"/>
    <s v="Helios - Near Space Launch To Capture The 2017 Solar Eclipse (Canceled)"/>
    <x v="2642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</r>
  <r>
    <n v="2645"/>
    <s v="Project ThunderStruck - Testing a New Spacecraft Concept"/>
    <x v="2643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</r>
  <r>
    <n v="2646"/>
    <s v="SpaceVR: Your Ticket to Space (Canceled)"/>
    <x v="2644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</r>
  <r>
    <n v="2647"/>
    <s v="18&quot;, 45.7cm Telescope. The universe is for everyone!"/>
    <x v="2645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</r>
  <r>
    <n v="2648"/>
    <s v="Calvert HS Planetarium Restoration (Canceled)"/>
    <x v="2646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</r>
  <r>
    <n v="2649"/>
    <s v="The Mission - Please Check Back Soon (Canceled)"/>
    <x v="2647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</r>
  <r>
    <n v="2650"/>
    <s v="The Observer Project 2016 (Canceled)"/>
    <x v="2648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</r>
  <r>
    <n v="2651"/>
    <s v="FireSat: Near Real-Time Global Wildfire/Oil Spill Detection"/>
    <x v="2649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</r>
  <r>
    <n v="2652"/>
    <s v="Million Dollar Rocket - New Project (Canceled)"/>
    <x v="2650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</r>
  <r>
    <n v="2653"/>
    <s v="Dream Rocket Project (Canceled)"/>
    <x v="2651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</r>
  <r>
    <n v="2654"/>
    <s v="Moon Rocket Projo - Finally know the TRUTH about E.T."/>
    <x v="2652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</r>
  <r>
    <n v="2655"/>
    <s v="Balloons (Canceled)"/>
    <x v="2653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</r>
  <r>
    <n v="2656"/>
    <s v="MoonWatcher: A 24/7 Live Video of the Moon for Everyone (Canceled)"/>
    <x v="2654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</r>
  <r>
    <n v="2657"/>
    <s v="Propel Citizen Science to the Moon (Canceled)"/>
    <x v="2655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</r>
  <r>
    <n v="2658"/>
    <s v="STEM MARS Lander experience: https://youtu.be/n6avxUAKee0"/>
    <x v="2656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</r>
  <r>
    <n v="2659"/>
    <s v="test (Canceled)"/>
    <x v="2657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</r>
  <r>
    <n v="2660"/>
    <s v="Central Ohio Astronomical Society Mobile Classroom"/>
    <x v="2658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</r>
  <r>
    <n v="2661"/>
    <s v="Summer Camp - A creative space for makers and artists alike."/>
    <x v="2659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</r>
  <r>
    <n v="2662"/>
    <s v="The Mini Maker, a kid focused makerspace"/>
    <x v="2660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</r>
  <r>
    <n v="2663"/>
    <s v="A New Life for an Old School"/>
    <x v="2661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</r>
  <r>
    <n v="2664"/>
    <s v="HackSchool: Students, Technology, and Empowerment"/>
    <x v="2662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</r>
  <r>
    <n v="2665"/>
    <s v="Gilman Playground Builds a Tech Center"/>
    <x v="2663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</r>
  <r>
    <n v="2666"/>
    <s v="StartMart - NEW $40,000 Stretch Goal to Match $40,000 Grant"/>
    <x v="2664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</r>
  <r>
    <n v="2667"/>
    <s v="Websmith Studio : Think, Build, Break, Play."/>
    <x v="2665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</r>
  <r>
    <n v="2668"/>
    <s v="UOttawa Makermobile"/>
    <x v="2666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</r>
  <r>
    <n v="2669"/>
    <s v="Oceana High School MAKER club requesting a 3D Printer"/>
    <x v="2667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</r>
  <r>
    <n v="2670"/>
    <s v="G-Pod ... the future of sustainable housing"/>
    <x v="2668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</r>
  <r>
    <n v="2671"/>
    <s v="Tunnel Lab - Tech startup accelerator hubs in the favelas"/>
    <x v="2669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</r>
  <r>
    <n v="2672"/>
    <s v="Open Tools for Science and Science Education"/>
    <x v="2670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</r>
  <r>
    <n v="2673"/>
    <s v="Help us open a Makerspace for Kids"/>
    <x v="2671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</r>
  <r>
    <n v="2674"/>
    <s v="Building the Playa Blanca Community Wind Workshop!"/>
    <x v="2672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</r>
  <r>
    <n v="2675"/>
    <s v="Maven Makers: A Makerspace (It's Kinda Like a Gym)"/>
    <x v="2673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</r>
  <r>
    <n v="2676"/>
    <s v="Toronto VR Co-Op"/>
    <x v="2674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</r>
  <r>
    <n v="2677"/>
    <s v="Tinkr Tech - mobile makerspace"/>
    <x v="2675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</r>
  <r>
    <n v="2678"/>
    <s v="Wavegarden in Marbella (MÃ¡laga)"/>
    <x v="2676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</r>
  <r>
    <n v="2679"/>
    <s v="DIY Garage"/>
    <x v="2677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x v="2679"/>
  </r>
  <r>
    <n v="2680"/>
    <s v="iHeart Pillow"/>
    <x v="2678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</r>
  <r>
    <n v="2681"/>
    <s v="Jolly's Hot Dogs An All-Beef Coney Dog"/>
    <x v="2679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2681"/>
  </r>
  <r>
    <n v="2682"/>
    <s v="Toastie's Gourmet Toast"/>
    <x v="2680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</r>
  <r>
    <n v="2683"/>
    <s v="Just Cereal - Mobile Cereal Bar"/>
    <x v="2681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</r>
  <r>
    <n v="2684"/>
    <s v="Ain't No Thang..."/>
    <x v="2682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</r>
  <r>
    <n v="2685"/>
    <s v="Nana's Home Cooking on Wheels"/>
    <x v="2683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</r>
  <r>
    <n v="2686"/>
    <s v="Steaming Cow Pies... Your NEW favorite dessert at the fair"/>
    <x v="2684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x v="2685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x v="2686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2688"/>
  </r>
  <r>
    <n v="2689"/>
    <s v="Mouth Watering Mobile Restaurant"/>
    <x v="2687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</r>
  <r>
    <n v="2690"/>
    <s v="Help 2 Fat 2 Fly, with our Restaurant!"/>
    <x v="2688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690"/>
  </r>
  <r>
    <n v="2691"/>
    <s v="Cook"/>
    <x v="2689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</r>
  <r>
    <n v="2692"/>
    <s v="&quot;Sami j's Food Truck&quot;"/>
    <x v="2690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</r>
  <r>
    <n v="2693"/>
    <s v="Chili dog"/>
    <x v="2691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</r>
  <r>
    <n v="2694"/>
    <s v="Tac o' Relli's Behold the first smoked to order taco truck"/>
    <x v="2692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</r>
  <r>
    <n v="2695"/>
    <s v="Fat daddy mac food truck"/>
    <x v="2693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</r>
  <r>
    <n v="2696"/>
    <s v="The Military Moms Food Truck"/>
    <x v="2694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</r>
  <r>
    <n v="2697"/>
    <s v="Dough Heads Food Truck: waffles stuffed with sweet + savory"/>
    <x v="2695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</r>
  <r>
    <n v="2698"/>
    <s v="Baja Babes Shrimp Tacos wants to spread the taco love!"/>
    <x v="2696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</r>
  <r>
    <n v="2699"/>
    <s v="my bakery truck"/>
    <x v="2697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x v="2698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</r>
  <r>
    <n v="2701"/>
    <s v="Support Circus Factory's new training space in Cork"/>
    <x v="2699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x v="2701"/>
  </r>
  <r>
    <n v="2702"/>
    <s v="Hygienic Art Amphitheater Project New London, Connecticut"/>
    <x v="2700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x v="2702"/>
  </r>
  <r>
    <n v="2703"/>
    <s v="Bisagra Teatro: Foro Multidisciplinario"/>
    <x v="2701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x v="2703"/>
  </r>
  <r>
    <n v="2704"/>
    <s v="Little Red Brick House"/>
    <x v="2702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</r>
  <r>
    <n v="2705"/>
    <s v="Fischer Theatre Marquee"/>
    <x v="2703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20:59:18"/>
    <x v="2705"/>
  </r>
  <r>
    <n v="2706"/>
    <s v="Nordo's Culinarium: Where Food Meets Art"/>
    <x v="2704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x v="2706"/>
  </r>
  <r>
    <n v="2707"/>
    <s v="The Pocket Theater - No one should have to pay to perform!"/>
    <x v="2705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6:59:00"/>
    <x v="2707"/>
  </r>
  <r>
    <n v="2708"/>
    <s v="Angel Comedy Club"/>
    <x v="2706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6:45:26"/>
    <x v="2708"/>
  </r>
  <r>
    <n v="2709"/>
    <s v="Circadium: School of Contemporary Circus - Start Up"/>
    <x v="2707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4T03:59:00"/>
    <x v="2709"/>
  </r>
  <r>
    <n v="2710"/>
    <s v="House of Yes"/>
    <x v="2708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</r>
  <r>
    <n v="2711"/>
    <s v="The Red Shoes"/>
    <x v="2709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22:01:00"/>
    <x v="2711"/>
  </r>
  <r>
    <n v="2712"/>
    <s v="The Voix De Ville! : A Pop-up Theater and Cabaret"/>
    <x v="2710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x v="2712"/>
  </r>
  <r>
    <n v="2713"/>
    <s v="The Acro Cats Mobile Foster and Kitty Tour Bus"/>
    <x v="2711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</r>
  <r>
    <n v="2714"/>
    <s v="The Crane Theater"/>
    <x v="2712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x v="2714"/>
  </r>
  <r>
    <n v="2715"/>
    <s v="Good Good Comedy Theatre (Philadelphia, PA)"/>
    <x v="2713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x v="2715"/>
  </r>
  <r>
    <n v="2716"/>
    <s v="Berlin's first international, alternative comedy stage!"/>
    <x v="2714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x v="2716"/>
  </r>
  <r>
    <n v="2717"/>
    <s v="A Home for Comedy in Vermont!"/>
    <x v="2715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x v="2717"/>
  </r>
  <r>
    <n v="2718"/>
    <s v="Bard Beyond the Big Top"/>
    <x v="2716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x v="2718"/>
  </r>
  <r>
    <n v="2719"/>
    <s v="AHS Theater - Help us light up our stage!"/>
    <x v="2717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x v="2719"/>
  </r>
  <r>
    <n v="2720"/>
    <s v="The Comedy Project"/>
    <x v="2718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x v="2720"/>
  </r>
  <r>
    <n v="2721"/>
    <s v="Pi Crust - Easily Connect Electronics To Your Raspberry Pi"/>
    <x v="2719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9:00:00"/>
    <x v="2721"/>
  </r>
  <r>
    <n v="2722"/>
    <s v="Ransomly | A bluetooth beacon to make any room app-free."/>
    <x v="2720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</r>
  <r>
    <n v="2723"/>
    <s v="Mega Bar: The most versatile and affordable workout product."/>
    <x v="2721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</r>
  <r>
    <n v="2724"/>
    <s v="RasPiO GPIO Quick Reference Ruler for Raspberry Pi RPi.GPIO"/>
    <x v="2722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</r>
  <r>
    <n v="2725"/>
    <s v="Digital MPPT and Solar BMS for a Net Zero energy House"/>
    <x v="2723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7:52:15"/>
    <x v="2725"/>
  </r>
  <r>
    <n v="2726"/>
    <s v="Krimston TWO - Dual SIM case for iPhone"/>
    <x v="2724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13:55:11"/>
    <x v="2726"/>
  </r>
  <r>
    <n v="2727"/>
    <s v="PiDrive: Low-power, mSATA SSD for the Raspberry Pi"/>
    <x v="2725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</r>
  <r>
    <n v="2728"/>
    <s v="Multi-Function SSD Shield for the Raspberry Pi 2"/>
    <x v="2726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</r>
  <r>
    <n v="2729"/>
    <s v="McChi Luggage: It's a Luggage, USB Charger and a Table Top"/>
    <x v="2727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5:46:37"/>
    <x v="2729"/>
  </r>
  <r>
    <n v="2730"/>
    <s v="Yaba - Portable Speaker &amp; Guitar Amp"/>
    <x v="2728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</r>
  <r>
    <n v="2731"/>
    <s v="CybatiWorks - ICS/SCADA/IoT Cybersecurity Education Platform"/>
    <x v="2729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</r>
  <r>
    <n v="2732"/>
    <s v="BrightFingers â€” The Fast &amp; Fun Way To Learn Typing"/>
    <x v="2730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</r>
  <r>
    <n v="2733"/>
    <s v="ONetSwitch: Open Source Hardware for Networking"/>
    <x v="2731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5:32:54"/>
    <x v="2733"/>
  </r>
  <r>
    <n v="2734"/>
    <s v="THE 'mi8' RISES | The Best Wireless Duo Stereo Sound System"/>
    <x v="2732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21:59:00"/>
    <x v="2734"/>
  </r>
  <r>
    <n v="2735"/>
    <s v="Pi Supply - Intelligent Power Switch for Raspberry Pi"/>
    <x v="2733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</r>
  <r>
    <n v="2736"/>
    <s v="Open Source Programmable Solar BMS Li-ion, LiFePO4 dev board"/>
    <x v="2734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</r>
  <r>
    <n v="2737"/>
    <s v="The PowerPot X: Most Reliable 10-Watt Portable Generator"/>
    <x v="2735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</r>
  <r>
    <n v="2738"/>
    <s v="iPhone7 inVIIctus batterycase customize 3D printed top cover"/>
    <x v="2736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6T03:26:44"/>
    <x v="2738"/>
  </r>
  <r>
    <n v="2739"/>
    <s v="LPLC - Low Power, Low Cost PIC18 Development Board"/>
    <x v="2737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</r>
  <r>
    <n v="2740"/>
    <s v="Vertical Garden Prototype"/>
    <x v="2738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</r>
  <r>
    <n v="2741"/>
    <s v="Mrs. Brown and Her Lost Puppy."/>
    <x v="2739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</r>
  <r>
    <n v="2742"/>
    <s v="What a Zoo!"/>
    <x v="2740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</r>
  <r>
    <n v="2743"/>
    <s v="St. Nick Jr"/>
    <x v="2741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x v="2742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</r>
  <r>
    <n v="2745"/>
    <s v="SERENDIPITY'S Pumpkin Pie Surprise"/>
    <x v="2743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</r>
  <r>
    <n v="2746"/>
    <s v="How many marbles do YOU have?"/>
    <x v="2744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</r>
  <r>
    <n v="2747"/>
    <s v="Magic, Giggles and Love  A collection of children's poetry"/>
    <x v="2745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</r>
  <r>
    <n v="2748"/>
    <s v="Native American Language Book for Children"/>
    <x v="2746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</r>
  <r>
    <n v="2749"/>
    <s v="A Tree is a Tree, no matter what you see.  CHILDREN'S BOOK"/>
    <x v="2747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</r>
  <r>
    <n v="2750"/>
    <s v="My Child, My Blessing"/>
    <x v="2748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x v="2749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x v="2750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</r>
  <r>
    <n v="2753"/>
    <s v="Dust Bunnies &amp; the Carpet Rat publishing push"/>
    <x v="2751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</r>
  <r>
    <n v="2754"/>
    <s v="From here...to there!"/>
    <x v="2752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x v="2753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</r>
  <r>
    <n v="2756"/>
    <s v="The Most Basic of Truths"/>
    <x v="2754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</r>
  <r>
    <n v="2757"/>
    <s v="C is for Crooked"/>
    <x v="2755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</r>
  <r>
    <n v="2758"/>
    <s v="Printing Soraya Yvette's Children's books"/>
    <x v="2756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</r>
  <r>
    <n v="2759"/>
    <s v="Bunyip Magic - Epic kids Adventures of the Mythical Bunyip!"/>
    <x v="2757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</r>
  <r>
    <n v="2760"/>
    <s v="BOSLEY BEATS THE BURGLARS - A Lovable Children's Adventure"/>
    <x v="2758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x v="2759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</r>
  <r>
    <n v="2762"/>
    <s v="How to Create Your Own Magic World. Toy-making guide."/>
    <x v="2760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</r>
  <r>
    <n v="2763"/>
    <s v="My Christmas Star"/>
    <x v="2761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</r>
  <r>
    <n v="2764"/>
    <s v="A Growing Adventure"/>
    <x v="2762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</r>
  <r>
    <n v="2765"/>
    <s v="A Story Book For Kids: Technology and Everyday Life"/>
    <x v="2763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x v="2764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</r>
  <r>
    <n v="2767"/>
    <s v="the Giant Turnip"/>
    <x v="2765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</r>
  <r>
    <n v="2768"/>
    <s v="It's Okay To Wait"/>
    <x v="2766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</r>
  <r>
    <n v="2769"/>
    <s v="Raph the Ninja Giraffe"/>
    <x v="2767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</r>
  <r>
    <n v="2770"/>
    <s v="The Story Of Circle And Square"/>
    <x v="2768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</r>
  <r>
    <n v="2771"/>
    <s v="Hello Vermont (4 Seasons Children's Books)"/>
    <x v="2769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x v="2770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x v="2771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</r>
  <r>
    <n v="2774"/>
    <s v="Welcome to Jangala Tribal Warriors: Book One"/>
    <x v="2772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</r>
  <r>
    <n v="2775"/>
    <s v="Kids Radio Klassics and Kids Radio Theatre"/>
    <x v="2773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</r>
  <r>
    <n v="2776"/>
    <s v="Superheroes That Make Differences"/>
    <x v="2774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</r>
  <r>
    <n v="2777"/>
    <s v="Mystical Woods    Micheal learns a lesson.     (Thank-you)"/>
    <x v="2775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</r>
  <r>
    <n v="2778"/>
    <s v="Mariah - A Children's Book with Included Doll Patterns"/>
    <x v="2776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</r>
  <r>
    <n v="2779"/>
    <s v="Our Moon... A book on life for both parents and children."/>
    <x v="2777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</r>
  <r>
    <n v="2780"/>
    <s v="Travel with baby"/>
    <x v="2778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x v="2779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x v="2781"/>
  </r>
  <r>
    <n v="2782"/>
    <s v="Better Than Ever Productions presents Geezer Game"/>
    <x v="2780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7T04:59:00"/>
    <x v="2782"/>
  </r>
  <r>
    <n v="2783"/>
    <s v="As You Like It? by Purple Ostrich Productions"/>
    <x v="2781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12:50:46"/>
    <x v="2783"/>
  </r>
  <r>
    <n v="2784"/>
    <s v="&quot;The Santaland Diaries&quot; by David Sedaris in Los Angeles 2014"/>
    <x v="2782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8:54:03"/>
    <x v="2784"/>
  </r>
  <r>
    <n v="2785"/>
    <s v="Henry VI: The War of the Roses"/>
    <x v="2783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21:00:00"/>
    <x v="2785"/>
  </r>
  <r>
    <n v="2786"/>
    <s v="Fierce"/>
    <x v="2784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13:39:40"/>
    <x v="2786"/>
  </r>
  <r>
    <n v="2787"/>
    <s v="Oracle b*sides and Hawkeye Plainview present SUPER-WELLESIAN"/>
    <x v="2785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x v="2787"/>
  </r>
  <r>
    <n v="2788"/>
    <s v="ACT Underground Theatre, TLDC"/>
    <x v="2786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</r>
  <r>
    <n v="2789"/>
    <s v="The Adventurers Club"/>
    <x v="2787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2T04:00:00"/>
    <x v="2789"/>
  </r>
  <r>
    <n v="2790"/>
    <s v="Help us get &quot;Old Friends&quot; to the El Portal!!!"/>
    <x v="2788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22:31:43"/>
    <x v="2790"/>
  </r>
  <r>
    <n v="2791"/>
    <s v="A Philosophical Protest! One Act Play, One Act Cabaret."/>
    <x v="2789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9T04:00:00"/>
    <x v="2791"/>
  </r>
  <r>
    <n v="2792"/>
    <s v="That Still Small Voice Stage Play"/>
    <x v="2790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5:32:39"/>
    <x v="2792"/>
  </r>
  <r>
    <n v="2793"/>
    <s v="THE GOODS Theatre Company Premiere DROPPED @ Old Fitz"/>
    <x v="2791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10:03:25"/>
    <x v="2793"/>
  </r>
  <r>
    <n v="2794"/>
    <s v="Dusk Theatre Company presents... Macbeth Rebothered"/>
    <x v="2792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</r>
  <r>
    <n v="2795"/>
    <s v="Good Men Wanted at ANT Fest"/>
    <x v="2793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x v="2795"/>
  </r>
  <r>
    <n v="2796"/>
    <s v="Fishcakes"/>
    <x v="2794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x v="2796"/>
  </r>
  <r>
    <n v="2797"/>
    <s v="Once Upon A Nightmare"/>
    <x v="2795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22:34:00"/>
    <x v="2797"/>
  </r>
  <r>
    <n v="2798"/>
    <s v="Happy to Help: A New Play About the Supermarket Industry"/>
    <x v="2796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6:00:00"/>
    <x v="2798"/>
  </r>
  <r>
    <n v="2799"/>
    <s v="Yuri in Edinburgh"/>
    <x v="2797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6:00:00"/>
    <x v="2799"/>
  </r>
  <r>
    <n v="2800"/>
    <s v="EUTCo presents 'One Flew Over the Cuckoo's Nest'"/>
    <x v="2798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13:16:06"/>
    <x v="2800"/>
  </r>
  <r>
    <n v="2801"/>
    <s v="A Dream Play"/>
    <x v="2799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11:00:00"/>
    <x v="2801"/>
  </r>
  <r>
    <n v="2802"/>
    <s v="The Eulogy of Toby Peach - Edinburgh Festival 2015"/>
    <x v="2800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5:31:47"/>
    <x v="2802"/>
  </r>
  <r>
    <n v="2803"/>
    <s v="Princess Cut: A young girl's reality inside a TN sex ring"/>
    <x v="2801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6T00:00:00"/>
    <x v="2803"/>
  </r>
  <r>
    <n v="2804"/>
    <s v="The Piano Man"/>
    <x v="2802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</r>
  <r>
    <n v="2805"/>
    <s v="ACOrN: A Crunch Or None --&gt; Edinburgh Fringe!"/>
    <x v="2803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12:07:53"/>
    <x v="2805"/>
  </r>
  <r>
    <n v="2806"/>
    <s v="And Now: The World!"/>
    <x v="2804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x v="2806"/>
  </r>
  <r>
    <n v="2807"/>
    <s v="The Commission Theatre Co."/>
    <x v="2805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20:57:18"/>
    <x v="2807"/>
  </r>
  <r>
    <n v="2808"/>
    <s v="PICNIC, by William Inge: An Inaugural Production"/>
    <x v="2806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20:18:55"/>
    <x v="2808"/>
  </r>
  <r>
    <n v="2809"/>
    <s v="Sugarglass Theatre"/>
    <x v="2807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14:39:00"/>
    <x v="2809"/>
  </r>
  <r>
    <n v="2810"/>
    <s v="Bring Bigger, Badder BRIEF HISTORY Back To The Stage!"/>
    <x v="2808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6-01T03:59:00"/>
    <x v="2810"/>
  </r>
  <r>
    <n v="2811"/>
    <s v="Ray Gunn and Starburst"/>
    <x v="2809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11:55:03"/>
    <x v="2811"/>
  </r>
  <r>
    <n v="2812"/>
    <s v="BULL by Mike Bartlett at the Coal Mine Theatre"/>
    <x v="2810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6T04:00:00"/>
    <x v="2812"/>
  </r>
  <r>
    <n v="2813"/>
    <s v="Hi, Are You Single? by Ryan J. Haddad"/>
    <x v="2811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7:49:21"/>
    <x v="2813"/>
  </r>
  <r>
    <n v="2814"/>
    <s v="Stitching by Anthony Neilson"/>
    <x v="2812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</r>
  <r>
    <n v="2815"/>
    <s v="Widow's Wedding Dress"/>
    <x v="2813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8:38:29"/>
    <x v="2815"/>
  </r>
  <r>
    <n v="2816"/>
    <s v="In My Head - A new mental health theatre project"/>
    <x v="2814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6:00:00"/>
    <x v="2816"/>
  </r>
  <r>
    <n v="2817"/>
    <s v="After The End"/>
    <x v="2815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5:14:22"/>
    <x v="2817"/>
  </r>
  <r>
    <n v="2818"/>
    <s v="Joe West's THEATER OF DEATH"/>
    <x v="2816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14:21:26"/>
    <x v="2818"/>
  </r>
  <r>
    <n v="2819"/>
    <s v="Make TES a success at The Edinburgh Fringe Fest"/>
    <x v="2817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12:36:49"/>
    <x v="2819"/>
  </r>
  <r>
    <n v="2820"/>
    <s v="MTA's National Theatre Connections Show!"/>
    <x v="2818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</r>
  <r>
    <n v="2821"/>
    <s v="Muscovado: BurntOut's new play about slavery in Barbados"/>
    <x v="2819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22:08:55"/>
    <x v="2821"/>
  </r>
  <r>
    <n v="2822"/>
    <s v="Theatre Forever's The Nature Crown"/>
    <x v="2820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5:24:52"/>
    <x v="2822"/>
  </r>
  <r>
    <n v="2823"/>
    <s v="Seliges Theater presents &quot;The God of Carnage&quot;"/>
    <x v="2821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22:59:00"/>
    <x v="2823"/>
  </r>
  <r>
    <n v="2824"/>
    <s v="The Rooftop"/>
    <x v="2822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3T01:43:00"/>
    <x v="2824"/>
  </r>
  <r>
    <n v="2825"/>
    <s v="The Night Before Christmas"/>
    <x v="2823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9:01:26"/>
    <x v="2825"/>
  </r>
  <r>
    <n v="2826"/>
    <s v="Mickey &amp; Worm: The Tour"/>
    <x v="2824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7:00:00"/>
    <x v="2826"/>
  </r>
  <r>
    <n v="2827"/>
    <s v="The Pennington School Alumni Theater Series: Charlie &amp; Bruno"/>
    <x v="2825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6:30:00"/>
    <x v="2827"/>
  </r>
  <r>
    <n v="2828"/>
    <s v="Peace In Our Time"/>
    <x v="2826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23:00:00"/>
    <x v="2828"/>
  </r>
  <r>
    <n v="2829"/>
    <s v="MUMBURGER by Sarah Kosar"/>
    <x v="2827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10:25:18"/>
    <x v="2829"/>
  </r>
  <r>
    <n v="2830"/>
    <s v="Nakhtik and Avalon"/>
    <x v="2828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2T03:59:00"/>
    <x v="2830"/>
  </r>
  <r>
    <n v="2831"/>
    <s v="Tackett &amp; Pyke put on a Play"/>
    <x v="2829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9:47:50"/>
    <x v="2831"/>
  </r>
  <r>
    <n v="2832"/>
    <s v="Secret Diaries"/>
    <x v="2830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22:00:00"/>
    <x v="2832"/>
  </r>
  <r>
    <n v="2833"/>
    <s v="Star Man Rocket Man"/>
    <x v="2831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1T02:00:00"/>
    <x v="2833"/>
  </r>
  <r>
    <n v="2834"/>
    <s v="Thank You For Smoking"/>
    <x v="2832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23:02:10"/>
    <x v="2834"/>
  </r>
  <r>
    <n v="2835"/>
    <s v="Land of the Three Towers"/>
    <x v="2833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5T00:00:00"/>
    <x v="2835"/>
  </r>
  <r>
    <n v="2836"/>
    <s v="&quot;The Colored Museum&quot; by George C. Wolfe"/>
    <x v="2834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8T04:59:00"/>
    <x v="2836"/>
  </r>
  <r>
    <n v="2837"/>
    <s v="Stop the tempo - ThÃ©Ã¢tre Prospero- salle intime"/>
    <x v="2835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22:48:04"/>
    <x v="2837"/>
  </r>
  <r>
    <n v="2838"/>
    <s v="Pickles &amp; Hargraves Murder Mystery Comedy at the FringeNYC"/>
    <x v="2836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22:00:00"/>
    <x v="2838"/>
  </r>
  <r>
    <n v="2839"/>
    <s v="&quot;The Annual Neighborhood Garage Tour&quot;"/>
    <x v="2837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5T04:59:00"/>
    <x v="2839"/>
  </r>
  <r>
    <n v="2840"/>
    <s v="Scarlet at Southwark Playhouse - Theatre Renegade"/>
    <x v="2838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7:00:00"/>
    <x v="2840"/>
  </r>
  <r>
    <n v="2841"/>
    <s v="The Dead Loss"/>
    <x v="2839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</r>
  <r>
    <n v="2842"/>
    <s v="HIDDEN: The FCO Plays"/>
    <x v="2840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x v="2841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x v="2842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x v="2844"/>
  </r>
  <r>
    <n v="2845"/>
    <s v="Haberdasher Theatre Inc. : Richard Greenbergâ€™s, The Maderati"/>
    <x v="2843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8T00:23:53"/>
    <x v="2845"/>
  </r>
  <r>
    <n v="2846"/>
    <s v="SIN, The Stage Play-Spreading Awareness One City At A Time"/>
    <x v="2844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x v="2845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x v="2846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5:34:19"/>
    <x v="2848"/>
  </r>
  <r>
    <n v="2849"/>
    <s v="100, Acre Wood"/>
    <x v="2847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</r>
  <r>
    <n v="2850"/>
    <s v="Romeo and Juliet...Choose Your Own Ending"/>
    <x v="2848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6T00:10:11"/>
    <x v="2850"/>
  </r>
  <r>
    <n v="2851"/>
    <s v="The Divideâ€ A Great New Controversial Play."/>
    <x v="2849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x v="2850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1T01:05:03"/>
    <x v="2852"/>
  </r>
  <r>
    <n v="2853"/>
    <s v="Eighteen Months- A Love Story Interrupted"/>
    <x v="2851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x v="2852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7:11:59"/>
    <x v="2854"/>
  </r>
  <r>
    <n v="2855"/>
    <s v="STAGE READING for TETCNY"/>
    <x v="2853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</r>
  <r>
    <n v="2856"/>
    <s v="The JOkeress Going Live"/>
    <x v="2854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x v="2856"/>
  </r>
  <r>
    <n v="2857"/>
    <s v="Los Tradicionales"/>
    <x v="2855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x v="2857"/>
  </r>
  <r>
    <n v="2858"/>
    <s v="Gay Party Superposh 'Winter Wonderland'"/>
    <x v="2856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x v="2857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x v="2859"/>
  </r>
  <r>
    <n v="2860"/>
    <s v="Macbeth For President 2016"/>
    <x v="2858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x v="2860"/>
  </r>
  <r>
    <n v="2861"/>
    <s v="Julius Caesar"/>
    <x v="2859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14:10:48"/>
    <x v="2861"/>
  </r>
  <r>
    <n v="2862"/>
    <s v="Get Your Life Back"/>
    <x v="2860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x v="2862"/>
  </r>
  <r>
    <n v="2863"/>
    <s v="Equality Theatre"/>
    <x v="2861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x v="2863"/>
  </r>
  <r>
    <n v="2864"/>
    <s v="'Haunting Julia' by Alan Ayckbourn"/>
    <x v="2862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13:18:00"/>
    <x v="2864"/>
  </r>
  <r>
    <n v="2865"/>
    <s v="FRINGE 2015 by YER Productions"/>
    <x v="2863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x v="2864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</r>
  <r>
    <n v="2867"/>
    <s v="A Midsummer Night's Dream"/>
    <x v="2865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x v="2867"/>
  </r>
  <r>
    <n v="2868"/>
    <s v="Becoming UNZIPPED"/>
    <x v="2866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9:50:54"/>
    <x v="2868"/>
  </r>
  <r>
    <n v="2869"/>
    <s v="Theatre West97 - not-for-profit run Youth Theatre Program"/>
    <x v="2867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</r>
  <r>
    <n v="2870"/>
    <s v="America is at the Mall: A Post 9/11 Happily  Never After"/>
    <x v="2868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7T04:32:45"/>
    <x v="2870"/>
  </r>
  <r>
    <n v="2871"/>
    <s v="The Bill Cosby Assault, a play"/>
    <x v="2869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x v="2871"/>
  </r>
  <r>
    <n v="2872"/>
    <s v="Loud Arts"/>
    <x v="2870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x v="2871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9:37:11"/>
    <x v="2873"/>
  </r>
  <r>
    <n v="2874"/>
    <s v="Lead Players Theatre Company"/>
    <x v="2872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x v="2874"/>
  </r>
  <r>
    <n v="2875"/>
    <s v="Right Tracey!"/>
    <x v="2873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5T03:04:53"/>
    <x v="2875"/>
  </r>
  <r>
    <n v="2876"/>
    <s v="The Sins of Bad People  Urban Stage Play"/>
    <x v="2874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x v="2875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7:00:00"/>
    <x v="2877"/>
  </r>
  <r>
    <n v="2878"/>
    <s v="(TBC) I'M JUST HERE TO BUY SOY SAUCE by Jingan Young"/>
    <x v="2876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</r>
  <r>
    <n v="2879"/>
    <s v="Girls, Ladies and Women - A Gospel Drama"/>
    <x v="2877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x v="2879"/>
  </r>
  <r>
    <n v="2880"/>
    <s v="BELIEF on the Isle of Skye"/>
    <x v="2878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7:05:00"/>
    <x v="2880"/>
  </r>
  <r>
    <n v="2881"/>
    <s v="&quot;God's Pinatas&quot; A Drama for the stage, with comic relief."/>
    <x v="2879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x v="2880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x v="2882"/>
  </r>
  <r>
    <n v="2883"/>
    <s v="&quot;Skip To My Lou,&quot; a NEW play by Steve Romagnoli"/>
    <x v="2881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x v="2883"/>
  </r>
  <r>
    <n v="2884"/>
    <s v="The Lizard King, a play by Jay Jeff Jones"/>
    <x v="2882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</r>
  <r>
    <n v="2885"/>
    <s v="The Wedding"/>
    <x v="2883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x v="2885"/>
  </r>
  <r>
    <n v="2886"/>
    <s v="Artists' tickets to VARIATIONS ON FAMILY"/>
    <x v="2884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</r>
  <r>
    <n v="2887"/>
    <s v="An Original Theater Play Entitled &quot;The Art of Love&quot;"/>
    <x v="2885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x v="2887"/>
  </r>
  <r>
    <n v="2888"/>
    <s v="ARTS to HEARTS - The Holidate (An Original Stage Play)"/>
    <x v="2886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x v="2887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20:43:05"/>
    <x v="2889"/>
  </r>
  <r>
    <n v="2890"/>
    <s v="the Savannah Disputation"/>
    <x v="2888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x v="2890"/>
  </r>
  <r>
    <n v="2891"/>
    <s v="Literacy for Brooklyn Kids"/>
    <x v="2889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</r>
  <r>
    <n v="2892"/>
    <s v="Something Precious"/>
    <x v="2890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x v="2892"/>
  </r>
  <r>
    <n v="2893"/>
    <s v="REDISCOVERING KIA THE PLAY"/>
    <x v="2891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</r>
  <r>
    <n v="2894"/>
    <s v="How Could You Do This To Me (The Stage Play)"/>
    <x v="2892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x v="2893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</r>
  <r>
    <n v="2896"/>
    <s v="&quot;Miracle on 34th Street&quot; - We believe. Do you believe in us?"/>
    <x v="2894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6:00:00"/>
    <x v="2896"/>
  </r>
  <r>
    <n v="2897"/>
    <s v="CAYCE"/>
    <x v="2895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5:29:05"/>
    <x v="2897"/>
  </r>
  <r>
    <n v="2898"/>
    <s v="Galaxy Express - The Play"/>
    <x v="2896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x v="2898"/>
  </r>
  <r>
    <n v="2899"/>
    <s v="The Esoteric Camgirl"/>
    <x v="2897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x v="2898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5:37:12"/>
    <x v="2900"/>
  </r>
  <r>
    <n v="2901"/>
    <s v="Avarimor Series (Audio Plays)"/>
    <x v="2899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x v="2901"/>
  </r>
  <r>
    <n v="2902"/>
    <s v="Bring the iconic story of Leontyne Price to the stage."/>
    <x v="2900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x v="2902"/>
  </r>
  <r>
    <n v="2903"/>
    <s v="GettingTeensSaved.org Play in Richmond, California 2016"/>
    <x v="2901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</r>
  <r>
    <n v="2904"/>
    <s v="The Love Shack"/>
    <x v="2902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</r>
  <r>
    <n v="2905"/>
    <s v="DIANA's &quot;Late: A Cowboy Song&quot; by Sarah Ruhl"/>
    <x v="2903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7T01:21:53"/>
    <x v="2905"/>
  </r>
  <r>
    <n v="2906"/>
    <s v="NO HOMO at Atwater Village Theatre"/>
    <x v="2904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x v="2906"/>
  </r>
  <r>
    <n v="2907"/>
    <s v="Little Nell's - a play"/>
    <x v="2905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x v="2907"/>
  </r>
  <r>
    <n v="2908"/>
    <s v="&quot;THIS THING OF OURS&quot;"/>
    <x v="2906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x v="2908"/>
  </r>
  <r>
    <n v="2909"/>
    <s v="CONVERSATIONS WITH AN AVERAGE JOE"/>
    <x v="2907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x v="2909"/>
  </r>
  <r>
    <n v="2910"/>
    <s v="Strive"/>
    <x v="2908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</r>
  <r>
    <n v="2911"/>
    <s v="The Drama Factory presents &quot; The Moon Princess &quot;"/>
    <x v="2909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8:27:06"/>
    <x v="2911"/>
  </r>
  <r>
    <n v="2912"/>
    <s v="Fair Play"/>
    <x v="2910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5T03:09:34"/>
    <x v="2912"/>
  </r>
  <r>
    <n v="2913"/>
    <s v="The Salem Haunted Magic Show"/>
    <x v="2911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x v="2913"/>
  </r>
  <r>
    <n v="2914"/>
    <s v="Hercules the Panto"/>
    <x v="2912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</r>
  <r>
    <n v="2915"/>
    <s v="A Grimm Night for Hans Christian Anderson"/>
    <x v="2913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8:33:10"/>
    <x v="2915"/>
  </r>
  <r>
    <n v="2916"/>
    <s v="An Interview With Gaddafi - The Stage Play"/>
    <x v="2914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x v="2916"/>
  </r>
  <r>
    <n v="2917"/>
    <s v="Elevation Twelfth Night"/>
    <x v="2915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5:37:27"/>
    <x v="2917"/>
  </r>
  <r>
    <n v="2918"/>
    <s v="When Johnny Comes Marching Home"/>
    <x v="2916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</r>
  <r>
    <n v="2919"/>
    <s v="While the Stars Fall"/>
    <x v="2917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</r>
  <r>
    <n v="2920"/>
    <s v="Save 'The Stage Door'."/>
    <x v="2918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8:01:10"/>
    <x v="2920"/>
  </r>
  <r>
    <n v="2921"/>
    <s v="Fools Rush In: A Cabaret Benefiting BC/EFA Kickstarter"/>
    <x v="2919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</r>
  <r>
    <n v="2922"/>
    <s v="Les Miserables - Backing fund"/>
    <x v="2920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20:58:47"/>
    <x v="2922"/>
  </r>
  <r>
    <n v="2923"/>
    <s v="Kaylee's Senior Project"/>
    <x v="2921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</r>
  <r>
    <n v="2924"/>
    <s v="There's No Place Like Home!"/>
    <x v="2922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9T03:59:00"/>
    <x v="2924"/>
  </r>
  <r>
    <n v="2925"/>
    <s v="Bring &quot;Snow White and the Seven Bottoms&quot; to NYC!"/>
    <x v="2923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</r>
  <r>
    <n v="2926"/>
    <s v="Mirror Image - An Original Musical"/>
    <x v="2924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</r>
  <r>
    <n v="2927"/>
    <s v="The Addams Family Comes To Tuscaloosa"/>
    <x v="2925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</r>
  <r>
    <n v="2928"/>
    <s v="Music Theatre of Idaho Presents &quot;A Year with Frog and Toad"/>
    <x v="2926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23:57:26"/>
    <x v="2928"/>
  </r>
  <r>
    <n v="2929"/>
    <s v="Right On Cue Kids Theater (ROCKT) First Show"/>
    <x v="2927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13:32:38"/>
    <x v="2929"/>
  </r>
  <r>
    <n v="2930"/>
    <s v="Forbear! Theatre"/>
    <x v="2928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x v="2930"/>
  </r>
  <r>
    <n v="2931"/>
    <s v="And More Shenanigans Theatre Company"/>
    <x v="2929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6:08:00"/>
    <x v="2931"/>
  </r>
  <r>
    <n v="2932"/>
    <s v="Magpie- A Melbourne Written Dramatic Musical"/>
    <x v="2930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</r>
  <r>
    <n v="2933"/>
    <s v="Three Postcards: Pre-Production Costs"/>
    <x v="2931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</r>
  <r>
    <n v="2934"/>
    <s v="Songs for a New World"/>
    <x v="2932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5:16:04"/>
    <x v="2934"/>
  </r>
  <r>
    <n v="2935"/>
    <s v="Fresco presents SNOW WHITE - GARAGE OPERA!"/>
    <x v="2933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</r>
  <r>
    <n v="2936"/>
    <s v="Put Music in our Musical: Rosetown Playhouse"/>
    <x v="2934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3T04:59:00"/>
    <x v="2936"/>
  </r>
  <r>
    <n v="2937"/>
    <s v="UCAS"/>
    <x v="2935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</r>
  <r>
    <n v="2938"/>
    <s v="Keep It Spinning."/>
    <x v="2936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6:53:34"/>
    <x v="2938"/>
  </r>
  <r>
    <n v="2939"/>
    <s v="Dreamgirls - Skyline got a Matching Grant!"/>
    <x v="2937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</r>
  <r>
    <n v="2940"/>
    <s v="ITAVA Players &quot;Little Shop of Horrors&quot;"/>
    <x v="2938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8:33:38"/>
    <x v="2940"/>
  </r>
  <r>
    <n v="2941"/>
    <s v="Help Us Help Artists"/>
    <x v="2939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</r>
  <r>
    <n v="2942"/>
    <s v="Penmar Community Arts Society"/>
    <x v="2940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</r>
  <r>
    <n v="2943"/>
    <s v="BlackSpace: Urban Performance Arts Collective"/>
    <x v="2941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x v="2942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</r>
  <r>
    <n v="2945"/>
    <s v="A Midsummer Night's Pub"/>
    <x v="2943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x v="2944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x v="2946"/>
  </r>
  <r>
    <n v="2947"/>
    <s v="'The Float Lodge' - Duluth's First Premiere Float Center"/>
    <x v="2945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</r>
  <r>
    <n v="2948"/>
    <s v="Xenu's Space Opera"/>
    <x v="2946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</r>
  <r>
    <n v="2949"/>
    <s v="Spiritual Enlightenment Center - Help raise our vibrations!"/>
    <x v="2947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</r>
  <r>
    <n v="2950"/>
    <s v="Tahoe Children's Museum with Exploratorium Inside"/>
    <x v="2948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x v="2949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</r>
  <r>
    <n v="2952"/>
    <s v="Let's Build MOUNTAIN HAVEN, a Community Events Campus (Canceled)"/>
    <x v="2950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7T04:00:00"/>
    <x v="2952"/>
  </r>
  <r>
    <n v="2953"/>
    <s v="Pueblo Underground Theater (Canceled)"/>
    <x v="2951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9:00:21"/>
    <x v="2953"/>
  </r>
  <r>
    <n v="2954"/>
    <s v="ONGO CENTRE | An Incubator Creative Space to self-funds (Canceled)"/>
    <x v="2952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x v="2953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</r>
  <r>
    <n v="2956"/>
    <s v="A Happy Home for Hagan's House of Horrors (Canceled)"/>
    <x v="2954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</r>
  <r>
    <n v="2957"/>
    <s v="BAMA Theatre Headset Campaign (Canceled)"/>
    <x v="2955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</r>
  <r>
    <n v="2958"/>
    <s v="Uprising Theater (Canceled)"/>
    <x v="2956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x v="2957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x v="2958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x v="2959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</r>
  <r>
    <n v="2962"/>
    <s v="Grassroots Shakespeare Company â€¢ Arizona"/>
    <x v="2960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x v="2962"/>
  </r>
  <r>
    <n v="2963"/>
    <s v="One Funny Mother: I'm Not Crazy!!"/>
    <x v="2961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11:17:04"/>
    <x v="2963"/>
  </r>
  <r>
    <n v="2964"/>
    <s v="Pug-let: The First Ever All-Pug Production of Hamlet"/>
    <x v="2962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21:32:00"/>
    <x v="2964"/>
  </r>
  <r>
    <n v="2965"/>
    <s v="Imaginary Theater Company Presents the Premiere of The Boat"/>
    <x v="2963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7:30:33"/>
    <x v="2965"/>
  </r>
  <r>
    <n v="2966"/>
    <s v="Fat Pig, The Play!"/>
    <x v="2964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7:43:32"/>
    <x v="2966"/>
  </r>
  <r>
    <n v="2967"/>
    <s v="Scissortail: A play about the Oklahoma City Bombing"/>
    <x v="2965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9T03:44:52"/>
    <x v="2967"/>
  </r>
  <r>
    <n v="2968"/>
    <s v="The Curse of the Babywoman @ FringeNYC"/>
    <x v="2966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7T03:59:00"/>
    <x v="2968"/>
  </r>
  <r>
    <n v="2969"/>
    <s v="Dog Sees God - Calgary Production"/>
    <x v="2967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22:51:00"/>
    <x v="2969"/>
  </r>
  <r>
    <n v="2970"/>
    <s v="Leah in Vegas at The New York International Fringe Festival"/>
    <x v="2968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6:04:11"/>
    <x v="2970"/>
  </r>
  <r>
    <n v="2971"/>
    <s v="World Premiere of &quot;The Piano&quot;"/>
    <x v="2969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5:47:58"/>
    <x v="2971"/>
  </r>
  <r>
    <n v="2972"/>
    <s v="A Bad Plan"/>
    <x v="2970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5T01:00:00"/>
    <x v="2972"/>
  </r>
  <r>
    <n v="2973"/>
    <s v="CST's As You Like It goes to Canada!"/>
    <x v="2971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6-01-01T04:00:00"/>
    <x v="2973"/>
  </r>
  <r>
    <n v="2974"/>
    <s v="The World Premiere of Fire Work by Lauren Gunderson"/>
    <x v="2972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6T01:35:00"/>
    <x v="2974"/>
  </r>
  <r>
    <n v="2975"/>
    <s v="The Butterfingers Angel... [By The Mummers]"/>
    <x v="2973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7T03:00:00"/>
    <x v="2975"/>
  </r>
  <r>
    <n v="2976"/>
    <s v="Pizza Delique"/>
    <x v="2974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12:00:00"/>
    <x v="2976"/>
  </r>
  <r>
    <n v="2977"/>
    <s v="Brava Theater and Cultural Odyssey present â€œBIRTHRIGHT?â€"/>
    <x v="2975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3T02:14:00"/>
    <x v="2977"/>
  </r>
  <r>
    <n v="2978"/>
    <s v="The Fall of Wallace Winter at the Plaza Theatre"/>
    <x v="2976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5:59:00"/>
    <x v="2978"/>
  </r>
  <r>
    <n v="2979"/>
    <s v="'ART'"/>
    <x v="2977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6:00:00"/>
    <x v="2979"/>
  </r>
  <r>
    <n v="2980"/>
    <s v="INDEPENDENCE NYC"/>
    <x v="2978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4T02:00:00"/>
    <x v="2980"/>
  </r>
  <r>
    <n v="2981"/>
    <s v="Creation of the Dublin Circus Centre"/>
    <x v="2979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13:25:56"/>
    <x v="2981"/>
  </r>
  <r>
    <n v="2982"/>
    <s v="Railway Playhouse: Setting up a community arts space"/>
    <x v="2980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6:29:03"/>
    <x v="2982"/>
  </r>
  <r>
    <n v="2983"/>
    <s v="Build the House of Dad's!"/>
    <x v="2981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x v="2983"/>
  </r>
  <r>
    <n v="2984"/>
    <s v="BABA YAGA: A Traveling Performing Arts Wagon"/>
    <x v="2982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6:41:21"/>
    <x v="2984"/>
  </r>
  <r>
    <n v="2985"/>
    <s v="React Aerial Studio"/>
    <x v="2983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x v="2985"/>
  </r>
  <r>
    <n v="2986"/>
    <s v="Higher Education"/>
    <x v="2984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x v="2986"/>
  </r>
  <r>
    <n v="2987"/>
    <s v="Curious Comedy's Remodel &amp; Technical Equipment Upgrade"/>
    <x v="2985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x v="2987"/>
  </r>
  <r>
    <n v="2988"/>
    <s v="Curtain up at the Shoebox Theatre!"/>
    <x v="2986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8:41:21"/>
    <x v="2988"/>
  </r>
  <r>
    <n v="2989"/>
    <s v="Let's Light Up The Gem!"/>
    <x v="2987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1T04:59:00"/>
    <x v="2989"/>
  </r>
  <r>
    <n v="2990"/>
    <s v="The Gloria Theatre Project"/>
    <x v="2988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13:47:00"/>
    <x v="2990"/>
  </r>
  <r>
    <n v="2991"/>
    <s v="gimmeLIVE @ 9 Wallis"/>
    <x v="2989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x v="2991"/>
  </r>
  <r>
    <n v="2992"/>
    <s v="Th'underGrounds"/>
    <x v="2990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8:25:10"/>
    <x v="2992"/>
  </r>
  <r>
    <n v="2993"/>
    <s v="TRUE WEST: Think, Dog! Productions"/>
    <x v="2991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x v="2993"/>
  </r>
  <r>
    <n v="2994"/>
    <s v="St. Michael Boat Parties - Halloween and Beyond!"/>
    <x v="2992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11:29:32"/>
    <x v="2994"/>
  </r>
  <r>
    <n v="2995"/>
    <s v="Help Austin's Blue Starlite Drive-in MOVE + ADD 35MM"/>
    <x v="2993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5:57:51"/>
    <x v="2995"/>
  </r>
  <r>
    <n v="2996"/>
    <s v="Sea Tea Improv's Comedy Theater in Hartford, CT"/>
    <x v="2994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x v="2996"/>
  </r>
  <r>
    <n v="2997"/>
    <s v="Sonorous Road is Expanding! Join Us!"/>
    <x v="2995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</r>
  <r>
    <n v="2998"/>
    <s v="A bigger, better home for the New Orleans comedy scene"/>
    <x v="2996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x v="2998"/>
  </r>
  <r>
    <n v="2999"/>
    <s v="RAT Fund-Riser"/>
    <x v="2997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</r>
  <r>
    <n v="3000"/>
    <s v="Voices From The Future"/>
    <x v="2998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</r>
  <r>
    <n v="3001"/>
    <s v="New Comedy Venue and Training Facility"/>
    <x v="2999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x v="3001"/>
  </r>
  <r>
    <n v="3002"/>
    <s v="Help Fund the &quot;Back Room&quot; Arts Space at Jimmy's No 43!"/>
    <x v="3000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x v="3002"/>
  </r>
  <r>
    <n v="3003"/>
    <s v="Outskirts Theatre Co. Finds a Home!"/>
    <x v="3001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x v="3003"/>
  </r>
  <r>
    <n v="3004"/>
    <s v="Save the Agawam Cinemas"/>
    <x v="3002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22:08:44"/>
    <x v="3004"/>
  </r>
  <r>
    <n v="3005"/>
    <s v="Pangea House Revitalization Project"/>
    <x v="3003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x v="3005"/>
  </r>
  <r>
    <n v="3006"/>
    <s v="ONTARIO STREET THEATRE in Port Hope."/>
    <x v="3004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x v="3006"/>
  </r>
  <r>
    <n v="3007"/>
    <s v="Bethlem"/>
    <x v="3005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</r>
  <r>
    <n v="3008"/>
    <s v="Baby It's Cold Outside: Silver Spring Stage HVAC Fund!"/>
    <x v="3006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x v="3008"/>
  </r>
  <r>
    <n v="3009"/>
    <s v="Montauk Surf Museum"/>
    <x v="3007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14:40:40"/>
    <x v="3009"/>
  </r>
  <r>
    <n v="3010"/>
    <s v="Put Your Money Where Your Ear Is!"/>
    <x v="3008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</r>
  <r>
    <n v="3011"/>
    <s v="Katharsis Teatro en Navidad"/>
    <x v="3009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</r>
  <r>
    <n v="3012"/>
    <s v="Up-lifting Up-Fit!"/>
    <x v="3010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x v="3012"/>
  </r>
  <r>
    <n v="3013"/>
    <s v="Barebones Black Box Theater in Braddock, PA"/>
    <x v="3011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x v="3013"/>
  </r>
  <r>
    <n v="3014"/>
    <s v="The North Pole at the Fair - A Christmas Paradise for kids."/>
    <x v="3012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5:00:00"/>
    <x v="3014"/>
  </r>
  <r>
    <n v="3015"/>
    <s v="A Sign for 34 West"/>
    <x v="3013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</r>
  <r>
    <n v="3016"/>
    <s v="Let there be sound! A sound and hearing assistance system"/>
    <x v="3014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x v="3016"/>
  </r>
  <r>
    <n v="3017"/>
    <s v="ACT's Spotlight Initiative- Let's Build a Theater!"/>
    <x v="3015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x v="3017"/>
  </r>
  <r>
    <n v="3018"/>
    <s v="Why Theatre"/>
    <x v="3016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x v="3018"/>
  </r>
  <r>
    <n v="3019"/>
    <s v="Small town theatre, the Gibson Theatre goes Digital"/>
    <x v="3017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x v="3019"/>
  </r>
  <r>
    <n v="3020"/>
    <s v="Prime Stage Theater Studio Upgrades!"/>
    <x v="3018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x v="3020"/>
  </r>
  <r>
    <n v="3021"/>
    <s v="BEEP! BEEP! 2ND STORY IS ON THE MOVE!"/>
    <x v="3019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x v="3021"/>
  </r>
  <r>
    <n v="3022"/>
    <s v="A Performing Arts Complex in Central Square, Cambridge"/>
    <x v="3020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x v="3022"/>
  </r>
  <r>
    <n v="3023"/>
    <s v="The Night Watch"/>
    <x v="3021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6:13:06"/>
    <x v="3023"/>
  </r>
  <r>
    <n v="3024"/>
    <s v="Build a New Home for Improv Comedy in Pittsburgh"/>
    <x v="3022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x v="3024"/>
  </r>
  <r>
    <n v="3025"/>
    <s v="The Other Room â€“ Cardiffâ€™s First Pub Theatre"/>
    <x v="3023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x v="3025"/>
  </r>
  <r>
    <n v="3026"/>
    <s v="The Bohemian Balcony - A Creative Space For All"/>
    <x v="3024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</r>
  <r>
    <n v="3027"/>
    <s v="Help ReNew the Rainbow Stage (&amp; office) for Future Stars"/>
    <x v="3025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x v="3027"/>
  </r>
  <r>
    <n v="3028"/>
    <s v="A Home for Vegas Theatre Hub"/>
    <x v="3026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x v="3028"/>
  </r>
  <r>
    <n v="3029"/>
    <s v="Ground Floor Theatre"/>
    <x v="3027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x v="3029"/>
  </r>
  <r>
    <n v="3030"/>
    <s v="Guilford Center Stage Lights Up"/>
    <x v="3028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x v="3030"/>
  </r>
  <r>
    <n v="3031"/>
    <s v="Blue Thyme Nights"/>
    <x v="3029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21:10:47"/>
    <x v="3031"/>
  </r>
  <r>
    <n v="3032"/>
    <s v="Silent Valley : A Haunting"/>
    <x v="3030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x v="3032"/>
  </r>
  <r>
    <n v="3033"/>
    <s v="Stagelights Studio by Pam Kinter, Greensboro"/>
    <x v="3031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x v="3033"/>
  </r>
  <r>
    <n v="3034"/>
    <s v="Save Our Butts The Seat-quel"/>
    <x v="3032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</r>
  <r>
    <n v="3035"/>
    <s v="The Coalition Theater"/>
    <x v="3033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x v="3035"/>
  </r>
  <r>
    <n v="3036"/>
    <s v="Save the Studio!"/>
    <x v="3034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11:59:00"/>
    <x v="3036"/>
  </r>
  <r>
    <n v="3037"/>
    <s v="Help SHE&amp;HER PRODUCTIONS raise money for our new space in the West Bottoms!!"/>
    <x v="3035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2T04:59:00"/>
    <x v="3037"/>
  </r>
  <r>
    <n v="3038"/>
    <s v="Overtime Theater Spruce Up"/>
    <x v="3036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x v="3038"/>
  </r>
  <r>
    <n v="3039"/>
    <s v="Shelter the Schmee"/>
    <x v="3037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x v="3039"/>
  </r>
  <r>
    <n v="3040"/>
    <s v="Jayhawk Makeover"/>
    <x v="3038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23:00:00"/>
    <x v="3040"/>
  </r>
  <r>
    <n v="3041"/>
    <s v="Lend a Hand in Our Home"/>
    <x v="3039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x v="3041"/>
  </r>
  <r>
    <n v="3042"/>
    <s v="HOPE MILL THEATRE - CHAIR FUND"/>
    <x v="3040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6:30:47"/>
    <x v="3042"/>
  </r>
  <r>
    <n v="3043"/>
    <s v="Like This Post (The Post at 750)"/>
    <x v="3041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6T02:50:00"/>
    <x v="3043"/>
  </r>
  <r>
    <n v="3044"/>
    <s v="Minnsky's Theater- A Vaudeville Circus Experiment"/>
    <x v="3042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x v="3044"/>
  </r>
  <r>
    <n v="3045"/>
    <s v="Colorado ACTS Black Box Painting"/>
    <x v="3043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x v="3045"/>
  </r>
  <r>
    <n v="3046"/>
    <s v="improvMANIA Improv Comedy Theater - Chandler, Arizona"/>
    <x v="3044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x v="3046"/>
  </r>
  <r>
    <n v="3047"/>
    <s v="Acting V Senior Showcase"/>
    <x v="3045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</r>
  <r>
    <n v="3048"/>
    <s v="December Match Campaign"/>
    <x v="3046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x v="3048"/>
  </r>
  <r>
    <n v="3049"/>
    <s v="Pickerington Community Theatre's Set Capabilities Expansion"/>
    <x v="3047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x v="3049"/>
  </r>
  <r>
    <n v="3050"/>
    <s v="The Black Pearl Consuite at CoreCon VIII: On Ancient Seas"/>
    <x v="3048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5T04:02:40"/>
    <x v="3050"/>
  </r>
  <r>
    <n v="3051"/>
    <s v="Jon Udry's ABC Tour"/>
    <x v="3049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x v="3051"/>
  </r>
  <r>
    <n v="3052"/>
    <s v="Funding for a new theater facility in Walker Minnesota"/>
    <x v="3050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x v="3052"/>
  </r>
  <r>
    <n v="3053"/>
    <s v="Showroom"/>
    <x v="3051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</r>
  <r>
    <n v="3054"/>
    <s v="Shady Slaughters Productions Haunted attraction"/>
    <x v="3052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x v="3053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</r>
  <r>
    <n v="3056"/>
    <s v="Palace Flophouse Theater"/>
    <x v="3054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x v="3055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x v="3056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</r>
  <r>
    <n v="3059"/>
    <s v="Let There Be Light! (and you get to name a ghost too!)"/>
    <x v="3057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</r>
  <r>
    <n v="3060"/>
    <s v="Save the Roxy Theatre in Bremerton WA"/>
    <x v="3058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</r>
  <r>
    <n v="3061"/>
    <s v="Help Save Parkway Cinemas!"/>
    <x v="3059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x v="3060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x v="3062"/>
  </r>
  <r>
    <n v="3063"/>
    <s v="Spec Haus"/>
    <x v="3061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x v="3063"/>
  </r>
  <r>
    <n v="3064"/>
    <s v="Kickstart the Crossroads Community"/>
    <x v="3062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x v="3064"/>
  </r>
  <r>
    <n v="3065"/>
    <s v="The Castle Project"/>
    <x v="3063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</r>
  <r>
    <n v="3066"/>
    <s v="Gold Coast Wake Park"/>
    <x v="3064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x v="3066"/>
  </r>
  <r>
    <n v="3067"/>
    <s v="Fabulous Foyer - where? At the Court Theatre in Christchurch"/>
    <x v="3065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</r>
  <r>
    <n v="3068"/>
    <s v="Theaters in the Loop - Hearing Loop Installation Project"/>
    <x v="3066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</r>
  <r>
    <n v="3069"/>
    <s v="&quot;Seven Zero Eight STL&quot; Burlesque, Restaurant, Pub and More!"/>
    <x v="3067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x v="3069"/>
  </r>
  <r>
    <n v="3070"/>
    <s v="Purpose Built Liverpool Comedy Club, Restaurant &amp; Bar"/>
    <x v="3068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7:36:09"/>
    <x v="3070"/>
  </r>
  <r>
    <n v="3071"/>
    <s v="The Echo Theatre 2015"/>
    <x v="3069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5:59:00"/>
    <x v="3071"/>
  </r>
  <r>
    <n v="3072"/>
    <s v="Crosswalk Theatre - Starting Capital"/>
    <x v="3070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</r>
  <r>
    <n v="3073"/>
    <s v="Performing and Visual Arts Center, Rochester, NY"/>
    <x v="3071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</r>
  <r>
    <n v="3074"/>
    <s v="ThÃ©Ã¢tre d'automates &quot;culture de vie&quot;"/>
    <x v="3072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x v="3074"/>
  </r>
  <r>
    <n v="3075"/>
    <s v="The Little MAGIC Theatre"/>
    <x v="3073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</r>
  <r>
    <n v="3076"/>
    <s v="10,000 Hours"/>
    <x v="3074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</r>
  <r>
    <n v="3077"/>
    <s v="Brothers in Arms Building Better Lives Workshop For Men"/>
    <x v="3075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</r>
  <r>
    <n v="3078"/>
    <s v="Make The Historic Dungeness Schoolhouse Stage ADA Accessible"/>
    <x v="3076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</r>
  <r>
    <n v="3079"/>
    <s v="Join us in creating a new Hell on Earth!"/>
    <x v="3077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</r>
  <r>
    <n v="3080"/>
    <s v="Global Community Theater One."/>
    <x v="3078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</r>
  <r>
    <n v="3081"/>
    <s v="Help! World Tour ~ A Theatrical Revival of Hope"/>
    <x v="3079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</r>
  <r>
    <n v="3082"/>
    <s v="Magical Workshop, Magic/Hobby Store"/>
    <x v="3080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x v="3081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5:00:00"/>
    <x v="3083"/>
  </r>
  <r>
    <n v="3084"/>
    <s v="URGENT: Help Us Replace Our Ramp!"/>
    <x v="3082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x v="3084"/>
  </r>
  <r>
    <n v="3085"/>
    <s v="Paper Tank Theater Music Madness Party"/>
    <x v="3083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</r>
  <r>
    <n v="3086"/>
    <s v="&quot;Un parco di Risate&quot; - open air theatre to save TKC"/>
    <x v="3084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</r>
  <r>
    <n v="3087"/>
    <s v="Read/Rehearse/Workshop Plays at Austin Playwrights Studio"/>
    <x v="3085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</r>
  <r>
    <n v="3088"/>
    <s v="Destination Small Town &quot;Visitor Center&quot; To The Midwest"/>
    <x v="3086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</r>
  <r>
    <n v="3089"/>
    <s v="The ClubHouse: A Community-Focused Sports &amp; Culture Space"/>
    <x v="3087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x v="3089"/>
  </r>
  <r>
    <n v="3090"/>
    <s v="Save the Stage"/>
    <x v="3088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x v="3090"/>
  </r>
  <r>
    <n v="3091"/>
    <s v="Bustduck Theatre"/>
    <x v="3089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x v="3091"/>
  </r>
  <r>
    <n v="3092"/>
    <s v="A home for the arts on the Upper East Side/Yorkville"/>
    <x v="3090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</r>
  <r>
    <n v="3093"/>
    <s v="Theatre of the Black Butterfly's POOL (NO WATER)"/>
    <x v="3091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x v="3093"/>
  </r>
  <r>
    <n v="3094"/>
    <s v="Nothing Up My Sleeves Tour: Summer 2016"/>
    <x v="3092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</r>
  <r>
    <n v="3095"/>
    <s v="The Old Howard Theatre Company"/>
    <x v="3093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</r>
  <r>
    <n v="3096"/>
    <s v="LaPorte Institute for Dramatic and Creative Arts"/>
    <x v="3094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</r>
  <r>
    <n v="3097"/>
    <s v="Help launch The Bunker: London's newest Off-West End theatre"/>
    <x v="3095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x v="3097"/>
  </r>
  <r>
    <n v="3098"/>
    <s v="The Enchanted Cottage"/>
    <x v="3096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</r>
  <r>
    <n v="3099"/>
    <s v="Screening for Unapologetically Black the Movie"/>
    <x v="3097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</r>
  <r>
    <n v="3100"/>
    <s v="Build Our Ampitheater - Build Franklin County, MO!"/>
    <x v="3098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14:56:15"/>
    <x v="3100"/>
  </r>
  <r>
    <n v="3101"/>
    <s v="Mots Ã‰crits"/>
    <x v="3099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</r>
  <r>
    <n v="3102"/>
    <s v="Theatre Bath Bus"/>
    <x v="3100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8:10:18"/>
    <x v="3102"/>
  </r>
  <r>
    <n v="3103"/>
    <s v="Professional Venue for local artists!!"/>
    <x v="3101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</r>
  <r>
    <n v="3104"/>
    <s v="CQ EAP Performing Arts 'THE LOFT'"/>
    <x v="3102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</r>
  <r>
    <n v="3105"/>
    <s v="Paddock School Theater Improvement"/>
    <x v="3103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x v="3105"/>
  </r>
  <r>
    <n v="3106"/>
    <s v="Wild Men at the Bristol Cathedral"/>
    <x v="3104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</r>
  <r>
    <n v="3107"/>
    <s v="Creating Cabaret"/>
    <x v="3105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9:32:31"/>
    <x v="3107"/>
  </r>
  <r>
    <n v="3108"/>
    <s v="Funding a home for our Children's Theater"/>
    <x v="3106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</r>
  <r>
    <n v="3109"/>
    <s v="Saving Americana: The Sidney Auto Vue Drive-In needs digital"/>
    <x v="3107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</r>
  <r>
    <n v="3110"/>
    <s v="Hip Justice Catmunity Center"/>
    <x v="3108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</r>
  <r>
    <n v="3111"/>
    <s v="All Puppet Players Need a Home"/>
    <x v="3109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x v="3111"/>
  </r>
  <r>
    <n v="3112"/>
    <s v="Kids Zone start up"/>
    <x v="3110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</r>
  <r>
    <n v="3113"/>
    <s v="The Shamrock Drafthouse Theater"/>
    <x v="3111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</r>
  <r>
    <n v="3114"/>
    <s v="Urban Nightmares - A Scary Adventure in Southwest Oklahoma"/>
    <x v="3112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x v="3113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</r>
  <r>
    <n v="3116"/>
    <s v="CoreCon Asylum"/>
    <x v="3114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</r>
  <r>
    <n v="3117"/>
    <s v="Cowes and The Sea"/>
    <x v="3115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</r>
  <r>
    <n v="3118"/>
    <s v="Garden Eden, theatre, meeting, culture, music, art"/>
    <x v="3116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</r>
  <r>
    <n v="3119"/>
    <s v="&quot;Buffalo Info.&quot; Directions-Events-Places Of Interest-History"/>
    <x v="3117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</r>
  <r>
    <n v="3120"/>
    <s v="Subtropisch zwemparadijs Tropicana"/>
    <x v="3118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</r>
  <r>
    <n v="3121"/>
    <s v="Ant Farm Theatre Project (Canceled)"/>
    <x v="3119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</r>
  <r>
    <n v="3122"/>
    <s v="be back soon (Canceled)"/>
    <x v="3120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x v="3122"/>
  </r>
  <r>
    <n v="3123"/>
    <s v="Save the Larchmont Playhouse! (Canceled)"/>
    <x v="3121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</r>
  <r>
    <n v="3124"/>
    <s v="Theater &amp; Arts &amp; Day Care (Canceled)"/>
    <x v="3122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</r>
  <r>
    <n v="3125"/>
    <s v="N/A (Canceled)"/>
    <x v="3123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x v="3124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</r>
  <r>
    <n v="3127"/>
    <s v="Help Us Help Artists (Canceled)"/>
    <x v="3125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x v="3126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8:49:01"/>
    <x v="3128"/>
  </r>
  <r>
    <n v="3129"/>
    <s v="Marcus Rashad's &quot;The Domino Effect Stage Play&quot;"/>
    <x v="3127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x v="3129"/>
  </r>
  <r>
    <n v="3130"/>
    <s v="MEDEA | A New Vision"/>
    <x v="3128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</r>
  <r>
    <n v="3131"/>
    <s v="SNAKE EYES"/>
    <x v="3129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</r>
  <r>
    <n v="3132"/>
    <s v="A Bite of a Snake Play"/>
    <x v="3130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x v="3132"/>
  </r>
  <r>
    <n v="3133"/>
    <s v="Hell Has No Fury by TwentySomething @ Edinburgh Fringe"/>
    <x v="3131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</r>
  <r>
    <n v="3134"/>
    <s v="Threads by David Lane at The Hope Theatre - 11-29 April"/>
    <x v="3132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</r>
  <r>
    <n v="3135"/>
    <s v="SEVEN, a Documentary Play: North Carolina Premiere!"/>
    <x v="3133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4T03:38:41"/>
    <x v="3135"/>
  </r>
  <r>
    <n v="3136"/>
    <s v="Heroines"/>
    <x v="3134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22:59:00"/>
    <x v="3136"/>
  </r>
  <r>
    <n v="3137"/>
    <s v="Richard III - Presented by REBATEnsemble/Theatre Off Jackson"/>
    <x v="3135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x v="3137"/>
  </r>
  <r>
    <n v="3138"/>
    <s v="Our Country's Good"/>
    <x v="3136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x v="3137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</r>
  <r>
    <n v="3140"/>
    <s v="ReminiSens Restaurant &amp; Theatre in Versailles"/>
    <x v="3138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x v="3140"/>
  </r>
  <r>
    <n v="3141"/>
    <s v="GUTS: Black Comedy"/>
    <x v="3139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</r>
  <r>
    <n v="3142"/>
    <s v="The Pendulum Swings UK Theatre Tour/EdFringe"/>
    <x v="3140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x v="3142"/>
  </r>
  <r>
    <n v="3143"/>
    <s v="This is Living by Liam Borrett"/>
    <x v="3141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x v="3142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6:00:00"/>
    <x v="3144"/>
  </r>
  <r>
    <n v="3145"/>
    <s v="Arlington's 1st Dinner Theatre"/>
    <x v="3143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x v="3144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x v="3146"/>
  </r>
  <r>
    <n v="3147"/>
    <s v="The Eternal Space Brings the Old Penn Station Back to Life"/>
    <x v="3145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7T00:15:55"/>
    <x v="3147"/>
  </r>
  <r>
    <n v="3148"/>
    <s v="The Aurora Project: A Sci-Fi Epic by Bella Poynton"/>
    <x v="3146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10-01T04:00:00"/>
    <x v="3148"/>
  </r>
  <r>
    <n v="3149"/>
    <s v="Kafka on the Shore"/>
    <x v="3147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</r>
  <r>
    <n v="3150"/>
    <s v="Sustainable Theatre Project and The Life-Cycle of Seller Door: A Play of Consequences"/>
    <x v="3148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5T04:00:00"/>
    <x v="3150"/>
  </r>
  <r>
    <n v="3151"/>
    <s v="&quot;The Holiday Bug&quot; 2014 Puppet Show"/>
    <x v="3149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20:09:34"/>
    <x v="3151"/>
  </r>
  <r>
    <n v="3152"/>
    <s v="'Gilead', an original theatre piece"/>
    <x v="3150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20:49:27"/>
    <x v="3152"/>
  </r>
  <r>
    <n v="3153"/>
    <s v="Terminator the Second"/>
    <x v="3151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5-01T04:59:00"/>
    <x v="3153"/>
  </r>
  <r>
    <n v="3154"/>
    <s v="&quot;Bright Ideas&quot; By Eric Coble"/>
    <x v="3152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20:00:58"/>
    <x v="3154"/>
  </r>
  <r>
    <n v="3155"/>
    <s v="Stage Adaptation of Studio Ghibli's Princess Mononoke"/>
    <x v="3153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11:58:45"/>
    <x v="3155"/>
  </r>
  <r>
    <n v="3156"/>
    <s v="Bringing First Love/Worst Love To Life"/>
    <x v="3154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22:52:24"/>
    <x v="3156"/>
  </r>
  <r>
    <n v="3157"/>
    <s v="Summer FourPlay"/>
    <x v="3155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5:00:00"/>
    <x v="3157"/>
  </r>
  <r>
    <n v="3158"/>
    <s v="Nursery Crimes"/>
    <x v="3156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20:09:12"/>
    <x v="3158"/>
  </r>
  <r>
    <n v="3159"/>
    <s v="Waxwing: A New Play"/>
    <x v="3157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23:00:00"/>
    <x v="3159"/>
  </r>
  <r>
    <n v="3160"/>
    <s v="We Play Chekhov"/>
    <x v="3158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3T04:59:00"/>
    <x v="3160"/>
  </r>
  <r>
    <n v="3161"/>
    <s v="Faustus"/>
    <x v="3159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12:52:02"/>
    <x v="3161"/>
  </r>
  <r>
    <n v="3162"/>
    <s v="Your Radio Adventure!"/>
    <x v="3160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7T02:00:00"/>
    <x v="3162"/>
  </r>
  <r>
    <n v="3163"/>
    <s v="Bring &quot;SONNY&quot; To Toronto This Summer!"/>
    <x v="3161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8:05:25"/>
    <x v="3163"/>
  </r>
  <r>
    <n v="3164"/>
    <s v="Better Than Shakespeare Presents: Much Ado About Something"/>
    <x v="3162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9:20:15"/>
    <x v="3164"/>
  </r>
  <r>
    <n v="3165"/>
    <s v="THE MOON PLAY"/>
    <x v="3163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3T03:59:00"/>
    <x v="3165"/>
  </r>
  <r>
    <n v="3166"/>
    <s v="Verdigris - A Play by Jim Beaver"/>
    <x v="3164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7:59:00"/>
    <x v="3166"/>
  </r>
  <r>
    <n v="3167"/>
    <s v="Destiny is Judd Nelson: a new play at FringeNYC"/>
    <x v="3165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2T04:13:01"/>
    <x v="3167"/>
  </r>
  <r>
    <n v="3168"/>
    <s v="Cosmicomics"/>
    <x v="3166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22:00:00"/>
    <x v="3168"/>
  </r>
  <r>
    <n v="3169"/>
    <s v="The Window"/>
    <x v="3167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x v="3169"/>
  </r>
  <r>
    <n v="3170"/>
    <s v="Ain't She Brave FringeNYC 2014 Project"/>
    <x v="3168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2T04:00:00"/>
    <x v="3170"/>
  </r>
  <r>
    <n v="3171"/>
    <s v="The Fall - an epic theatrical adaptation"/>
    <x v="3169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14:35:58"/>
    <x v="3171"/>
  </r>
  <r>
    <n v="3172"/>
    <s v="Outcry Theatre presents &quot;Dark Play or Stories for Boys&quot;"/>
    <x v="3170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7:31:08"/>
    <x v="3172"/>
  </r>
  <r>
    <n v="3173"/>
    <s v="Melissa Arctic At the Road Theatre"/>
    <x v="3171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21:04:52"/>
    <x v="3173"/>
  </r>
  <r>
    <n v="3174"/>
    <s v="A Race Redux"/>
    <x v="3172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20:45:08"/>
    <x v="3174"/>
  </r>
  <r>
    <n v="3175"/>
    <s v="The Killing Room"/>
    <x v="3173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x v="3175"/>
  </r>
  <r>
    <n v="3176"/>
    <s v="Romeo and Juliet at Moody's Pub"/>
    <x v="3174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5:00:00"/>
    <x v="3176"/>
  </r>
  <r>
    <n v="3177"/>
    <s v="Tilted Field presents NO STATIC AT ALL in New York City"/>
    <x v="3175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6:00:09"/>
    <x v="3177"/>
  </r>
  <r>
    <n v="3178"/>
    <s v="Cutting Off Kate Bush"/>
    <x v="3176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14:31:15"/>
    <x v="3178"/>
  </r>
  <r>
    <n v="3179"/>
    <s v="I Do Wonder"/>
    <x v="3177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6:51:11"/>
    <x v="3179"/>
  </r>
  <r>
    <n v="3180"/>
    <s v="Glass Mountain: An Original Fairytale"/>
    <x v="3178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9:54:09"/>
    <x v="3180"/>
  </r>
  <r>
    <n v="3181"/>
    <s v="ENDURING SONG"/>
    <x v="3179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6:00:00"/>
    <x v="3181"/>
  </r>
  <r>
    <n v="3182"/>
    <s v="A Thought in Three Parts"/>
    <x v="3180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7:00:00"/>
    <x v="3182"/>
  </r>
  <r>
    <n v="3183"/>
    <s v="The Seagull on The River"/>
    <x v="3181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9:04:29"/>
    <x v="3183"/>
  </r>
  <r>
    <n v="3184"/>
    <s v="Equus at Frenetic Theatre"/>
    <x v="3182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23:50:31"/>
    <x v="3184"/>
  </r>
  <r>
    <n v="3185"/>
    <s v="Edfringe support - What a Gay Play"/>
    <x v="3183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23:27:21"/>
    <x v="3185"/>
  </r>
  <r>
    <n v="3186"/>
    <s v="Honest"/>
    <x v="3184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21:00:00"/>
    <x v="3186"/>
  </r>
  <r>
    <n v="3187"/>
    <s v="OCTOBER IN THE CHAIR &amp; Other Fragile Things...This Halloween"/>
    <x v="3185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5:59:33"/>
    <x v="3187"/>
  </r>
  <r>
    <n v="3188"/>
    <s v="A Brief History of Musical Theatre..."/>
    <x v="3186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9:58:22"/>
    <x v="3188"/>
  </r>
  <r>
    <n v="3189"/>
    <s v="Hednadotter Jubileumskonsert"/>
    <x v="3187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</r>
  <r>
    <n v="3190"/>
    <s v="Call It A Day Productions - THE LIFE"/>
    <x v="3188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x v="3189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</r>
  <r>
    <n v="3192"/>
    <s v="Arts in Conflict"/>
    <x v="3190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</r>
  <r>
    <n v="3193"/>
    <s v="Shock Treatment - The Sequel to Rocky Horror!"/>
    <x v="3191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23:14:16"/>
    <x v="3193"/>
  </r>
  <r>
    <n v="3194"/>
    <s v="P.A.C.K (Performing Arts Camp for Kids)"/>
    <x v="3192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x v="3193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</r>
  <r>
    <n v="3196"/>
    <s v="Our Modern Lives"/>
    <x v="3194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</r>
  <r>
    <n v="3197"/>
    <s v="Mirror, mirror on the wall"/>
    <x v="3195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x v="3197"/>
  </r>
  <r>
    <n v="3198"/>
    <s v="Terezin's The Fireflies"/>
    <x v="3196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</r>
  <r>
    <n v="3199"/>
    <s v="Help Milburn Stone Fly High With TARZAN The Musical"/>
    <x v="3197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</r>
  <r>
    <n v="3200"/>
    <s v="ROAD TO THE KINGDOM"/>
    <x v="3198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</r>
  <r>
    <n v="3201"/>
    <s v="Nothing Changes"/>
    <x v="3199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</r>
  <r>
    <n v="3202"/>
    <s v="Christmas Ain't A Drag - A Musical"/>
    <x v="3200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</r>
  <r>
    <n v="3203"/>
    <s v="Escape from Reality's 1st Season &quot;Defying Gravity&quot;"/>
    <x v="3201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23:43:42"/>
    <x v="3203"/>
  </r>
  <r>
    <n v="3204"/>
    <s v="FaÃ§ade: The Interactive Musical"/>
    <x v="3202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x v="3203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</r>
  <r>
    <n v="3206"/>
    <s v="Performance Theater for Young Artists (PTYA)"/>
    <x v="3204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x v="3205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</r>
  <r>
    <n v="3208"/>
    <s v="The Blind Owl Stages Shinn's &quot;The Coming World&quot;"/>
    <x v="3206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14:31:17"/>
    <x v="3208"/>
  </r>
  <r>
    <n v="3209"/>
    <s v="King Kirby, a play by Crystal Skillman and Fred Van Lente"/>
    <x v="3207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23:00:00"/>
    <x v="3209"/>
  </r>
  <r>
    <n v="3210"/>
    <s v="&quot;The Red Herring&quot; World Premiere"/>
    <x v="3208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6-01T03:59:00"/>
    <x v="3210"/>
  </r>
  <r>
    <n v="3211"/>
    <s v="Titus &amp; Two Conversations. Huzzah!"/>
    <x v="3209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5T02:00:00"/>
    <x v="3211"/>
  </r>
  <r>
    <n v="3212"/>
    <s v="Campo Maldito"/>
    <x v="3210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9:05:51"/>
    <x v="3212"/>
  </r>
  <r>
    <n v="3213"/>
    <s v="Moving Dust presents 'THIS MUCH' 2015"/>
    <x v="3211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8:19:19"/>
    <x v="3213"/>
  </r>
  <r>
    <n v="3214"/>
    <s v="World Premiere of Sket - a play by  Maya Sondhi"/>
    <x v="3212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23:55:00"/>
    <x v="3214"/>
  </r>
  <r>
    <n v="3215"/>
    <s v="Colt Coeur's 6th Season"/>
    <x v="3213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10T03:59:00"/>
    <x v="3215"/>
  </r>
  <r>
    <n v="3216"/>
    <s v="BRUTE"/>
    <x v="3214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14:30:00"/>
    <x v="3216"/>
  </r>
  <r>
    <n v="3217"/>
    <s v="Wake Up Call @ IRT Theater"/>
    <x v="3215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13:06:24"/>
    <x v="3217"/>
  </r>
  <r>
    <n v="3218"/>
    <s v="Lonely Soldier Monologues a play by Helen Benedict."/>
    <x v="3216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1T00:00:00"/>
    <x v="3218"/>
  </r>
  <r>
    <n v="3219"/>
    <s v="Eyes Closed - The First In-Dream Theater Experience"/>
    <x v="3217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22:35:47"/>
    <x v="3219"/>
  </r>
  <r>
    <n v="3220"/>
    <s v="Burners"/>
    <x v="3218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21:00:00"/>
    <x v="3220"/>
  </r>
  <r>
    <n v="3221"/>
    <s v="The Hitchhiker's Guide to the Family"/>
    <x v="3219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6:43:23"/>
    <x v="3221"/>
  </r>
  <r>
    <n v="3222"/>
    <s v="Shakespeare in ASL - and FREE for everyone"/>
    <x v="3220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21:29:00"/>
    <x v="3222"/>
  </r>
  <r>
    <n v="3223"/>
    <s v="Good People by David Lindsay-Abaire at Waterfront Playhouse"/>
    <x v="3221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20:02:56"/>
    <x v="3223"/>
  </r>
  <r>
    <n v="3224"/>
    <s v="AdA (Author directing Author)"/>
    <x v="3222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5:00:00"/>
    <x v="3224"/>
  </r>
  <r>
    <n v="3225"/>
    <s v="Two &quot;Gentlemen&quot; of Verona by William Shakespeare"/>
    <x v="3223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21:00:00"/>
    <x v="3225"/>
  </r>
  <r>
    <n v="3226"/>
    <s v="Get Trip The Light Theatre's show to its 2nd London Stage!"/>
    <x v="3224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14:00:12"/>
    <x v="3226"/>
  </r>
  <r>
    <n v="3227"/>
    <s v="a colder water than here - VAULT 2017"/>
    <x v="3225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</r>
  <r>
    <n v="3228"/>
    <s v="Hear Me Roar: A Season of Powerful Women"/>
    <x v="3226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7T04:59:00"/>
    <x v="3228"/>
  </r>
  <r>
    <n v="3229"/>
    <s v="The Seagull Project Presents: The Three Sisters"/>
    <x v="3227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7:59:58"/>
    <x v="3229"/>
  </r>
  <r>
    <n v="3230"/>
    <s v="#CLOUD$ - a modern adaptation of Aristophanes' Clouds"/>
    <x v="3228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10-01T03:59:00"/>
    <x v="3230"/>
  </r>
  <r>
    <n v="3231"/>
    <s v="Strong Poison Stage Play adapted fr. Dorothy L. Sayers novel"/>
    <x v="3229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</r>
  <r>
    <n v="3232"/>
    <s v="Honorable Men - Poor Yorick's Players 2016 Season"/>
    <x v="3230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4T03:59:00"/>
    <x v="3232"/>
  </r>
  <r>
    <n v="3233"/>
    <s v="64 Squares"/>
    <x v="3231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9:19:15"/>
    <x v="3233"/>
  </r>
  <r>
    <n v="3234"/>
    <s v="Repetitive Beats: A new play premiering at Vault Festival"/>
    <x v="3232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23:31:00"/>
    <x v="3234"/>
  </r>
  <r>
    <n v="3235"/>
    <s v="Catapult OYL to the next levelâ€”in Edinburgh!"/>
    <x v="3233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8:20:51"/>
    <x v="3235"/>
  </r>
  <r>
    <n v="3236"/>
    <s v="Sub-Basement World Premiere"/>
    <x v="3234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22:00:33"/>
    <x v="3236"/>
  </r>
  <r>
    <n v="3237"/>
    <s v="Celebrating 20 years of The 24 Hour Plays around the world!"/>
    <x v="3235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9T03:59:00"/>
    <x v="3237"/>
  </r>
  <r>
    <n v="3238"/>
    <s v="All Bare Theatre bring THE MAIDS to Edinburgh 2015"/>
    <x v="3236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12:14:58"/>
    <x v="3238"/>
  </r>
  <r>
    <n v="3239"/>
    <s v="The Book's the Thing - Welcome to Hamlet's Library"/>
    <x v="3237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23:59:00"/>
    <x v="3239"/>
  </r>
  <r>
    <n v="3240"/>
    <s v="Princess Suffragette: a new play for VAULT Festival 2017"/>
    <x v="3238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23:00:00"/>
    <x v="3240"/>
  </r>
  <r>
    <n v="3241"/>
    <s v="THE SOPHOCLES PROJECT"/>
    <x v="3239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6:59:00"/>
    <x v="3241"/>
  </r>
  <r>
    <n v="3242"/>
    <s v="First Day Off in a Long Time by Brian Finkelstein"/>
    <x v="3240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8:08:12"/>
    <x v="3242"/>
  </r>
  <r>
    <n v="3243"/>
    <s v="THE INCREDIBLE FOX SISTERS"/>
    <x v="3241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9T00:00:00"/>
    <x v="3243"/>
  </r>
  <r>
    <n v="3244"/>
    <s v="'Time Please'"/>
    <x v="3242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7:39:42"/>
    <x v="3244"/>
  </r>
  <r>
    <n v="3245"/>
    <s v="Roughly Speaking: Voices from The Soup Kitchen"/>
    <x v="3243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2T02:00:00"/>
    <x v="3245"/>
  </r>
  <r>
    <n v="3246"/>
    <s v="The Gray Man"/>
    <x v="3244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2T03:59:00"/>
    <x v="3246"/>
  </r>
  <r>
    <n v="3247"/>
    <s v="Open Letter Theatre presents 'Boys' by Ella Hickson"/>
    <x v="3245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10:25:12"/>
    <x v="3247"/>
  </r>
  <r>
    <n v="3248"/>
    <s v="Honest Accomplice Theatre 2015-16 Season"/>
    <x v="3246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20:19:17"/>
    <x v="3248"/>
  </r>
  <r>
    <n v="3249"/>
    <s v="Yesterday Again, Please - A New Play by Dezi Gallegos"/>
    <x v="3247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7:55:14"/>
    <x v="3249"/>
  </r>
  <r>
    <n v="3250"/>
    <s v="Bring Love's Labour's Lost to Minnesota"/>
    <x v="3248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8:48:44"/>
    <x v="3250"/>
  </r>
  <r>
    <n v="3251"/>
    <s v="The Metronome Society"/>
    <x v="3249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</r>
  <r>
    <n v="3252"/>
    <s v="Modern Love"/>
    <x v="3250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</r>
  <r>
    <n v="3253"/>
    <s v="EMPATHITRAX, a new play by Ana Nogueira"/>
    <x v="3251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8T03:45:00"/>
    <x v="3253"/>
  </r>
  <r>
    <n v="3254"/>
    <s v="Send The Bad Arm to Edinburgh. Meet the Dodgy Irish Dancer!"/>
    <x v="3252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6T01:03:29"/>
    <x v="3254"/>
  </r>
  <r>
    <n v="3255"/>
    <s v="Henry V"/>
    <x v="3253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8:26:15"/>
    <x v="3255"/>
  </r>
  <r>
    <n v="3256"/>
    <s v="Paperhand Puppet Intervention 16th Annual Summer Show"/>
    <x v="3254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1T03:59:00"/>
    <x v="3256"/>
  </r>
  <r>
    <n v="3257"/>
    <s v="'Hello From Bertha' &amp; '27 Wagons Full of Cotton'"/>
    <x v="3255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13:25:52"/>
    <x v="3257"/>
  </r>
  <r>
    <n v="3258"/>
    <s v="Bluebirds by Joe Brondo"/>
    <x v="3256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x v="3258"/>
  </r>
  <r>
    <n v="3259"/>
    <s v="Laughter is Sacred Space 2.0"/>
    <x v="3257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10-01T03:59:00"/>
    <x v="3259"/>
  </r>
  <r>
    <n v="3260"/>
    <s v="Keep the Art of Marionettes Alive With PUPPETWORKS!"/>
    <x v="3258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7:08:38"/>
    <x v="3260"/>
  </r>
  <r>
    <n v="3261"/>
    <s v="Scrappy Shakespeare: A Midsummer Night's Dream"/>
    <x v="3259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7:24:36"/>
    <x v="3261"/>
  </r>
  <r>
    <n v="3262"/>
    <s v="Prison Boxing: A New Play by Leah Joki"/>
    <x v="3260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2T04:00:00"/>
    <x v="3262"/>
  </r>
  <r>
    <n v="3263"/>
    <s v="Titus Andronicus (with an all-female cast &amp; crew)"/>
    <x v="3261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21:00:00"/>
    <x v="3263"/>
  </r>
  <r>
    <n v="3264"/>
    <s v="Kapow-i GoGo at The PIT"/>
    <x v="3262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22:00:00"/>
    <x v="3264"/>
  </r>
  <r>
    <n v="3265"/>
    <s v="&quot;Where was I&quot; - an autobiographical play on Dementia"/>
    <x v="3263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7:00:00"/>
    <x v="3265"/>
  </r>
  <r>
    <n v="3266"/>
    <s v="Macbeth"/>
    <x v="3264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21:00:00"/>
    <x v="3266"/>
  </r>
  <r>
    <n v="3267"/>
    <s v="or, The Whale: an original stage adaptation of Moby-Dick"/>
    <x v="3265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8:11:00"/>
    <x v="3267"/>
  </r>
  <r>
    <n v="3268"/>
    <s v="EgoPo's Hairy Ape Tours to the Provincetown Festival"/>
    <x v="3266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21:42:08"/>
    <x v="3268"/>
  </r>
  <r>
    <n v="3269"/>
    <s v="Cicada Studios presents &quot;Miss Sarah&quot;"/>
    <x v="3267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x v="3269"/>
  </r>
  <r>
    <n v="3270"/>
    <s v="'Cornermen' - Smoke &amp; Oakum Theatre return to the Fringe!"/>
    <x v="3268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x v="3270"/>
  </r>
  <r>
    <n v="3271"/>
    <s v="Saxon Court at Southwark Playhouse"/>
    <x v="3269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11:29:35"/>
    <x v="3271"/>
  </r>
  <r>
    <n v="3272"/>
    <s v="&quot;Next Stop&quot; - Adjusting to dating in NYC"/>
    <x v="3270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13:00:09"/>
    <x v="3272"/>
  </r>
  <r>
    <n v="3273"/>
    <s v="Toscana, or What I Remember"/>
    <x v="3271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9:00:00"/>
    <x v="3273"/>
  </r>
  <r>
    <n v="3274"/>
    <s v="Orpheus Descending by Tennessee Williams"/>
    <x v="3272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21:00:00"/>
    <x v="3274"/>
  </r>
  <r>
    <n v="3275"/>
    <s v="The Hurtling Stillness. A story about angels and clowns"/>
    <x v="3273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9T04:30:00"/>
    <x v="3275"/>
  </r>
  <r>
    <n v="3276"/>
    <s v="We The Astronomers"/>
    <x v="3274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</r>
  <r>
    <n v="3277"/>
    <s v="Go People does 'Almost, Maine'"/>
    <x v="3275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</r>
  <r>
    <n v="3278"/>
    <s v="Unusual Charles Dickens adaptation at Edinburgh Fringe"/>
    <x v="3276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20:21:43"/>
    <x v="3278"/>
  </r>
  <r>
    <n v="3279"/>
    <s v="Good People at The Hudson Guild Theatre"/>
    <x v="3277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4-01T01:27:39"/>
    <x v="3279"/>
  </r>
  <r>
    <n v="3280"/>
    <s v="Greensboro: A Requiem presented by ATC's Youth Ensemble"/>
    <x v="3278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5:00:00"/>
    <x v="3280"/>
  </r>
  <r>
    <n v="3281"/>
    <s v="KICK It's Not How High. It's How Strong! Written &amp; Performed"/>
    <x v="3279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2T00:28:25"/>
    <x v="3281"/>
  </r>
  <r>
    <n v="3282"/>
    <s v="Not This Year ... I Have a Headache: a comedy about marriage"/>
    <x v="3280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9T04:39:48"/>
    <x v="3282"/>
  </r>
  <r>
    <n v="3283"/>
    <s v="'Gretel and Hansel' - A Children's Theatre Production"/>
    <x v="3281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21:00:00"/>
    <x v="3283"/>
  </r>
  <r>
    <n v="3284"/>
    <s v="Help fund Black Enough!"/>
    <x v="3282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x v="3284"/>
  </r>
  <r>
    <n v="3285"/>
    <s v="By Morning"/>
    <x v="3283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5:00:00"/>
    <x v="3285"/>
  </r>
  <r>
    <n v="3286"/>
    <s v="THE FALL - A New Play at FringeNYC!"/>
    <x v="3284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20:09:42"/>
    <x v="3286"/>
  </r>
  <r>
    <n v="3287"/>
    <s v="Three Things: Stories About Life"/>
    <x v="3285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8:00:28"/>
    <x v="3287"/>
  </r>
  <r>
    <n v="3288"/>
    <s v="Cancer patient Anne Bartram's bucket list wish..."/>
    <x v="3286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23:00:00"/>
    <x v="3288"/>
  </r>
  <r>
    <n v="3289"/>
    <s v="Help take 'Conversations With Rats' to Edinburgh Fringe 2017"/>
    <x v="3287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8:50:02"/>
    <x v="3289"/>
  </r>
  <r>
    <n v="3290"/>
    <s v="Get JunkBox Theatre To Edinburgh Fringe!"/>
    <x v="3288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12:21:31"/>
    <x v="3290"/>
  </r>
  <r>
    <n v="3291"/>
    <s v="THE DRESSER     TETCNY    The Ensemble Theatre Company of NY"/>
    <x v="3289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7T03:59:00"/>
    <x v="3291"/>
  </r>
  <r>
    <n v="3292"/>
    <s v="Dick Whittington - our 2016 community pantomime!"/>
    <x v="3290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9:29:08"/>
    <x v="3292"/>
  </r>
  <r>
    <n v="3293"/>
    <s v="Threefold Social Organism Theatre Project"/>
    <x v="3291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10:12:32"/>
    <x v="3293"/>
  </r>
  <r>
    <n v="3294"/>
    <s v="old man's Gift"/>
    <x v="3292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12:59:14"/>
    <x v="3294"/>
  </r>
  <r>
    <n v="3295"/>
    <s v="The Divine Comedy Show"/>
    <x v="3293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10:37:09"/>
    <x v="3295"/>
  </r>
  <r>
    <n v="3296"/>
    <s v="Alix in Wundergarten"/>
    <x v="3294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22:00:00"/>
    <x v="3296"/>
  </r>
  <r>
    <n v="3297"/>
    <s v="MY EYES WENT DARK"/>
    <x v="3295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22:59:00"/>
    <x v="3297"/>
  </r>
  <r>
    <n v="3298"/>
    <s v="Get. That. Snitch. - The World's Most Dangerous Play"/>
    <x v="3296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3T00:00:00"/>
    <x v="3298"/>
  </r>
  <r>
    <n v="3299"/>
    <s v="The Maid, in the Common Room, with the FiancÃ©: A Comedy"/>
    <x v="3297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22:01:03"/>
    <x v="3299"/>
  </r>
  <r>
    <n v="3300"/>
    <s v="MAX &amp; ELSA: NO MUSIC. NO CHILDREN."/>
    <x v="3298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7:51:02"/>
    <x v="3300"/>
  </r>
  <r>
    <n v="3301"/>
    <s v="right left with heels: US Premiere at City Garage"/>
    <x v="3299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x v="3301"/>
  </r>
  <r>
    <n v="3302"/>
    <s v="El muro de BorÃ­s KiÃ©n"/>
    <x v="3300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</r>
  <r>
    <n v="3303"/>
    <s v="VisiÃ³n Latino Theatre Company"/>
    <x v="3301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x v="3303"/>
  </r>
  <r>
    <n v="3304"/>
    <s v="I Can Ski Forever 3"/>
    <x v="3302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14:59:12"/>
    <x v="3304"/>
  </r>
  <r>
    <n v="3305"/>
    <s v="The Judgment of Paris"/>
    <x v="3303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</r>
  <r>
    <n v="3306"/>
    <s v="The Complete Works of William Shakespeare (Abridged)"/>
    <x v="3304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10T03:00:00"/>
    <x v="3306"/>
  </r>
  <r>
    <n v="3307"/>
    <s v="The Respectful Prostitute"/>
    <x v="3305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5T01:22:19"/>
    <x v="3307"/>
  </r>
  <r>
    <n v="3308"/>
    <s v="A Hand of Talons"/>
    <x v="3306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21:02:45"/>
    <x v="3308"/>
  </r>
  <r>
    <n v="3309"/>
    <s v="Collision Course"/>
    <x v="3307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x v="3309"/>
  </r>
  <r>
    <n v="3310"/>
    <s v="The Island Boys: A New Play"/>
    <x v="3308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22:17:05"/>
    <x v="3310"/>
  </r>
  <r>
    <n v="3311"/>
    <s v="&quot;Holmes for the Holidays&quot; Larceny &amp; Mystery For Christmas"/>
    <x v="3309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7:00:10"/>
    <x v="3311"/>
  </r>
  <r>
    <n v="3312"/>
    <s v="Richard III"/>
    <x v="3310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x v="3312"/>
  </r>
  <r>
    <n v="3313"/>
    <s v="Melbin the Accidental"/>
    <x v="3311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7T01:00:00"/>
    <x v="3313"/>
  </r>
  <r>
    <n v="3314"/>
    <s v="The White Bike"/>
    <x v="3312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20:05:00"/>
    <x v="3314"/>
  </r>
  <r>
    <n v="3315"/>
    <s v="Red and The Wolf: A Prospero Theatre Production"/>
    <x v="3313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7:17:21"/>
    <x v="3315"/>
  </r>
  <r>
    <n v="3316"/>
    <s v="LOVENESS, the play @FringeNYC 2014"/>
    <x v="3314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13:54:00"/>
    <x v="3316"/>
  </r>
  <r>
    <n v="3317"/>
    <s v="Seven Minutes in Eternity"/>
    <x v="3315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8T00:57:04"/>
    <x v="3317"/>
  </r>
  <r>
    <n v="3318"/>
    <s v="ROOMIES - Atlantic Canada Tour 2016-17"/>
    <x v="3316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x v="3318"/>
  </r>
  <r>
    <n v="3319"/>
    <s v="Down the Rabbit Hole"/>
    <x v="3317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</r>
  <r>
    <n v="3320"/>
    <s v="Mama Threw Me So High &amp; He Who Speaks"/>
    <x v="3318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2T01:05:57"/>
    <x v="3320"/>
  </r>
  <r>
    <n v="3321"/>
    <s v="1001 Nights: Help bring this fascinating new play to the US"/>
    <x v="3319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</r>
  <r>
    <n v="3322"/>
    <s v="Familiar Strangers â€” A Staged Reading"/>
    <x v="3320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2T03:55:00"/>
    <x v="3322"/>
  </r>
  <r>
    <n v="3323"/>
    <s v="Migrants' Theatre"/>
    <x v="3321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8:46:48"/>
    <x v="3323"/>
  </r>
  <r>
    <n v="3324"/>
    <s v="At Swim, Two Boys"/>
    <x v="3322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</r>
  <r>
    <n v="3325"/>
    <s v="Infectious, love at the end of the 21st century!"/>
    <x v="3323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x v="3325"/>
  </r>
  <r>
    <n v="3326"/>
    <s v="Me? A Caregiver?"/>
    <x v="3324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6:08:25"/>
    <x v="3326"/>
  </r>
  <r>
    <n v="3327"/>
    <s v="Itch + Scratch at Hackney Showroom"/>
    <x v="3325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8:59:26"/>
    <x v="3327"/>
  </r>
  <r>
    <n v="3328"/>
    <s v="3 Days In Savannah Part II"/>
    <x v="3326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5T01:00:00"/>
    <x v="3328"/>
  </r>
  <r>
    <n v="3329"/>
    <s v="Jestia and Raedon"/>
    <x v="3327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23:00:00"/>
    <x v="3329"/>
  </r>
  <r>
    <n v="3330"/>
    <s v="Tissue by Louise Page. A play about Breast Cancer."/>
    <x v="3328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20:17:48"/>
    <x v="3330"/>
  </r>
  <r>
    <n v="3331"/>
    <s v="Play A 'Role' In &quot;Kickstarting A Battle Stage Plays Tour&quot;"/>
    <x v="3329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</r>
  <r>
    <n v="3332"/>
    <s v="Cortez"/>
    <x v="3330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20:38:50"/>
    <x v="3332"/>
  </r>
  <r>
    <n v="3333"/>
    <s v="From Providence to Cuba: A Historic Theater Adventure"/>
    <x v="3331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6:14:40"/>
    <x v="3333"/>
  </r>
  <r>
    <n v="3334"/>
    <s v="The Saltbox Theatre Collective Seed Money Project"/>
    <x v="3332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12:30:22"/>
    <x v="3334"/>
  </r>
  <r>
    <n v="3335"/>
    <s v="Unhinged Creations Presents 'Phantom Pain' - Ed Fringe 2014"/>
    <x v="3333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23:00:00"/>
    <x v="3335"/>
  </r>
  <r>
    <n v="3336"/>
    <s v="WILDE TALES"/>
    <x v="3334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8:34:06"/>
    <x v="3336"/>
  </r>
  <r>
    <n v="3337"/>
    <s v="Das Ding - A Globetrotting Comedy"/>
    <x v="3335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21:00:00"/>
    <x v="3337"/>
  </r>
  <r>
    <n v="3338"/>
    <s v="The Last Days of Judas Iscariot"/>
    <x v="3336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13:48:00"/>
    <x v="3338"/>
  </r>
  <r>
    <n v="3339"/>
    <s v="FRESH PRODUCE'd LA presents: Friends in Transient Places"/>
    <x v="3337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5:58:38"/>
    <x v="3339"/>
  </r>
  <r>
    <n v="3340"/>
    <s v="King Lear"/>
    <x v="3338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23:22:34"/>
    <x v="3340"/>
  </r>
  <r>
    <n v="3341"/>
    <s v="Today I Live"/>
    <x v="3339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7:00:00"/>
    <x v="3341"/>
  </r>
  <r>
    <n v="3342"/>
    <s v="Uprising Theatre Company's First Production"/>
    <x v="3340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4-01T04:59:00"/>
    <x v="3342"/>
  </r>
  <r>
    <n v="3343"/>
    <s v="The Girl Who Touched the Stars"/>
    <x v="3341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13:18:00"/>
    <x v="3343"/>
  </r>
  <r>
    <n v="3344"/>
    <s v="The Other Group Theatre"/>
    <x v="3342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30T04:48:13"/>
    <x v="3344"/>
  </r>
  <r>
    <n v="3345"/>
    <s v="Ultramarine Girl: A Cup Full of Courage"/>
    <x v="3343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</r>
  <r>
    <n v="3346"/>
    <s v="Shakespearean Youth Theatre (SYT) - The Tempest"/>
    <x v="3344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6T00:35:10"/>
    <x v="3346"/>
  </r>
  <r>
    <n v="3347"/>
    <s v="Sea Life by Lucy Catherine at The Hope Theatre"/>
    <x v="3345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21:00:00"/>
    <x v="3347"/>
  </r>
  <r>
    <n v="3348"/>
    <s v="Macbeth"/>
    <x v="3346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30T03:59:00"/>
    <x v="3348"/>
  </r>
  <r>
    <n v="3349"/>
    <s v="MEASURE FOR MEASURE: an all-female adaptation"/>
    <x v="3347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7:00:00"/>
    <x v="3349"/>
  </r>
  <r>
    <n v="3350"/>
    <s v="Visions"/>
    <x v="3348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23:00:00"/>
    <x v="3350"/>
  </r>
  <r>
    <n v="3351"/>
    <s v="Action To The Word's DRACULA"/>
    <x v="3349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11:00:00"/>
    <x v="3351"/>
  </r>
  <r>
    <n v="3352"/>
    <s v="Brief Hiatus: Little Deaths 2016"/>
    <x v="3350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x v="3352"/>
  </r>
  <r>
    <n v="3353"/>
    <s v="Nude: A play by Paul Hewitt"/>
    <x v="3351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23:00:00"/>
    <x v="3353"/>
  </r>
  <r>
    <n v="3354"/>
    <s v="Strangeloop Theatre - A Focus on New Works"/>
    <x v="3352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x v="3354"/>
  </r>
  <r>
    <n v="3355"/>
    <s v="Jelly Beans at Theatre503"/>
    <x v="3353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11:17:00"/>
    <x v="3355"/>
  </r>
  <r>
    <n v="3356"/>
    <s v="BIRDS (debut play with Hightide) - Response Workshops"/>
    <x v="3354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9:34:32"/>
    <x v="3356"/>
  </r>
  <r>
    <n v="3357"/>
    <s v="Poleroid Theatre Present : FREE FALL by Vinay Patel"/>
    <x v="3355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10:01:50"/>
    <x v="3357"/>
  </r>
  <r>
    <n v="3358"/>
    <s v="One-Man Show: &quot;The Book Of oded, Chapter 2&quot;"/>
    <x v="3356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8:27:59"/>
    <x v="3358"/>
  </r>
  <r>
    <n v="3359"/>
    <s v="BEIRUT, LADY OF LEBANON"/>
    <x v="3357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5T01:22:14"/>
    <x v="3359"/>
  </r>
  <r>
    <n v="3360"/>
    <s v="Pretty Butch"/>
    <x v="3358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5:59:00"/>
    <x v="3360"/>
  </r>
  <r>
    <n v="3361"/>
    <s v="Vieux Carre: from Binghamton, NY to Provincetown, MA"/>
    <x v="3359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5:59:00"/>
    <x v="3361"/>
  </r>
  <r>
    <n v="3362"/>
    <s v="Gypsy Stage Presents &quot;The Importance of Being Earnest&quot;"/>
    <x v="3360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</r>
  <r>
    <n v="3363"/>
    <s v="Making the Move--Edinburgh Fringe 2014"/>
    <x v="3361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6:00:00"/>
    <x v="3363"/>
  </r>
  <r>
    <n v="3364"/>
    <s v="Cancel The Sunshine"/>
    <x v="3362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21:00:00"/>
    <x v="3364"/>
  </r>
  <r>
    <n v="3365"/>
    <s v="From the Pulpit to the Runway"/>
    <x v="3363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3T02:26:32"/>
    <x v="3365"/>
  </r>
  <r>
    <n v="3366"/>
    <s v="Montclair Shakespeare Series"/>
    <x v="3364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3T01:37:17"/>
    <x v="3366"/>
  </r>
  <r>
    <n v="3367"/>
    <s v="Only Forever at The Hope Theatre"/>
    <x v="3365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22:24:54"/>
    <x v="3367"/>
  </r>
  <r>
    <n v="3368"/>
    <s v="Peter Pan by J.M. Barrie @ Open Space Arts"/>
    <x v="3366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5:00:00"/>
    <x v="3368"/>
  </r>
  <r>
    <n v="3369"/>
    <s v="The Collector, a play by Daniel Wade"/>
    <x v="3367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5T00:59:40"/>
    <x v="3369"/>
  </r>
  <r>
    <n v="3370"/>
    <s v="&quot;I'm Alright&quot;...an Enso Theatre Education production."/>
    <x v="3368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8:00:00"/>
    <x v="3370"/>
  </r>
  <r>
    <n v="3371"/>
    <s v="Red Planet (or One Way Ticket) Staged Reading"/>
    <x v="3369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20:59:25"/>
    <x v="3371"/>
  </r>
  <r>
    <n v="3372"/>
    <s v="All the Best, Jack"/>
    <x v="3370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5T04:59:00"/>
    <x v="3372"/>
  </r>
  <r>
    <n v="3373"/>
    <s v="The Rules: Sex, Lies &amp; Serial Killers"/>
    <x v="3371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6:00:00"/>
    <x v="3373"/>
  </r>
  <r>
    <n v="3374"/>
    <s v="HELP BUILD &quot;THE CASTLE&quot;"/>
    <x v="3372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7:33:36"/>
    <x v="3374"/>
  </r>
  <r>
    <n v="3375"/>
    <s v="The Frida Kahlo of Penge West"/>
    <x v="3373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14:39:33"/>
    <x v="3375"/>
  </r>
  <r>
    <n v="3376"/>
    <s v="The Tutors"/>
    <x v="3374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5:49:54"/>
    <x v="3376"/>
  </r>
  <r>
    <n v="3377"/>
    <s v="To Kill a Machine"/>
    <x v="3375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6:56:00"/>
    <x v="3377"/>
  </r>
  <r>
    <n v="3378"/>
    <s v="Rose of June"/>
    <x v="3376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13:08:00"/>
    <x v="3378"/>
  </r>
  <r>
    <n v="3379"/>
    <s v="The Promise"/>
    <x v="3377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23:00:00"/>
    <x v="3379"/>
  </r>
  <r>
    <n v="3380"/>
    <s v="A Hard Rain - New York Debut"/>
    <x v="3378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23:52:58"/>
    <x v="3380"/>
  </r>
  <r>
    <n v="3381"/>
    <s v="Syrian Children's Play: Romeo &amp; Juliet Separated by War"/>
    <x v="3379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1T03:26:23"/>
    <x v="3381"/>
  </r>
  <r>
    <n v="3382"/>
    <s v="Cosmic Fear or The Day Brad Pitt Got Paranoia - EdFringe '16"/>
    <x v="3380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22:59:00"/>
    <x v="3382"/>
  </r>
  <r>
    <n v="3383"/>
    <s v="Gore Vidal's THE BEST MAN, by Seat of the Pants Productions"/>
    <x v="3381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8:47:00"/>
    <x v="3383"/>
  </r>
  <r>
    <n v="3384"/>
    <s v="The Hat"/>
    <x v="3382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1T03:00:00"/>
    <x v="3384"/>
  </r>
  <r>
    <n v="3385"/>
    <s v="The Crusade of Connor Stephens: Professional Play Reading"/>
    <x v="3383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20:49:12"/>
    <x v="3385"/>
  </r>
  <r>
    <n v="3386"/>
    <s v="Going To Market"/>
    <x v="3384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5:28:26"/>
    <x v="3386"/>
  </r>
  <r>
    <n v="3387"/>
    <s v="LIBERTY! EQUALITY! AND FIREWORKS!... A Civil Rights Play"/>
    <x v="3385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8:18:08"/>
    <x v="3387"/>
  </r>
  <r>
    <n v="3388"/>
    <s v="ICONS"/>
    <x v="3386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x v="3388"/>
  </r>
  <r>
    <n v="3389"/>
    <s v="Chimera Ensemble Productions Fund"/>
    <x v="3387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13:31:22"/>
    <x v="3389"/>
  </r>
  <r>
    <n v="3390"/>
    <s v="Support 1140 Productions' 'Romeo Juliet'"/>
    <x v="3388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8:35:45"/>
    <x v="3390"/>
  </r>
  <r>
    <n v="3391"/>
    <s v="TRAVELING needs a Reading"/>
    <x v="3389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22:28:00"/>
    <x v="3391"/>
  </r>
  <r>
    <n v="3392"/>
    <s v="1 in 3"/>
    <x v="3390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20:17:35"/>
    <x v="3392"/>
  </r>
  <r>
    <n v="3393"/>
    <s v="The Maltese Bodkin"/>
    <x v="3391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6T00:46:00"/>
    <x v="3393"/>
  </r>
  <r>
    <n v="3394"/>
    <s v="Buffer: Edinburgh Fringe 2014"/>
    <x v="3392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x v="3394"/>
  </r>
  <r>
    <n v="3395"/>
    <s v="MIRAMAR"/>
    <x v="3393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8:10:00"/>
    <x v="3395"/>
  </r>
  <r>
    <n v="3396"/>
    <s v="Rainbowtown"/>
    <x v="3394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6-01T03:59:00"/>
    <x v="3396"/>
  </r>
  <r>
    <n v="3397"/>
    <s v="Waiting for Godot - Blue Sky Theatre &amp; Arts"/>
    <x v="3395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22:00:00"/>
    <x v="3397"/>
  </r>
  <r>
    <n v="3398"/>
    <s v="Lord of the Flies - Syracuse University"/>
    <x v="3396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7:00:00"/>
    <x v="3398"/>
  </r>
  <r>
    <n v="3399"/>
    <s v="Spinning Wheel Youth Takeover"/>
    <x v="3397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22:05:25"/>
    <x v="3399"/>
  </r>
  <r>
    <n v="3400"/>
    <s v="You, Me and That Guy"/>
    <x v="3398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22:53:34"/>
    <x v="3400"/>
  </r>
  <r>
    <n v="3401"/>
    <s v="This is why we Live ... (Astonishment)"/>
    <x v="3399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7:22:26"/>
    <x v="3401"/>
  </r>
  <r>
    <n v="3402"/>
    <s v="Liberty Falls, 54321"/>
    <x v="3400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2T02:31:00"/>
    <x v="3402"/>
  </r>
  <r>
    <n v="3403"/>
    <s v="'Fats and Tanya' - a play by Lucy Gallagher"/>
    <x v="3401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11:05:24"/>
    <x v="3403"/>
  </r>
  <r>
    <n v="3404"/>
    <s v="Montclair Shakespeare Series: A Midsummer Night's Dream"/>
    <x v="3402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12:05:02"/>
    <x v="3404"/>
  </r>
  <r>
    <n v="3405"/>
    <s v="Seance Theatre Performs Noel Coward's Blithe Spirit"/>
    <x v="3403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23:59:00"/>
    <x v="3405"/>
  </r>
  <r>
    <n v="3406"/>
    <s v="Voices of Swords"/>
    <x v="3404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11:49:36"/>
    <x v="3406"/>
  </r>
  <r>
    <n v="3407"/>
    <s v="Chlorine Edinburgh 2014"/>
    <x v="3405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10:08:09"/>
    <x v="3407"/>
  </r>
  <r>
    <n v="3408"/>
    <s v="&quot;She Has a Name&quot; on tour"/>
    <x v="3406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23:48:24"/>
    <x v="3408"/>
  </r>
  <r>
    <n v="3409"/>
    <s v="Who Said Theatre Presents: The Calm"/>
    <x v="3407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20:58:00"/>
    <x v="3409"/>
  </r>
  <r>
    <n v="3410"/>
    <s v="the southland company - LAUNCH LOS ANGELES"/>
    <x v="3408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7:00:00"/>
    <x v="3410"/>
  </r>
  <r>
    <n v="3411"/>
    <s v="Assimilation - A history lesson you will never forget"/>
    <x v="3409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8T00:32:52"/>
    <x v="3411"/>
  </r>
  <r>
    <n v="3412"/>
    <s v="Joe Orton's Fred &amp; Madge"/>
    <x v="3410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23:01:02"/>
    <x v="3412"/>
  </r>
  <r>
    <n v="3413"/>
    <s v="Edward Albee's The Goat, or Who is Sylvia?"/>
    <x v="3411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8T04:59:00"/>
    <x v="3413"/>
  </r>
  <r>
    <n v="3414"/>
    <s v="PCSF PlayOffs 2016"/>
    <x v="3412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7:59:00"/>
    <x v="3414"/>
  </r>
  <r>
    <n v="3415"/>
    <s v="Balm in Gilead at Columbia"/>
    <x v="3413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23:30:00"/>
    <x v="3415"/>
  </r>
  <r>
    <n v="3416"/>
    <s v="'I and The Village' by Silva Semerciyan - World Premiere"/>
    <x v="3414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8:30:00"/>
    <x v="3416"/>
  </r>
  <r>
    <n v="3417"/>
    <s v="Fury Theatre is Producing Oleanna"/>
    <x v="3415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6T00:43:00"/>
    <x v="3417"/>
  </r>
  <r>
    <n v="3418"/>
    <s v="&quot;Mukha-Tsokotukha&quot; SoloSchool Youth Play"/>
    <x v="3416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20:01:47"/>
    <x v="3418"/>
  </r>
  <r>
    <n v="3419"/>
    <s v="HAMLET presented by AC Productions"/>
    <x v="3417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21:30:00"/>
    <x v="3419"/>
  </r>
  <r>
    <n v="3420"/>
    <s v="Rounds. Set design campaign."/>
    <x v="3418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4T00:00:00"/>
    <x v="3420"/>
  </r>
  <r>
    <n v="3421"/>
    <s v="New Works Lab @ PPAS: &quot;Begets: Fall of a High School Ronin&quot;"/>
    <x v="3419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8:59:23"/>
    <x v="3421"/>
  </r>
  <r>
    <n v="3422"/>
    <s v="The Secret Lives of Baba Segi's Wives; A Workshop Production"/>
    <x v="3420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4T00:00:00"/>
    <x v="3422"/>
  </r>
  <r>
    <n v="3423"/>
    <s v="And That's How The Story Goes"/>
    <x v="3421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</r>
  <r>
    <n v="3424"/>
    <s v="Maggie LumiÃ¨re and The Ghost Train: an exciting new play!"/>
    <x v="3422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6:59:00"/>
    <x v="3424"/>
  </r>
  <r>
    <n v="3425"/>
    <s v="The Erlkings"/>
    <x v="3423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14:48:56"/>
    <x v="3425"/>
  </r>
  <r>
    <n v="3426"/>
    <s v="Holocene"/>
    <x v="3424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1T02:00:00"/>
    <x v="3426"/>
  </r>
  <r>
    <n v="3427"/>
    <s v="We Were Kings"/>
    <x v="3425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5:29:12"/>
    <x v="3427"/>
  </r>
  <r>
    <n v="3428"/>
    <s v="CREDITORS | Jack Studio Theatre | Smith after Strindberg"/>
    <x v="3426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7:00:00"/>
    <x v="3428"/>
  </r>
  <r>
    <n v="3429"/>
    <s v="Virtual Reality - A play about autism, family and The Sims."/>
    <x v="3427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</r>
  <r>
    <n v="3430"/>
    <s v="Being Patient"/>
    <x v="3428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22:41:41"/>
    <x v="3430"/>
  </r>
  <r>
    <n v="3431"/>
    <s v="Local Jewell Production's Inaugural Season (2014-2015)"/>
    <x v="3429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7:32:33"/>
    <x v="3431"/>
  </r>
  <r>
    <n v="3432"/>
    <s v="Love Letters"/>
    <x v="3430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22:00:00"/>
    <x v="3432"/>
  </r>
  <r>
    <n v="3433"/>
    <s v="The Dybbuk"/>
    <x v="3431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7T03:00:00"/>
    <x v="3433"/>
  </r>
  <r>
    <n v="3434"/>
    <s v="The Williams Project"/>
    <x v="3432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9:07:49"/>
    <x v="3434"/>
  </r>
  <r>
    <n v="3435"/>
    <s v="Tickets for the Tenderloin"/>
    <x v="3433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7T03:00:00"/>
    <x v="3435"/>
  </r>
  <r>
    <n v="3436"/>
    <s v="â€œDamselflyâ€ Gracing the stage"/>
    <x v="3434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6:28:00"/>
    <x v="3436"/>
  </r>
  <r>
    <n v="3437"/>
    <s v="Alzheimer's:The Musical World Premiere Tickets &amp; FUNdrasier!"/>
    <x v="3435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7:03:40"/>
    <x v="3437"/>
  </r>
  <r>
    <n v="3438"/>
    <s v="KLIPPIES"/>
    <x v="3436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21:00:00"/>
    <x v="3438"/>
  </r>
  <r>
    <n v="3439"/>
    <s v="Cirque Inspired Alice's Adventures in Wonderland"/>
    <x v="3437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9T04:59:00"/>
    <x v="3439"/>
  </r>
  <r>
    <n v="3440"/>
    <s v="Gruesome Playground Injuries"/>
    <x v="3438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6:15:00"/>
    <x v="3440"/>
  </r>
  <r>
    <n v="3441"/>
    <s v="Putting on a great play in Los Angeles!"/>
    <x v="3439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20:17:00"/>
    <x v="3441"/>
  </r>
  <r>
    <n v="3442"/>
    <s v="An Evening of Radio"/>
    <x v="3440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</r>
  <r>
    <n v="3443"/>
    <s v="Reading of a New Play by Garrett Zuercher"/>
    <x v="3441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12:35:46"/>
    <x v="3443"/>
  </r>
  <r>
    <n v="3444"/>
    <s v="Training young artists! Act Yo' Age Theatre Co debut"/>
    <x v="3442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</r>
  <r>
    <n v="3445"/>
    <s v="Axon Theatre - First Project (Phase 1)"/>
    <x v="3443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12:43:56"/>
    <x v="3445"/>
  </r>
  <r>
    <n v="3446"/>
    <s v="'Pope Head' - The World Tour of Australia"/>
    <x v="3444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</r>
  <r>
    <n v="3447"/>
    <s v="The Vagabond Halfback"/>
    <x v="3445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x v="3447"/>
  </r>
  <r>
    <n v="3448"/>
    <s v="The Mount, new play about Edith Wharton"/>
    <x v="3446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7T02:51:29"/>
    <x v="3448"/>
  </r>
  <r>
    <n v="3449"/>
    <s v="Love Letters To My Children, directed by Charles J. Ouda"/>
    <x v="3447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x v="3449"/>
  </r>
  <r>
    <n v="3450"/>
    <s v="The Beautiful House"/>
    <x v="3448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5:54:31"/>
    <x v="3450"/>
  </r>
  <r>
    <n v="3451"/>
    <s v="The Twilight Zone Play"/>
    <x v="3449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7:22:07"/>
    <x v="3451"/>
  </r>
  <r>
    <n v="3452"/>
    <s v="On the Verge (Or, The Geography of Yearning) goes Steampunk!"/>
    <x v="3450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3T03:59:00"/>
    <x v="3452"/>
  </r>
  <r>
    <n v="3453"/>
    <s v="'Patagonia' - by Robert George"/>
    <x v="3451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x v="3453"/>
  </r>
  <r>
    <n v="3454"/>
    <s v="The Not So Curious Incident of the Man in the Green Volvo"/>
    <x v="3452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6:45:59"/>
    <x v="3454"/>
  </r>
  <r>
    <n v="3455"/>
    <s v="&quot;Vanya and Sonia and Masha and Spike&quot; by Christopher Durang"/>
    <x v="3453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8:00:27"/>
    <x v="3455"/>
  </r>
  <r>
    <n v="3456"/>
    <s v="THIEF"/>
    <x v="3454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6:59:00"/>
    <x v="3456"/>
  </r>
  <r>
    <n v="3457"/>
    <s v="The Impossible Adventures Of Supernova Jones"/>
    <x v="3455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5:59:00"/>
    <x v="3457"/>
  </r>
  <r>
    <n v="3458"/>
    <s v="J. Lee Vocque's BASED ON ACTUAL EVENTS"/>
    <x v="3456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3T04:27:00"/>
    <x v="3458"/>
  </r>
  <r>
    <n v="3459"/>
    <s v="CYRIL THE SQUIRREL a magical children's theatre tour"/>
    <x v="3457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11:31:00"/>
    <x v="3459"/>
  </r>
  <r>
    <n v="3460"/>
    <s v="Pushers"/>
    <x v="3458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</r>
  <r>
    <n v="3461"/>
    <s v="Foolish Mortals present Shakespeare's Twelfth Night"/>
    <x v="3459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9T03:00:00"/>
    <x v="3461"/>
  </r>
  <r>
    <n v="3462"/>
    <s v="Upstart Crows of Santa Fe Stage Weapons"/>
    <x v="3460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8:00:00"/>
    <x v="3462"/>
  </r>
  <r>
    <n v="3463"/>
    <s v="Uncalled For Presents: Playday Mayday in Toronto!"/>
    <x v="3461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1T03:59:00"/>
    <x v="3463"/>
  </r>
  <r>
    <n v="3464"/>
    <s v="SHE! Is History!"/>
    <x v="3462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3T03:07:17"/>
    <x v="3464"/>
  </r>
  <r>
    <n v="3465"/>
    <s v="Crooked Tree Theatre Presents Family Duels"/>
    <x v="3463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6:00:00"/>
    <x v="3465"/>
  </r>
  <r>
    <n v="3466"/>
    <s v="Spotlight Youth Theater Production of Wizard"/>
    <x v="3464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23:27:30"/>
    <x v="3466"/>
  </r>
  <r>
    <n v="3467"/>
    <s v="Venus in Fur, Los Angeles."/>
    <x v="3465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5:07:12"/>
    <x v="3467"/>
  </r>
  <r>
    <n v="3468"/>
    <s v="Publicity for &quot;When Yellow Were the Stars on Earth&quot;"/>
    <x v="3466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1T03:00:00"/>
    <x v="3468"/>
  </r>
  <r>
    <n v="3469"/>
    <s v="An Evening of Original One Acts"/>
    <x v="3467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5:24:05"/>
    <x v="3469"/>
  </r>
  <r>
    <n v="3470"/>
    <s v="She Kills Monsters"/>
    <x v="3468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21:38:00"/>
    <x v="3470"/>
  </r>
  <r>
    <n v="3471"/>
    <s v="Different is Dangerous"/>
    <x v="3469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20:00:00"/>
    <x v="3471"/>
  </r>
  <r>
    <n v="3472"/>
    <s v="Dandelion Theatre: 'Body Awareness' by Annie Baker"/>
    <x v="3470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5:59:00"/>
    <x v="3472"/>
  </r>
  <r>
    <n v="3473"/>
    <s v="King Sisyphus"/>
    <x v="3471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20:27:00"/>
    <x v="3473"/>
  </r>
  <r>
    <n v="3474"/>
    <s v="Be Prepared"/>
    <x v="3472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12:02:11"/>
    <x v="3474"/>
  </r>
  <r>
    <n v="3475"/>
    <s v="Score"/>
    <x v="3473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x v="3475"/>
  </r>
  <r>
    <n v="3476"/>
    <s v="REBATEnsemble Presents: ICONS - The Martin Show"/>
    <x v="3474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</r>
  <r>
    <n v="3477"/>
    <s v="PCSF's Biannual 24-Hour Play Festival"/>
    <x v="3475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7T03:00:00"/>
    <x v="3477"/>
  </r>
  <r>
    <n v="3478"/>
    <s v="Measure for Measure"/>
    <x v="3476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21:00:00"/>
    <x v="3478"/>
  </r>
  <r>
    <n v="3479"/>
    <s v="Civil Rogues"/>
    <x v="3477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</r>
  <r>
    <n v="3480"/>
    <s v="Georgia - the full cast production"/>
    <x v="3478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21:00:00"/>
    <x v="3480"/>
  </r>
  <r>
    <n v="3481"/>
    <s v="FIX THE FITZ"/>
    <x v="3479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5:56:28"/>
    <x v="3481"/>
  </r>
  <r>
    <n v="3482"/>
    <s v="Old Trunk - Edinburgh 2014"/>
    <x v="3480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8:31:06"/>
    <x v="3482"/>
  </r>
  <r>
    <n v="3483"/>
    <s v="The Faculty Lounge"/>
    <x v="3481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6:03:01"/>
    <x v="3483"/>
  </r>
  <r>
    <n v="3484"/>
    <s v="Macbeth in the Basement"/>
    <x v="3482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8:14:59"/>
    <x v="3484"/>
  </r>
  <r>
    <n v="3485"/>
    <s v="An Evening with Sarah Pettyfer"/>
    <x v="3483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6:38:00"/>
    <x v="3485"/>
  </r>
  <r>
    <n v="3486"/>
    <s v="Might As Well Live: Dorothy Parker Does Hollywood Fringe"/>
    <x v="3484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6:59:00"/>
    <x v="3486"/>
  </r>
  <r>
    <n v="3487"/>
    <s v="Jericho Creek"/>
    <x v="348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22:34:12"/>
    <x v="3487"/>
  </r>
  <r>
    <n v="3488"/>
    <s v="Gorilla Theater Productions Presents: Phase 3"/>
    <x v="3486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6:00:00"/>
    <x v="3488"/>
  </r>
  <r>
    <n v="3489"/>
    <s v="&quot;Oh, the Humanity&quot; at the Tabard Theatre this September"/>
    <x v="3487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21:00:00"/>
    <x v="3489"/>
  </r>
  <r>
    <n v="3490"/>
    <s v="2016 Next Stage Residents Class Presents: When She Had Wings"/>
    <x v="3488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9:15:24"/>
    <x v="3490"/>
  </r>
  <r>
    <n v="3491"/>
    <s v="William Shakespeare's The Tempest"/>
    <x v="3489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</r>
  <r>
    <n v="3492"/>
    <s v="The Man from Willow's Brook, a new play by Kevin Kordis"/>
    <x v="3490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6T00:13:17"/>
    <x v="3492"/>
  </r>
  <r>
    <n v="3493"/>
    <s v="Not Your Garden Variety Theater"/>
    <x v="3491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5:11:00"/>
    <x v="3493"/>
  </r>
  <r>
    <n v="3494"/>
    <s v="Special in a Bad Way"/>
    <x v="3492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6:00:00"/>
    <x v="3494"/>
  </r>
  <r>
    <n v="3495"/>
    <s v="The Village - one woman show"/>
    <x v="3493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7:18:00"/>
    <x v="3495"/>
  </r>
  <r>
    <n v="3496"/>
    <s v="Resurrecting LIZZIE BORDEN LIVE"/>
    <x v="3494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20:19:26"/>
    <x v="3496"/>
  </r>
  <r>
    <n v="3497"/>
    <s v="Send SACKERSON to SD Fringe"/>
    <x v="3495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22:00:00"/>
    <x v="3497"/>
  </r>
  <r>
    <n v="3498"/>
    <s v="Mamahood: turn and face the strange"/>
    <x v="3496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21:44:00"/>
    <x v="3498"/>
  </r>
  <r>
    <n v="3499"/>
    <s v="Fefu and Her Friends"/>
    <x v="3497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6:59:00"/>
    <x v="3499"/>
  </r>
  <r>
    <n v="3500"/>
    <s v="The Glass Menagerie: Independent Student-Run Production"/>
    <x v="3498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7T04:59:00"/>
    <x v="3500"/>
  </r>
  <r>
    <n v="3501"/>
    <s v="Pig by Alex Oates (London Run)"/>
    <x v="3499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8:19:55"/>
    <x v="3501"/>
  </r>
  <r>
    <n v="3502"/>
    <s v="Dickhead"/>
    <x v="3500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x v="3502"/>
  </r>
  <r>
    <n v="3503"/>
    <s v="Tarantella"/>
    <x v="3501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11:28:48"/>
    <x v="3503"/>
  </r>
  <r>
    <n v="3504"/>
    <s v="Sterling Lion Theater Company"/>
    <x v="3502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</r>
  <r>
    <n v="3505"/>
    <s v="Second Act: The Four Disgracers"/>
    <x v="3503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3T04:00:00"/>
    <x v="3505"/>
  </r>
  <r>
    <n v="3506"/>
    <s v="&quot;The Secret&quot; Goes to NYC International Fringe Festival"/>
    <x v="3504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x v="3506"/>
  </r>
  <r>
    <n v="3507"/>
    <s v="The Chameleon Fools Theatre Troupe Project"/>
    <x v="3505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x v="3507"/>
  </r>
  <r>
    <n v="3508"/>
    <s v="Roll The Dice Theatre Company"/>
    <x v="3506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</r>
  <r>
    <n v="3509"/>
    <s v="PL@Y, an all-original fusion of comedy, rock, and dance"/>
    <x v="3507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1T04:55:00"/>
    <x v="3509"/>
  </r>
  <r>
    <n v="3510"/>
    <s v="Shakespeare in the Park: Much Ado About Nothing"/>
    <x v="3508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14:54:06"/>
    <x v="3510"/>
  </r>
  <r>
    <n v="3511"/>
    <s v="Silent Planet"/>
    <x v="3509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8:30:00"/>
    <x v="3511"/>
  </r>
  <r>
    <n v="3512"/>
    <s v="With My Eyes Wide Open"/>
    <x v="3510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11:53:12"/>
    <x v="3512"/>
  </r>
  <r>
    <n v="3513"/>
    <s v="Send Truth AND Consequences To TNT's 2014 Youth Conference"/>
    <x v="3511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4T04:59:00"/>
    <x v="3513"/>
  </r>
  <r>
    <n v="3514"/>
    <s v="In the Hours Before the Bars Open, a play by Nate HarpÃ©l"/>
    <x v="3512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</r>
  <r>
    <n v="3515"/>
    <s v="Twelfth Night by William Shakespeare"/>
    <x v="3513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8:32:51"/>
    <x v="3515"/>
  </r>
  <r>
    <n v="3516"/>
    <s v="The March of the Bonus Army"/>
    <x v="3514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8T03:00:00"/>
    <x v="3516"/>
  </r>
  <r>
    <n v="3517"/>
    <s v="A Bright Room Called Day by Tony Kushner"/>
    <x v="3515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11:00:00"/>
    <x v="3517"/>
  </r>
  <r>
    <n v="3518"/>
    <s v="BEASTS OF BAVERLY GROVE"/>
    <x v="3516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14:21:00"/>
    <x v="3518"/>
  </r>
  <r>
    <n v="3519"/>
    <s v="Bookstory"/>
    <x v="3517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14:22:30"/>
    <x v="3519"/>
  </r>
  <r>
    <n v="3520"/>
    <s v="Protocols"/>
    <x v="3518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13:47:00"/>
    <x v="3520"/>
  </r>
  <r>
    <n v="3521"/>
    <s v="As the Naked Lead the Blind (Play)"/>
    <x v="3519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8:40:20"/>
    <x v="3521"/>
  </r>
  <r>
    <n v="3522"/>
    <s v="'Over the Top: The true-life tale of Dorothy Lawrence'"/>
    <x v="3520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10:06:00"/>
    <x v="3522"/>
  </r>
  <r>
    <n v="3523"/>
    <s v="Magnificence"/>
    <x v="3521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23:00:00"/>
    <x v="3523"/>
  </r>
  <r>
    <n v="3524"/>
    <s v="Sweet, Sweet Spirit"/>
    <x v="3522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3T04:00:00"/>
    <x v="3524"/>
  </r>
  <r>
    <n v="3525"/>
    <s v="Talk to Me Like The Rain and Let Me Listen"/>
    <x v="3523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6:00:00"/>
    <x v="3525"/>
  </r>
  <r>
    <n v="3526"/>
    <s v="Human, Kind Theater Project"/>
    <x v="3524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</r>
  <r>
    <n v="3527"/>
    <s v="Darryl Reuben Hall's THE DINNER Nat'l Premiere in NY Fest!"/>
    <x v="3525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1T03:59:00"/>
    <x v="3527"/>
  </r>
  <r>
    <n v="3528"/>
    <s v="World premiere of BIRTHDAY SUIT at the Old Red Lion"/>
    <x v="3526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12:01:58"/>
    <x v="3528"/>
  </r>
  <r>
    <n v="3529"/>
    <s v="Face Off Theatre Company Inaugural Season 2015-2016"/>
    <x v="3527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3T01:00:00"/>
    <x v="3529"/>
  </r>
  <r>
    <n v="3530"/>
    <s v="Far From Fiction"/>
    <x v="3528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</r>
  <r>
    <n v="3531"/>
    <s v="The Reinvention of Lily Johnson"/>
    <x v="3529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5:42:14"/>
    <x v="3531"/>
  </r>
  <r>
    <n v="3532"/>
    <s v="&quot;I Will Speak For Myself&quot;"/>
    <x v="3530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8T03:59:00"/>
    <x v="3532"/>
  </r>
  <r>
    <n v="3533"/>
    <s v="Young Philosophers Theater Company Winter Productions"/>
    <x v="3531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9:16:07"/>
    <x v="3533"/>
  </r>
  <r>
    <n v="3534"/>
    <s v="Night of Ashes"/>
    <x v="3532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5:00:23"/>
    <x v="3534"/>
  </r>
  <r>
    <n v="3535"/>
    <s v="Twelve Angry Women"/>
    <x v="3533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8:00:00"/>
    <x v="3535"/>
  </r>
  <r>
    <n v="3536"/>
    <s v="Paria Exchange at Dave's Leicester Comedy Festival"/>
    <x v="3534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11:59:00"/>
    <x v="3536"/>
  </r>
  <r>
    <n v="3537"/>
    <s v="The Untold Tales of the Brothers Grimm"/>
    <x v="3535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x v="3537"/>
  </r>
  <r>
    <n v="3538"/>
    <s v="'Mooring' - Vocal Point Theatre Project"/>
    <x v="3536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10:05:40"/>
    <x v="3538"/>
  </r>
  <r>
    <n v="3539"/>
    <s v="Chokehold"/>
    <x v="3537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8:08:42"/>
    <x v="3539"/>
  </r>
  <r>
    <n v="3540"/>
    <s v="The Silence at the Song's End"/>
    <x v="3538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6T00:04:51"/>
    <x v="3540"/>
  </r>
  <r>
    <n v="3541"/>
    <s v="Twelfth Night or What You Will"/>
    <x v="3539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7:31:15"/>
    <x v="3541"/>
  </r>
  <r>
    <n v="3542"/>
    <s v="Gifts of War"/>
    <x v="3540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14:23:42"/>
    <x v="3542"/>
  </r>
  <r>
    <n v="3543"/>
    <s v="&quot;CIRQUE CAPRICIEUX, the greatest one woman show on earth&quot;"/>
    <x v="3541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8:07:39"/>
    <x v="3543"/>
  </r>
  <r>
    <n v="3544"/>
    <s v="Gruoch, or Lady Macbeth"/>
    <x v="3542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9:57:37"/>
    <x v="3544"/>
  </r>
  <r>
    <n v="3545"/>
    <s v="Shakespeare!! To fund or not to fund, that is the Question?"/>
    <x v="3543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9:22:39"/>
    <x v="3545"/>
  </r>
  <r>
    <n v="3546"/>
    <s v="2015 Philadelphia Premier: Bonhoeffer's Cost"/>
    <x v="3544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4-01T03:59:00"/>
    <x v="3546"/>
  </r>
  <r>
    <n v="3547"/>
    <s v="Tommy and Me by Ray Didinger - Theatre Exile"/>
    <x v="3545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4T03:59:00"/>
    <x v="3547"/>
  </r>
  <r>
    <n v="3548"/>
    <s v="THE UNDERSTUDY @ WORKING STAGE"/>
    <x v="3546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5T01:00:00"/>
    <x v="3548"/>
  </r>
  <r>
    <n v="3549"/>
    <s v="The Munitionettes"/>
    <x v="3547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9:27:53"/>
    <x v="3549"/>
  </r>
  <r>
    <n v="3550"/>
    <s v="MOONFACE"/>
    <x v="3548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21:26:38"/>
    <x v="3550"/>
  </r>
  <r>
    <n v="3551"/>
    <s v="2014 UASPA Theatre Showcase"/>
    <x v="3549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x v="3551"/>
  </r>
  <r>
    <n v="3552"/>
    <s v="Lock&amp;Key Theatre present 'Timon of Athens'"/>
    <x v="3550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</r>
  <r>
    <n v="3553"/>
    <s v="Coming Home"/>
    <x v="3551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2T00:00:00"/>
    <x v="3553"/>
  </r>
  <r>
    <n v="3554"/>
    <s v="MASKS: Off-Broadway Debut"/>
    <x v="3552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7:00:00"/>
    <x v="3554"/>
  </r>
  <r>
    <n v="3555"/>
    <s v="Free Theatre for Kids: Baby Living Room"/>
    <x v="3553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11:36:34"/>
    <x v="3555"/>
  </r>
  <r>
    <n v="3556"/>
    <s v="Immortal"/>
    <x v="3554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</r>
  <r>
    <n v="3557"/>
    <s v="Good Bread Alley"/>
    <x v="3555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6:38:31"/>
    <x v="3557"/>
  </r>
  <r>
    <n v="3558"/>
    <s v="SPILL - A verbatim show about sex"/>
    <x v="3556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21:00:00"/>
    <x v="3558"/>
  </r>
  <r>
    <n v="3559"/>
    <s v="Let's Launch Disco Turtle Productions"/>
    <x v="3557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8:58:00"/>
    <x v="3559"/>
  </r>
  <r>
    <n v="3560"/>
    <s v="Book Club: A Comedy"/>
    <x v="3558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7T02:45:00"/>
    <x v="3560"/>
  </r>
  <r>
    <n v="3561"/>
    <s v="How You Kiss Me... at FringeNYC 2015"/>
    <x v="3559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8:36:00"/>
    <x v="3561"/>
  </r>
  <r>
    <n v="3562"/>
    <s v="ThreeWay - A new play about dating and relationships."/>
    <x v="3560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22:00:00"/>
    <x v="3562"/>
  </r>
  <r>
    <n v="3563"/>
    <s v="A History, w Nowell Edmurnds at the Edinburgh Fringe!"/>
    <x v="3561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9:00:00"/>
    <x v="3563"/>
  </r>
  <r>
    <n v="3564"/>
    <s v="The Pillowman Aberdeen"/>
    <x v="3562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6:00:00"/>
    <x v="3564"/>
  </r>
  <r>
    <n v="3565"/>
    <s v="The Honeymoon is Over - An Original Play by Zakry Fin"/>
    <x v="3563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7:50:08"/>
    <x v="3565"/>
  </r>
  <r>
    <n v="3566"/>
    <s v="VANITY BITES BACK by Helen Duff"/>
    <x v="3564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12:11:23"/>
    <x v="3566"/>
  </r>
  <r>
    <n v="3567"/>
    <s v="Back To Blackbrick- A new play with live music"/>
    <x v="3565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9:27:24"/>
    <x v="3567"/>
  </r>
  <r>
    <n v="3568"/>
    <s v="The Fairy Tale: A Little Daylight"/>
    <x v="3566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7:46:34"/>
    <x v="3568"/>
  </r>
  <r>
    <n v="3569"/>
    <s v="Green Light Productions produces theatre created by women"/>
    <x v="3567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6:31:36"/>
    <x v="3569"/>
  </r>
  <r>
    <n v="3570"/>
    <s v="The Lower Depths"/>
    <x v="3568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7:00:00"/>
    <x v="3570"/>
  </r>
  <r>
    <n v="3571"/>
    <s v="Cans at Theatre503"/>
    <x v="3569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</r>
  <r>
    <n v="3572"/>
    <s v="Monster"/>
    <x v="3570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13:41:22"/>
    <x v="3572"/>
  </r>
  <r>
    <n v="3573"/>
    <s v="Licensed To Ill"/>
    <x v="3571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10:00:46"/>
    <x v="3573"/>
  </r>
  <r>
    <n v="3574"/>
    <s v="Galli Theater Fresh Start Fundraiser"/>
    <x v="3572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23:37:28"/>
    <x v="3574"/>
  </r>
  <r>
    <n v="3575"/>
    <s v="AnaiÌˆs Nin Goes to Hell"/>
    <x v="3573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1T03:59:00"/>
    <x v="3575"/>
  </r>
  <r>
    <n v="3576"/>
    <s v="Vote for Next Season's Shows!"/>
    <x v="3574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</r>
  <r>
    <n v="3577"/>
    <s v="The Laramie Project in Utah County"/>
    <x v="3575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6:28:00"/>
    <x v="3577"/>
  </r>
  <r>
    <n v="3578"/>
    <s v="Home"/>
    <x v="3576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7:36:17"/>
    <x v="3578"/>
  </r>
  <r>
    <n v="3579"/>
    <s v="fEast Theatre presents &quot;Winter '53&quot;, a new play by Rob John"/>
    <x v="3577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7:17:36"/>
    <x v="3579"/>
  </r>
  <r>
    <n v="3580"/>
    <s v="Annabel Lost"/>
    <x v="3578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3-01T04:59:00"/>
    <x v="3580"/>
  </r>
  <r>
    <n v="3581"/>
    <s v="Get FREAK to the Edinburgh Fringe"/>
    <x v="3579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11:18:30"/>
    <x v="3581"/>
  </r>
  <r>
    <n v="3582"/>
    <s v="REALLY REALLY"/>
    <x v="3580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5T02:18:02"/>
    <x v="3582"/>
  </r>
  <r>
    <n v="3583"/>
    <s v="The Tragedy of Mario and Juliet"/>
    <x v="3581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9:13:25"/>
    <x v="3583"/>
  </r>
  <r>
    <n v="3584"/>
    <s v="Pramkicker - Edinburgh and Beyond"/>
    <x v="3582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7:35:44"/>
    <x v="3584"/>
  </r>
  <r>
    <n v="3585"/>
    <s v="The Lost Boy (a play)"/>
    <x v="3583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7:11:30"/>
    <x v="3585"/>
  </r>
  <r>
    <n v="3586"/>
    <s v="Actors &amp; Musicians who are Blind or Autistic"/>
    <x v="3584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6:44:30"/>
    <x v="3586"/>
  </r>
  <r>
    <n v="3587"/>
    <s v="Blue Stockings @ The Cockpit Theatre"/>
    <x v="3585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9:00:00"/>
    <x v="3587"/>
  </r>
  <r>
    <n v="3588"/>
    <s v="MENTAL Play short-tour 2015!"/>
    <x v="3586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23:00:00"/>
    <x v="3588"/>
  </r>
  <r>
    <n v="3589"/>
    <s v="God is a Woman (The Untitled Mitchell Buckley Project)"/>
    <x v="3587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5:32:27"/>
    <x v="3589"/>
  </r>
  <r>
    <n v="3590"/>
    <s v="The Glasshouse"/>
    <x v="3588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8:00:34"/>
    <x v="3590"/>
  </r>
  <r>
    <n v="3591"/>
    <s v="The Boy at the Edge of Everything NEXT STAGE RESIDENT SHOW"/>
    <x v="3589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4T04:59:00"/>
    <x v="3591"/>
  </r>
  <r>
    <n v="3592"/>
    <s v="boom- a play by Peter Sinn Nachtrieb"/>
    <x v="3590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1T04:59:00"/>
    <x v="3592"/>
  </r>
  <r>
    <n v="3593"/>
    <s v="&quot;Lucy &amp; Vincente&quot; A New Play about Lucille Ball"/>
    <x v="3591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20:26:00"/>
    <x v="3593"/>
  </r>
  <r>
    <n v="3594"/>
    <s v="HEDDA"/>
    <x v="3592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4T01:36:22"/>
    <x v="3594"/>
  </r>
  <r>
    <n v="3595"/>
    <s v="The Flu Season"/>
    <x v="3593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6:59:00"/>
    <x v="3595"/>
  </r>
  <r>
    <n v="3596"/>
    <s v="SHADFLY - NEW PLAY AT THE ARTS PROJECT"/>
    <x v="3594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x v="3596"/>
  </r>
  <r>
    <n v="3597"/>
    <s v="Akvavit Theatre presents NOTHING OF ME by Arne Lygre"/>
    <x v="3595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5:59:00"/>
    <x v="3597"/>
  </r>
  <r>
    <n v="3598"/>
    <s v="Cinderella"/>
    <x v="3596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3T04:59:00"/>
    <x v="3598"/>
  </r>
  <r>
    <n v="3599"/>
    <s v="Promised Land"/>
    <x v="3597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30T00:00:00"/>
    <x v="3599"/>
  </r>
  <r>
    <n v="3600"/>
    <s v="Pariah"/>
    <x v="3598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</r>
  <r>
    <n v="3601"/>
    <s v="Pink Confetti at The Courtyard Theatre, Hoxton"/>
    <x v="3599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23:58:02"/>
    <x v="3601"/>
  </r>
  <r>
    <n v="3602"/>
    <s v="Red Lion Theatre Presents Shakespeare's Macbeth"/>
    <x v="3600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21:27:59"/>
    <x v="3602"/>
  </r>
  <r>
    <n v="3603"/>
    <s v="Thank You For Waiting"/>
    <x v="3601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21:44:40"/>
    <x v="3603"/>
  </r>
  <r>
    <n v="3604"/>
    <s v="Suddenly Split &amp; Swiping Over"/>
    <x v="3602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6:59:00"/>
    <x v="3604"/>
  </r>
  <r>
    <n v="3605"/>
    <s v="Amateur production of The Blue Room by David Hare"/>
    <x v="3603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9:02:06"/>
    <x v="3605"/>
  </r>
  <r>
    <n v="3606"/>
    <s v="Critical Ambition - BLINK by Phil Porter"/>
    <x v="3604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14:30:57"/>
    <x v="3606"/>
  </r>
  <r>
    <n v="3607"/>
    <s v="E15 at The Pleasance and CPT"/>
    <x v="3605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x v="3607"/>
  </r>
  <r>
    <n v="3608"/>
    <s v="Petrification"/>
    <x v="3606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14:00:00"/>
    <x v="3608"/>
  </r>
  <r>
    <n v="3609"/>
    <s v="KHOJALY - Giving a voice to refugees across the world"/>
    <x v="3607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22:48:05"/>
    <x v="3609"/>
  </r>
  <r>
    <n v="3610"/>
    <s v="The Florence Company presents 'America'"/>
    <x v="3608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10:22:16"/>
    <x v="3610"/>
  </r>
  <r>
    <n v="3611"/>
    <s v="Xavier Project: Leftovers"/>
    <x v="3609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8:53:21"/>
    <x v="3611"/>
  </r>
  <r>
    <n v="3612"/>
    <s v="Welcome Back To Harlem: A Hellfighter's Story"/>
    <x v="3610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7:26:51"/>
    <x v="3612"/>
  </r>
  <r>
    <n v="3613"/>
    <s v="HIS NAME IS ARTHUR HOLMBERG"/>
    <x v="3611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</r>
  <r>
    <n v="3614"/>
    <s v="Gruesome Playground Injuries"/>
    <x v="3612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9T01:00:16"/>
    <x v="3614"/>
  </r>
  <r>
    <n v="3615"/>
    <s v="See Bob Run by Daniel MacIvor"/>
    <x v="3613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14:14:56"/>
    <x v="3615"/>
  </r>
  <r>
    <n v="3616"/>
    <s v="Taming of the Shrew - New Wimbledon Theatre"/>
    <x v="3614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21:47:44"/>
    <x v="3616"/>
  </r>
  <r>
    <n v="3617"/>
    <s v="One Good Night by Aisling Caffrey"/>
    <x v="3615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8T00:00:00"/>
    <x v="3617"/>
  </r>
  <r>
    <n v="3618"/>
    <s v="Checkpoint 22"/>
    <x v="3616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5:04:10"/>
    <x v="3618"/>
  </r>
  <r>
    <n v="3619"/>
    <s v="VST presents Sincerity Forever"/>
    <x v="3617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22:00:00"/>
    <x v="3619"/>
  </r>
  <r>
    <n v="3620"/>
    <s v="The Irish play MISTERMAN by Enda Walsh, heads to Boulder"/>
    <x v="3618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5T04:00:00"/>
    <x v="3620"/>
  </r>
  <r>
    <n v="3621"/>
    <s v="EverScape"/>
    <x v="3619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21:00:00"/>
    <x v="3621"/>
  </r>
  <r>
    <n v="3622"/>
    <s v="Shakespeare's Pericles, Prince of Tyre"/>
    <x v="3620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8T03:23:00"/>
    <x v="3622"/>
  </r>
  <r>
    <n v="3623"/>
    <s v="Since I've Been Here"/>
    <x v="3621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7:00:00"/>
    <x v="3623"/>
  </r>
  <r>
    <n v="3624"/>
    <s v="&quot;The Next Event&quot;"/>
    <x v="3622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8:34:50"/>
    <x v="3624"/>
  </r>
  <r>
    <n v="3625"/>
    <s v="Village Pub Theatre- FRINGE 2015"/>
    <x v="3623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5:39:37"/>
    <x v="3625"/>
  </r>
  <r>
    <n v="3626"/>
    <s v="These are your lives."/>
    <x v="3624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6:00:57"/>
    <x v="3626"/>
  </r>
  <r>
    <n v="3627"/>
    <s v="One Shot Theatre Company"/>
    <x v="3625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1T03:59:00"/>
    <x v="3627"/>
  </r>
  <r>
    <n v="3628"/>
    <s v="Blast From the Past"/>
    <x v="3626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x v="3627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</r>
  <r>
    <n v="3630"/>
    <s v="Jeremy Kyle- The Opera"/>
    <x v="3628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</r>
  <r>
    <n v="3631"/>
    <s v="Evo: An Original Rock Opera"/>
    <x v="3629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</r>
  <r>
    <n v="3632"/>
    <s v="Some Enchanted Evening UK TOUR"/>
    <x v="3630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</r>
  <r>
    <n v="3633"/>
    <s v="SMOKEY AND THE BANDIT: THE MUSICAL"/>
    <x v="3631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</r>
  <r>
    <n v="3634"/>
    <s v="Alice - A New Musical"/>
    <x v="3632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</r>
  <r>
    <n v="3635"/>
    <s v="Mary's Son"/>
    <x v="3633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</r>
  <r>
    <n v="3636"/>
    <s v="The Brother's of B-Block"/>
    <x v="3634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x v="3635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</r>
  <r>
    <n v="3638"/>
    <s v="Project Hedwig and the Angry Inch"/>
    <x v="3636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</r>
  <r>
    <n v="3639"/>
    <s v="POE!"/>
    <x v="3637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</r>
  <r>
    <n v="3640"/>
    <s v="Spring Awakening Presented by Catoctin Mountain Players"/>
    <x v="3638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8:45:30"/>
    <x v="3640"/>
  </r>
  <r>
    <n v="3641"/>
    <s v="THE PRYOR EMPIRE: A RICHARD PRYOR TRIBUTE"/>
    <x v="3639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x v="3640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</r>
  <r>
    <n v="3643"/>
    <s v="Puberty: The Musical"/>
    <x v="3641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x v="3642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</r>
  <r>
    <n v="3645"/>
    <s v="If the Shoe Fits"/>
    <x v="3643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</r>
  <r>
    <n v="3646"/>
    <s v="Our Sacred Honor"/>
    <x v="3644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23:30:00"/>
    <x v="3646"/>
  </r>
  <r>
    <n v="3647"/>
    <s v="Zachariah Sheldon: A musical to chill your blood"/>
    <x v="3645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</r>
  <r>
    <n v="3648"/>
    <s v="Moth Theater Lives"/>
    <x v="3646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7:00:45"/>
    <x v="3648"/>
  </r>
  <r>
    <n v="3649"/>
    <s v="Honest Aesop's Fables - Tall tales for short people"/>
    <x v="3647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</r>
  <r>
    <n v="3650"/>
    <s v="Weald at The Finborough Theatre"/>
    <x v="3648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11:29:44"/>
    <x v="3650"/>
  </r>
  <r>
    <n v="3651"/>
    <s v="Staged Reading of &quot;The Rise and Fall of Little Voice&quot;"/>
    <x v="3649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5:59:00"/>
    <x v="3651"/>
  </r>
  <r>
    <n v="3652"/>
    <s v="A Midsummer Night's Dream"/>
    <x v="3650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5T03:59:00"/>
    <x v="3652"/>
  </r>
  <r>
    <n v="3653"/>
    <s v="ALLIE"/>
    <x v="3651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8:43:27"/>
    <x v="3653"/>
  </r>
  <r>
    <n v="3654"/>
    <s v="Funding for 'Cooked' a dark comedy by Christopher Adams"/>
    <x v="3652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7:00:00"/>
    <x v="3654"/>
  </r>
  <r>
    <n v="3655"/>
    <s v="The Tumbleweed Zephyr"/>
    <x v="3653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6:59:00"/>
    <x v="3655"/>
  </r>
  <r>
    <n v="3656"/>
    <s v="AG Theater RÃ¤mibÃ¼hl Projekt 2017"/>
    <x v="3654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22:59:00"/>
    <x v="3656"/>
  </r>
  <r>
    <n v="3657"/>
    <s v="Teaterforestilling: Shakespeare patchwork"/>
    <x v="3655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</r>
  <r>
    <n v="3658"/>
    <s v="Mr. Marmalade"/>
    <x v="3656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x v="3658"/>
  </r>
  <r>
    <n v="3659"/>
    <s v="Reality of Love Remix (Love in Disguise)"/>
    <x v="3657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14:39:00"/>
    <x v="3659"/>
  </r>
  <r>
    <n v="3660"/>
    <s v="ThÃ©rÃ¨se Raquin at The Courtyard Theatre"/>
    <x v="3658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21:08:45"/>
    <x v="3660"/>
  </r>
  <r>
    <n v="3661"/>
    <s v="AENY's Production of An Invisible Piece of this World"/>
    <x v="3659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</r>
  <r>
    <n v="3662"/>
    <s v="Searching for Tookoolito. An Inuk Woman's Arctic Expedition."/>
    <x v="3660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</r>
  <r>
    <n v="3663"/>
    <s v="IHDC's 2017 Pantomime - Jack and the Beanstalk"/>
    <x v="3661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</r>
  <r>
    <n v="3664"/>
    <s v="Cubs: an Original Work"/>
    <x v="3662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5:58:09"/>
    <x v="3664"/>
  </r>
  <r>
    <n v="3665"/>
    <s v="Napoleon in Scotland / NapolÃ©on en Ecosse"/>
    <x v="3663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x v="3665"/>
  </r>
  <r>
    <n v="3666"/>
    <s v="Israel LÃ³pez @ Ojai Playwrights Conference"/>
    <x v="3664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7:00:00"/>
    <x v="3666"/>
  </r>
  <r>
    <n v="3667"/>
    <s v="The Stolen Inches, Edinburgh 2015"/>
    <x v="3665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23:16:59"/>
    <x v="3667"/>
  </r>
  <r>
    <n v="3668"/>
    <s v="Lemming Theatrical's Smell of the Kill"/>
    <x v="3666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8:33:00"/>
    <x v="3668"/>
  </r>
  <r>
    <n v="3669"/>
    <s v="Prowl Theatre Company"/>
    <x v="3667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6:12:17"/>
    <x v="3669"/>
  </r>
  <r>
    <n v="3670"/>
    <s v="Royal Holloway's Drama Society Presents 'Posh'"/>
    <x v="3668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23:00:00"/>
    <x v="3670"/>
  </r>
  <r>
    <n v="3671"/>
    <s v="Kylie for President"/>
    <x v="3669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</r>
  <r>
    <n v="3672"/>
    <s v="The Bombing of the Grand Hotel. A compelling new play"/>
    <x v="3670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22:43:04"/>
    <x v="3672"/>
  </r>
  <r>
    <n v="3673"/>
    <s v="CHILD Z"/>
    <x v="3671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12:52:00"/>
    <x v="3673"/>
  </r>
  <r>
    <n v="3674"/>
    <s v="FAUST.hier und jetzt"/>
    <x v="3672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20:57:09"/>
    <x v="3674"/>
  </r>
  <r>
    <n v="3675"/>
    <s v="Memoir of a Forgotten Past"/>
    <x v="3673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23:00:00"/>
    <x v="3675"/>
  </r>
  <r>
    <n v="3676"/>
    <s v="The Black and White Theatre Company Inc."/>
    <x v="3674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9:34:44"/>
    <x v="3676"/>
  </r>
  <r>
    <n v="3677"/>
    <s v="Goldfish Memory Productions"/>
    <x v="3675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3T03:59:00"/>
    <x v="3677"/>
  </r>
  <r>
    <n v="3678"/>
    <s v="Some big Some bang"/>
    <x v="3676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12:44:58"/>
    <x v="3678"/>
  </r>
  <r>
    <n v="3679"/>
    <s v="DOG SEES GOD: Confessions of a Teenage Blockhead"/>
    <x v="3677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</r>
  <r>
    <n v="3680"/>
    <s v="Loading Dock Theatre Presents: The Dudleys! A Family Game"/>
    <x v="3678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x v="3680"/>
  </r>
  <r>
    <n v="3681"/>
    <s v="&quot;So Amazing&quot; produced at the Kraine Theater NYC"/>
    <x v="3679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5:38:10"/>
    <x v="3681"/>
  </r>
  <r>
    <n v="3682"/>
    <s v="&quot;Unexpectedly Expecting&quot; - A One-Woman Show"/>
    <x v="3680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6:59:00"/>
    <x v="3682"/>
  </r>
  <r>
    <n v="3683"/>
    <s v="A Krumpus Story - World Premiere"/>
    <x v="3681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20T02:48:16"/>
    <x v="3683"/>
  </r>
  <r>
    <n v="3684"/>
    <s v="Cassiopeia"/>
    <x v="3682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2T04:19:46"/>
    <x v="3684"/>
  </r>
  <r>
    <n v="3685"/>
    <s v="Two Noble Kinsmen: Fire &amp; Shadows"/>
    <x v="3683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21:00:00"/>
    <x v="3685"/>
  </r>
  <r>
    <n v="3686"/>
    <s v="Dog sees God by Bert V. Royal @ FSU"/>
    <x v="3684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9T03:59:00"/>
    <x v="3686"/>
  </r>
  <r>
    <n v="3687"/>
    <s v="death (and straight boys)"/>
    <x v="3685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</r>
  <r>
    <n v="3688"/>
    <s v="The Tulip Tree 2014"/>
    <x v="3686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8:53:24"/>
    <x v="3688"/>
  </r>
  <r>
    <n v="3689"/>
    <s v="Random Us"/>
    <x v="3687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22:25:00"/>
    <x v="3689"/>
  </r>
  <r>
    <n v="3690"/>
    <s v="We Rise"/>
    <x v="3688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5:21:23"/>
    <x v="3690"/>
  </r>
  <r>
    <n v="3691"/>
    <s v="Most Dangerous Man in America (WEB DuBois) by Amiri  Baraka"/>
    <x v="3689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2T04:59:00"/>
    <x v="3691"/>
  </r>
  <r>
    <n v="3692"/>
    <s v="An Evening With Durang"/>
    <x v="3690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9T00:00:00"/>
    <x v="3692"/>
  </r>
  <r>
    <n v="3693"/>
    <s v="Jason (Georgia on My Mind)"/>
    <x v="3691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22:30:00"/>
    <x v="3693"/>
  </r>
  <r>
    <n v="3694"/>
    <s v="Three Christs - Presented at Dixon Place"/>
    <x v="3692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6T02:00:00"/>
    <x v="3694"/>
  </r>
  <r>
    <n v="3695"/>
    <s v="The History Boys at USC"/>
    <x v="3693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20:53:30"/>
    <x v="3695"/>
  </r>
  <r>
    <n v="3696"/>
    <s v="&quot;Lifted&quot; - The Theatre Shed's 10 Year Anniversary Show"/>
    <x v="3694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14:48:36"/>
    <x v="3696"/>
  </r>
  <r>
    <n v="3697"/>
    <s v="Sid the tour 2016"/>
    <x v="3695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</r>
  <r>
    <n v="3698"/>
    <s v="CORIOLANUS | THE NORMAL HEART @ The Lab Theater"/>
    <x v="3696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9:21:27"/>
    <x v="3698"/>
  </r>
  <r>
    <n v="3699"/>
    <s v="Tell Me That You Love Me"/>
    <x v="3697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x v="3699"/>
  </r>
  <r>
    <n v="3700"/>
    <s v="Generations (Senior Project)"/>
    <x v="3698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6:00:00"/>
    <x v="3700"/>
  </r>
  <r>
    <n v="3701"/>
    <s v="Dog Show"/>
    <x v="3699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12:59:53"/>
    <x v="3701"/>
  </r>
  <r>
    <n v="3702"/>
    <s v="SANKARA"/>
    <x v="3700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22:59:00"/>
    <x v="3702"/>
  </r>
  <r>
    <n v="3703"/>
    <s v="REBATEnsemble Presents: &quot;The Tempest&quot; by William Shakespeare"/>
    <x v="3701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x v="3703"/>
  </r>
  <r>
    <n v="3704"/>
    <s v="Constellations by Nick Payne at the Nottingham New Theatre"/>
    <x v="3702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6:33:14"/>
    <x v="3704"/>
  </r>
  <r>
    <n v="3705"/>
    <s v="Pennywinkle: A New Chicago Comedy"/>
    <x v="3703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8:00:00"/>
    <x v="3705"/>
  </r>
  <r>
    <n v="3706"/>
    <s v="The Drama Factory presents : The Magic Flute"/>
    <x v="3704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x v="3706"/>
  </r>
  <r>
    <n v="3707"/>
    <s v="A KC Fringe World Premiere: DESPERATE ACTS"/>
    <x v="3705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5:26:00"/>
    <x v="3707"/>
  </r>
  <r>
    <n v="3708"/>
    <s v="Much Ado About Nothing"/>
    <x v="3706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4T03:24:46"/>
    <x v="3708"/>
  </r>
  <r>
    <n v="3709"/>
    <s v="The Ruby Darlings Show"/>
    <x v="3707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6:59:06"/>
    <x v="3709"/>
  </r>
  <r>
    <n v="3710"/>
    <s v="&quot;Loving Alanis&quot; Rocky Mountain Regional Premier"/>
    <x v="3708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13:49:48"/>
    <x v="3710"/>
  </r>
  <r>
    <n v="3711"/>
    <s v="The Youth Shakespeare Project 2014"/>
    <x v="3709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6:00:00"/>
    <x v="3711"/>
  </r>
  <r>
    <n v="3712"/>
    <s v="IT'S JUST MY LIFE"/>
    <x v="3710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6:59:00"/>
    <x v="3712"/>
  </r>
  <r>
    <n v="3713"/>
    <s v="Bring Matt Fotis's Nights on the Couch to NYC!"/>
    <x v="3711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7:42:46"/>
    <x v="3713"/>
  </r>
  <r>
    <n v="3714"/>
    <s v="Expedition (to NYC)"/>
    <x v="3712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6T03:59:00"/>
    <x v="3714"/>
  </r>
  <r>
    <n v="3715"/>
    <s v="The Inspectors Call"/>
    <x v="3713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12:52:00"/>
    <x v="3715"/>
  </r>
  <r>
    <n v="3716"/>
    <s v="Sylvia (a benefit show)"/>
    <x v="3714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21:18:29"/>
    <x v="3716"/>
  </r>
  <r>
    <n v="3717"/>
    <s v="Told Look Younger at Jermyn Street Theatre"/>
    <x v="3715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x v="3717"/>
  </r>
  <r>
    <n v="3718"/>
    <s v="PUNK ROCK"/>
    <x v="3716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7:11:15"/>
    <x v="3718"/>
  </r>
  <r>
    <n v="3719"/>
    <s v="Corium"/>
    <x v="3717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</r>
  <r>
    <n v="3720"/>
    <s v="Lakotas and the American Theatre"/>
    <x v="3718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23:50:06"/>
    <x v="3720"/>
  </r>
  <r>
    <n v="3721"/>
    <s v="MamaÃ­ Kickstarts its 2015 Season: Chekhov, Williams &amp; more!"/>
    <x v="3719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23:28:04"/>
    <x v="3721"/>
  </r>
  <r>
    <n v="3722"/>
    <s v="PSYCHOC une comÃ©die libertine de Bernard Granger"/>
    <x v="3720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22:59:00"/>
    <x v="3722"/>
  </r>
  <r>
    <n v="3723"/>
    <s v="Beauty and the Beast"/>
    <x v="3721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9:04:22"/>
    <x v="3723"/>
  </r>
  <r>
    <n v="3724"/>
    <s v="Send 'Bin Laden: The One Man Show' to Hollywood!"/>
    <x v="3722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23:00:00"/>
    <x v="3724"/>
  </r>
  <r>
    <n v="3725"/>
    <s v="Mine by Polly Teale A Paper Parachutes Production"/>
    <x v="3723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</r>
  <r>
    <n v="3726"/>
    <s v="Howard's End 3.0"/>
    <x v="3724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21:00:00"/>
    <x v="3726"/>
  </r>
  <r>
    <n v="3727"/>
    <s v="Star-Spangled Sitcoms: Huzzah &amp; John Adams"/>
    <x v="3725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20T04:55:00"/>
    <x v="3727"/>
  </r>
  <r>
    <n v="3728"/>
    <s v="Bare Bones Shakespeare 2015-16 Season"/>
    <x v="3726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x v="3728"/>
  </r>
  <r>
    <n v="3729"/>
    <s v="Picasso at The Lapin Agile, a play by Steve Martin"/>
    <x v="3727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</r>
  <r>
    <n v="3730"/>
    <s v="Mark Twain is Hell for the Company - Original Play"/>
    <x v="3728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</r>
  <r>
    <n v="3731"/>
    <s v="The Rabbit on the Moon"/>
    <x v="3729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10T03:23:00"/>
    <x v="3731"/>
  </r>
  <r>
    <n v="3732"/>
    <s v="Elektra Bekent - Afstudeervoorstelling"/>
    <x v="3730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</r>
  <r>
    <n v="3733"/>
    <s v="laughter in the hood"/>
    <x v="3731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x v="3732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x v="3734"/>
  </r>
  <r>
    <n v="3735"/>
    <s v="Women Beware Women"/>
    <x v="3733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x v="3735"/>
  </r>
  <r>
    <n v="3736"/>
    <s v="Hot Dogs a new play by Suhayla El-Bushra"/>
    <x v="3734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x v="3736"/>
  </r>
  <r>
    <n v="3737"/>
    <s v="Measure For Measure"/>
    <x v="3735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x v="3737"/>
  </r>
  <r>
    <n v="3738"/>
    <s v="'GULF' - a new play by PIVOT THEATRE"/>
    <x v="3736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</r>
  <r>
    <n v="3739"/>
    <s v="Verge of Strife - The life and poetry of Rupert Brooke"/>
    <x v="3737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10:47:48"/>
    <x v="3739"/>
  </r>
  <r>
    <n v="3740"/>
    <s v="dasGROUP Theatre: Savage in Limbo"/>
    <x v="3738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2T01:53:58"/>
    <x v="3740"/>
  </r>
  <r>
    <n v="3741"/>
    <s v="Open House Theater"/>
    <x v="3739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x v="3740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</r>
  <r>
    <n v="3743"/>
    <s v="Down the Mississippi"/>
    <x v="3741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x v="3742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x v="3743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</r>
  <r>
    <n v="3746"/>
    <s v="Stage Play Production - &quot;I Love You to Death&quot;"/>
    <x v="3744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</r>
  <r>
    <n v="3747"/>
    <s v="Counting Stars"/>
    <x v="3745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</r>
  <r>
    <n v="3748"/>
    <s v="CAUCUS! THE MUSICAL"/>
    <x v="3746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</r>
  <r>
    <n v="3749"/>
    <s v="Dante's Capstone Project: Who am I?"/>
    <x v="3747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</r>
  <r>
    <n v="3750"/>
    <s v="Stars on Stage, Kids be Heard!"/>
    <x v="3748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</r>
  <r>
    <n v="3751"/>
    <s v="GGC Productions 2016"/>
    <x v="3749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</r>
  <r>
    <n v="3752"/>
    <s v="POP! Community Cabaret Presents..."/>
    <x v="3750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</r>
  <r>
    <n v="3753"/>
    <s v="Wagner in English"/>
    <x v="3751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</r>
  <r>
    <n v="3754"/>
    <s v="Little Shop of Horrors"/>
    <x v="3752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6T04:59:00"/>
    <x v="3754"/>
  </r>
  <r>
    <n v="3755"/>
    <s v="Retro Rhapsody"/>
    <x v="3753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</r>
  <r>
    <n v="3756"/>
    <s v="the purple light theatre company's Into the Woods"/>
    <x v="3754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</r>
  <r>
    <n v="3757"/>
    <s v="Anti-Bullying Musicalâ€¦ &quot;It's Easy!&quot;"/>
    <x v="3755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</r>
  <r>
    <n v="3758"/>
    <s v="Luigi's Ladies"/>
    <x v="3756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x v="3758"/>
  </r>
  <r>
    <n v="3759"/>
    <s v="Pared Down Productions"/>
    <x v="3757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</r>
  <r>
    <n v="3760"/>
    <s v="Song of the Sea"/>
    <x v="3758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12:36:26"/>
    <x v="3760"/>
  </r>
  <r>
    <n v="3761"/>
    <s v="MARSHA - a girl who does bad things"/>
    <x v="3759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23:00:00"/>
    <x v="3761"/>
  </r>
  <r>
    <n v="3762"/>
    <s v="iolite the musical"/>
    <x v="3760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9:31:29"/>
    <x v="3762"/>
  </r>
  <r>
    <n v="3763"/>
    <s v="[title of show] â€” The Chicago Storefront Premiere"/>
    <x v="3761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7:00:26"/>
    <x v="3763"/>
  </r>
  <r>
    <n v="3764"/>
    <s v="Agape Performing Arts Company, a Ministry of OLG"/>
    <x v="3762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9T00:36:00"/>
    <x v="3764"/>
  </r>
  <r>
    <n v="3765"/>
    <s v="Before and After"/>
    <x v="3763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</r>
  <r>
    <n v="3766"/>
    <s v="Held Momentarily The Musical Takes FringeNYC"/>
    <x v="3764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3T04:00:45"/>
    <x v="3766"/>
  </r>
  <r>
    <n v="3767"/>
    <s v="Accidental Artists Lab"/>
    <x v="3765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3-01T04:59:00"/>
    <x v="3767"/>
  </r>
  <r>
    <n v="3768"/>
    <s v="Unexpected Stage's Dani Girl, A New Musical"/>
    <x v="3766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</r>
  <r>
    <n v="3769"/>
    <s v="The Last Five Years Distinction Project"/>
    <x v="3767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14:21:19"/>
    <x v="3769"/>
  </r>
  <r>
    <n v="3770"/>
    <s v="The White Feather: a new musical"/>
    <x v="3768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</r>
  <r>
    <n v="3771"/>
    <s v="COME OUT SWINGIN'!"/>
    <x v="3769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8T00:00:00"/>
    <x v="3771"/>
  </r>
  <r>
    <n v="3772"/>
    <s v="Make &quot;Tonya and Nancy&quot; a Rock Opera!"/>
    <x v="3770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</r>
  <r>
    <n v="3773"/>
    <s v="Dundee: A Hip-Hopera"/>
    <x v="3771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</r>
  <r>
    <n v="3774"/>
    <s v="Mabel Moon Goes to Earth!"/>
    <x v="3772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</r>
  <r>
    <n v="3775"/>
    <s v="TRAVIS KENT : MY FIRST TIME live and unprotected at 54 BELOW"/>
    <x v="3773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</r>
  <r>
    <n v="3776"/>
    <s v="Peter Pan is out of pixie dust &amp; can't fly without your help"/>
    <x v="3774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</r>
  <r>
    <n v="3777"/>
    <s v="The Musical Adventure of Mimi and the Ghosts"/>
    <x v="3775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</r>
  <r>
    <n v="3778"/>
    <s v="Give a Puppet a Hand"/>
    <x v="3776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</r>
  <r>
    <n v="3779"/>
    <s v="&quot;The Last Adam&quot; A New Musical, NYC reading"/>
    <x v="3777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</r>
  <r>
    <n v="3780"/>
    <s v="Melissa Youth OnSTAGE Season 5. Act Like you Mean it!"/>
    <x v="3778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</r>
  <r>
    <n v="3781"/>
    <s v="I GOT FIRED - Keith and Jenny are back!"/>
    <x v="3779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x v="3781"/>
  </r>
  <r>
    <n v="3782"/>
    <s v="No Horizon - The forgotten story, told in a unique musical."/>
    <x v="3780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</r>
  <r>
    <n v="3783"/>
    <s v="Help DORO &amp; DIEGA find their way to the Orlando FRINGE 2016"/>
    <x v="3781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</r>
  <r>
    <n v="3784"/>
    <s v="Whitehall Theatre Presents: Little Shop of Horrors"/>
    <x v="3782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</r>
  <r>
    <n v="3785"/>
    <s v="Send &quot;Pawn&quot; to Edinburgh!"/>
    <x v="3783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</r>
  <r>
    <n v="3786"/>
    <s v="Puberty the Musical: Original Cast Recording"/>
    <x v="3784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</r>
  <r>
    <n v="3787"/>
    <s v="Happiest Show On Earth Production Sponsor"/>
    <x v="3785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</r>
  <r>
    <n v="3788"/>
    <s v="WHAT'S A NICE JEWISH GIRL DOING IN A PLACE LIKE THIS?"/>
    <x v="3786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</r>
  <r>
    <n v="3789"/>
    <s v="Austen a New Musical Play"/>
    <x v="3787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</r>
  <r>
    <n v="3790"/>
    <s v="Funding a Performing Arts Theatre for Children and Adults"/>
    <x v="3788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x v="3789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x v="3790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x v="3792"/>
  </r>
  <r>
    <n v="3793"/>
    <s v="Carolyn German Songbook &quot;Go From Here&quot; Sheet Music &amp; Concert"/>
    <x v="3791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</r>
  <r>
    <n v="3794"/>
    <s v="Jack and the Beanstalk, The Family Pantomime December 2015"/>
    <x v="3792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</r>
  <r>
    <n v="3795"/>
    <s v="Duodeca"/>
    <x v="3793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</r>
  <r>
    <n v="3796"/>
    <s v="A Staged Reading of &quot;CALL ME TANIA&quot;"/>
    <x v="3794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</r>
  <r>
    <n v="3797"/>
    <s v="FACING EAST: New LGBT Musical Eyes London Concert"/>
    <x v="3795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</r>
  <r>
    <n v="3798"/>
    <s v="&quot;Final Day,&quot; A Dramatic Musical Play (Broadway,Theater, NYC)"/>
    <x v="3796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</r>
  <r>
    <n v="3799"/>
    <s v="A Story Once Told"/>
    <x v="3797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x v="3799"/>
  </r>
  <r>
    <n v="3800"/>
    <s v="Be The Change ~ The Children's Campaign"/>
    <x v="3798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1T04:59:00"/>
    <x v="3800"/>
  </r>
  <r>
    <n v="3801"/>
    <s v="The Imaginary A Musical"/>
    <x v="3799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</r>
  <r>
    <n v="3802"/>
    <s v="The Lost Play of William Shakespeare"/>
    <x v="3800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x v="3801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</r>
  <r>
    <n v="3804"/>
    <s v="Spring Awakening: The Hit Coming-of-Age Rock Musical"/>
    <x v="3802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x v="3803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</r>
  <r>
    <n v="3806"/>
    <s v="The Rhythm of Revolution - Charity Musical Production"/>
    <x v="3804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</r>
  <r>
    <n v="3807"/>
    <s v="&quot;In the Heights&quot; at The University of Michigan"/>
    <x v="3805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</r>
  <r>
    <n v="3808"/>
    <s v="Time at the Bar! The road to Edinburgh"/>
    <x v="3806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9:53:39"/>
    <x v="3808"/>
  </r>
  <r>
    <n v="3809"/>
    <s v="15% of The Seagull Flies to Edinburgh"/>
    <x v="3807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23:00:00"/>
    <x v="3809"/>
  </r>
  <r>
    <n v="3810"/>
    <s v="Romeo &amp; Juliet"/>
    <x v="3808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9:22:38"/>
    <x v="3810"/>
  </r>
  <r>
    <n v="3811"/>
    <s v="The Merchant of Venice"/>
    <x v="3809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11:00:00"/>
    <x v="3811"/>
  </r>
  <r>
    <n v="3812"/>
    <s v="Save &quot;The Stage Door&quot;"/>
    <x v="3810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6-01T03:59:00"/>
    <x v="3812"/>
  </r>
  <r>
    <n v="3813"/>
    <s v="SUCKIN INJUN"/>
    <x v="3811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21:43:00"/>
    <x v="3813"/>
  </r>
  <r>
    <n v="3814"/>
    <s v="Eyes Shut. Door Open - A New Play by Cassie M. Seinuk"/>
    <x v="3812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4-01T03:59:00"/>
    <x v="3814"/>
  </r>
  <r>
    <n v="3815"/>
    <s v="The Canterbury Shakespeare Festival - first season"/>
    <x v="3813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23:00:00"/>
    <x v="3815"/>
  </r>
  <r>
    <n v="3816"/>
    <s v="AFTER LIFE: Minnesota Fringe Festival 2014"/>
    <x v="3814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6:33:43"/>
    <x v="3816"/>
  </r>
  <r>
    <n v="3817"/>
    <s v="TWIST: adapted from the novel Oliver Twist"/>
    <x v="3815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x v="3817"/>
  </r>
  <r>
    <n v="3818"/>
    <s v="The AOA Presents: The Maiden of Orleans"/>
    <x v="3816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</r>
  <r>
    <n v="3819"/>
    <s v="A Kansas City Fringe Festival premiere: &quot;The Art is a Lie&quot;"/>
    <x v="3705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21:02:00"/>
    <x v="3819"/>
  </r>
  <r>
    <n v="3820"/>
    <s v="TUSENTACK THEATRE"/>
    <x v="3817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x v="3820"/>
  </r>
  <r>
    <n v="3821"/>
    <s v="Brooklyn Quartet, directed by reg e gaines. Spring of 2016"/>
    <x v="3818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4T04:20:07"/>
    <x v="3821"/>
  </r>
  <r>
    <n v="3822"/>
    <s v="Geschichten sollen leben"/>
    <x v="3819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22:59:00"/>
    <x v="3822"/>
  </r>
  <r>
    <n v="3823"/>
    <s v="FEED"/>
    <x v="3820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20T03:59:00"/>
    <x v="3823"/>
  </r>
  <r>
    <n v="3824"/>
    <s v="Count Your Blessings - A Verbatim Performance"/>
    <x v="3821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13:41:00"/>
    <x v="3824"/>
  </r>
  <r>
    <n v="3825"/>
    <s v="Help keep girls in school in Burkina Faso"/>
    <x v="3822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7T01:40:14"/>
    <x v="3825"/>
  </r>
  <r>
    <n v="3826"/>
    <s v="DAY OF THE DOG by Blue Sparrow Theatre Company"/>
    <x v="3823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x v="3826"/>
  </r>
  <r>
    <n v="3827"/>
    <s v="BROKEN BISCUITS EDINBURGH"/>
    <x v="3824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7T00:00:00"/>
    <x v="3827"/>
  </r>
  <r>
    <n v="3828"/>
    <s v="A Few Brave Men: The Chosen Few"/>
    <x v="3825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13:39:47"/>
    <x v="3828"/>
  </r>
  <r>
    <n v="3829"/>
    <s v="Returning Home."/>
    <x v="3826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20:46:11"/>
    <x v="3829"/>
  </r>
  <r>
    <n v="3830"/>
    <s v="Run Away"/>
    <x v="3827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</r>
  <r>
    <n v="3831"/>
    <s v="Adopt a School for Shared Shakes Artists in the Schools"/>
    <x v="3828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21:22:25"/>
    <x v="3831"/>
  </r>
  <r>
    <n v="3832"/>
    <s v="SBYET 2016 Hairspray at the Lobero Theatre!"/>
    <x v="3829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20T02:45:35"/>
    <x v="3832"/>
  </r>
  <r>
    <n v="3833"/>
    <s v="Shakespeare is Boffo! Teachers' Edition"/>
    <x v="3830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x v="3833"/>
  </r>
  <r>
    <n v="3834"/>
    <s v="Better to Have Loved...?"/>
    <x v="3831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10:41:07"/>
    <x v="3834"/>
  </r>
  <r>
    <n v="3835"/>
    <s v="Support new theatre piece IT DOESN'T MATTER"/>
    <x v="3832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</r>
  <r>
    <n v="3836"/>
    <s v="Home (The Place Where My Stuff Resides)"/>
    <x v="3833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3T04:09:00"/>
    <x v="3836"/>
  </r>
  <r>
    <n v="3837"/>
    <s v="Farcical Elements Presents Boeing-Boeing"/>
    <x v="3834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8:22:38"/>
    <x v="3837"/>
  </r>
  <r>
    <n v="3838"/>
    <s v="BlodsbrÃ¶llop pÃ¥ Fredriksdal / Blood Wedding at Fredriksdal"/>
    <x v="3835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x v="3838"/>
  </r>
  <r>
    <n v="3839"/>
    <s v="El Campanario: A place to &quot;rest&quot; in times of war..."/>
    <x v="3836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30T03:25:24"/>
    <x v="3839"/>
  </r>
  <r>
    <n v="3840"/>
    <s v="Tonight I'll be April"/>
    <x v="3837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5:50:29"/>
    <x v="3840"/>
  </r>
  <r>
    <n v="3841"/>
    <s v="&quot;If They Come Back&quot;"/>
    <x v="3838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8:51:27"/>
    <x v="3841"/>
  </r>
  <r>
    <n v="3842"/>
    <s v="Shakespeare's The Tempest: In-The-Round"/>
    <x v="3839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11:50:52"/>
    <x v="3842"/>
  </r>
  <r>
    <n v="3843"/>
    <s v="Vengeance Can Wait"/>
    <x v="3840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6-01T01:44:24"/>
    <x v="3843"/>
  </r>
  <r>
    <n v="3844"/>
    <s v="Get &quot;Walken in His Shoes&quot; to Capital Fringe Festival in DC!"/>
    <x v="3841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</r>
  <r>
    <n v="3845"/>
    <s v="Marilyn Madness &amp; Me"/>
    <x v="3842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x v="3845"/>
  </r>
  <r>
    <n v="3846"/>
    <s v="My Insane Shakespeare"/>
    <x v="3843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6:59:00"/>
    <x v="3846"/>
  </r>
  <r>
    <n v="3847"/>
    <s v="Madame X"/>
    <x v="3844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5:23:11"/>
    <x v="3847"/>
  </r>
  <r>
    <n v="3848"/>
    <s v="'LETTERS FROM WAR' Losing loved ones to Alzheimer's Disease"/>
    <x v="3845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9:36:29"/>
    <x v="3848"/>
  </r>
  <r>
    <n v="3849"/>
    <s v="Auf geht's beim Schichtl"/>
    <x v="3846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x v="3849"/>
  </r>
  <r>
    <n v="3850"/>
    <s v="The Vagina Monologues 2015"/>
    <x v="3847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</r>
  <r>
    <n v="3851"/>
    <s v="Waving Goodbye"/>
    <x v="3848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</r>
  <r>
    <n v="3852"/>
    <s v="Rob Base Presents Unequally Yoked The Stage Play"/>
    <x v="3849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x v="3852"/>
  </r>
  <r>
    <n v="3853"/>
    <s v="The Original Laughter Therapist"/>
    <x v="3850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x v="3853"/>
  </r>
  <r>
    <n v="3854"/>
    <s v="The Case Of Soghomon Tehlirian"/>
    <x v="3851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</r>
  <r>
    <n v="3855"/>
    <s v="The Happy Family and Devoted Dreams new theater plays NYC"/>
    <x v="3852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x v="3855"/>
  </r>
  <r>
    <n v="3856"/>
    <s v="&quot;Trouble at the Gate&quot; play"/>
    <x v="3853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</r>
  <r>
    <n v="3857"/>
    <s v="I support Molding Heartz"/>
    <x v="3854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x v="3857"/>
  </r>
  <r>
    <n v="3858"/>
    <s v="Hamlet by CattyWhamPuss (with non-traditional casting)"/>
    <x v="3855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</r>
  <r>
    <n v="3859"/>
    <s v="What Dreams Were Made Of"/>
    <x v="3856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</r>
  <r>
    <n v="3860"/>
    <s v="Tennessee Williams' ONE ARM @ Minnesota Fringe"/>
    <x v="3857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5:51:50"/>
    <x v="3860"/>
  </r>
  <r>
    <n v="3861"/>
    <s v="READY OR NOT HERE I COME"/>
    <x v="3858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</r>
  <r>
    <n v="3862"/>
    <s v="The Container Play"/>
    <x v="3859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</r>
  <r>
    <n v="3863"/>
    <s v="Umma Yemaya"/>
    <x v="3860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x v="3861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x v="3864"/>
  </r>
  <r>
    <n v="3865"/>
    <s v="Fellatia's-Fantastic-Fun-Time-Show"/>
    <x v="3862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5:30:00"/>
    <x v="3865"/>
  </r>
  <r>
    <n v="3866"/>
    <s v="a feminine ending, brought to you by the East End Theatre Co"/>
    <x v="3863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</r>
  <r>
    <n v="3867"/>
    <s v="RUSSIAN PLAY &quot;HOW TO BE BRAVE&quot;"/>
    <x v="3864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x v="3867"/>
  </r>
  <r>
    <n v="3868"/>
    <s v="1000 words (Canceled)"/>
    <x v="3865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x v="3868"/>
  </r>
  <r>
    <n v="3869"/>
    <s v="The Masturbation Musical (Canceled)"/>
    <x v="3866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</r>
  <r>
    <n v="3870"/>
    <s v="MARTIN, LOVE, SEX &amp; RHYTHM The Musical Performance"/>
    <x v="3867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</r>
  <r>
    <n v="3871"/>
    <s v="Pocket Monsters: A Musical Parody (Canceled)"/>
    <x v="3868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</r>
  <r>
    <n v="3872"/>
    <s v="Shining Star Players (Canceled)"/>
    <x v="3869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x v="3870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x v="3871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x v="3872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x v="3873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</r>
  <r>
    <n v="3877"/>
    <s v="Does NY Heart Me? The Musical (Canceled)"/>
    <x v="3874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</r>
  <r>
    <n v="3878"/>
    <s v="Boys In The Arts Scholarship Program (Canceled)"/>
    <x v="3875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</r>
  <r>
    <n v="3879"/>
    <s v="Theatre 'Portable' Royal (Canceled)"/>
    <x v="3876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x v="3877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</r>
  <r>
    <n v="3881"/>
    <s v="My Real Mother's Name is... (Canceled)"/>
    <x v="3878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</r>
  <r>
    <n v="3882"/>
    <s v="Mephistopheles by R. Garth &amp; The S.O.L. (Canceled)"/>
    <x v="3879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x v="3880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x v="3881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x v="3882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x v="3883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x v="3884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</r>
  <r>
    <n v="3888"/>
    <s v="Popinjay Productions' The Odyssey"/>
    <x v="3885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13:05:58"/>
    <x v="3888"/>
  </r>
  <r>
    <n v="3889"/>
    <s v="Sherri's Playhouse Present's A Heavenly Hand!"/>
    <x v="3886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x v="3889"/>
  </r>
  <r>
    <n v="3890"/>
    <s v="Something Wicked This Way Comes"/>
    <x v="3887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</r>
  <r>
    <n v="3891"/>
    <s v="Out of the Box: A Mime Story"/>
    <x v="3888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3T04:59:00"/>
    <x v="3891"/>
  </r>
  <r>
    <n v="3892"/>
    <s v="The Sea Horse, presented by Different Stages"/>
    <x v="3889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x v="3890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6:00:00"/>
    <x v="3893"/>
  </r>
  <r>
    <n v="3894"/>
    <s v="MADE-UP: A Sitcom Theater Special"/>
    <x v="3891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x v="3894"/>
  </r>
  <r>
    <n v="3895"/>
    <s v="Vestige"/>
    <x v="3892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</r>
  <r>
    <n v="3896"/>
    <s v="Yorick and Company"/>
    <x v="3893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x v="3896"/>
  </r>
  <r>
    <n v="3897"/>
    <s v="Terry Pratchett's Wyrd Sisters at Paeroa Little Theatre"/>
    <x v="3894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x v="3897"/>
  </r>
  <r>
    <n v="3898"/>
    <s v="The Return of The Walthamstow Mysteries"/>
    <x v="3895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6:00:00"/>
    <x v="3898"/>
  </r>
  <r>
    <n v="3899"/>
    <s v="RAIN | a theatrical production of life-changing proportions"/>
    <x v="3896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</r>
  <r>
    <n v="3900"/>
    <s v="HUB Theatre Group presents John Logan's RED"/>
    <x v="3897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x v="3900"/>
  </r>
  <r>
    <n v="3901"/>
    <s v="De Lewe: A Youth Movement(Traveling Show)"/>
    <x v="3898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x v="3901"/>
  </r>
  <r>
    <n v="3902"/>
    <s v="Over Here Theatre/Scotchbonnet present: Love, Sex and Apps"/>
    <x v="3899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12:14:02"/>
    <x v="3902"/>
  </r>
  <r>
    <n v="3903"/>
    <s v="Know Thy Law"/>
    <x v="3900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x v="3901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</r>
  <r>
    <n v="3905"/>
    <s v="Antonym Theatre - &quot;STAIRCASES&quot;"/>
    <x v="3902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23:00:00"/>
    <x v="3905"/>
  </r>
  <r>
    <n v="3906"/>
    <s v="First Draft Theatre"/>
    <x v="3903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13:25:00"/>
    <x v="3906"/>
  </r>
  <r>
    <n v="3907"/>
    <s v="Burqa&amp;Rifle: A Drama: Two Women, Two Cultues, Two Histories"/>
    <x v="3904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x v="3907"/>
  </r>
  <r>
    <n v="3908"/>
    <s v="Unconscious Subconscious"/>
    <x v="3905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</r>
  <r>
    <n v="3909"/>
    <s v="Woman2Woman"/>
    <x v="3906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</r>
  <r>
    <n v="3910"/>
    <s v="&quot;SHERLOCK HOLMES AND THE SCARLET AVENGER&quot;"/>
    <x v="3907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x v="3910"/>
  </r>
  <r>
    <n v="3911"/>
    <s v="Ministers of Grace"/>
    <x v="3908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20:29:37"/>
    <x v="3911"/>
  </r>
  <r>
    <n v="3912"/>
    <s v="JoLee Productions"/>
    <x v="3909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</r>
  <r>
    <n v="3913"/>
    <s v="The Great Gatsby at All-of-us Express Children's Theatre"/>
    <x v="3910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6:04:09"/>
    <x v="3913"/>
  </r>
  <r>
    <n v="3914"/>
    <s v="Support Catalan Drama: Skin in Flames, by Guillem Clua"/>
    <x v="3911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22:59:00"/>
    <x v="3914"/>
  </r>
  <r>
    <n v="3915"/>
    <s v="Hardcross"/>
    <x v="3912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x v="3915"/>
  </r>
  <r>
    <n v="3916"/>
    <s v="Final exam"/>
    <x v="3913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x v="3914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x v="3917"/>
  </r>
  <r>
    <n v="3918"/>
    <s v="The Singing Teacher"/>
    <x v="3915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x v="3918"/>
  </r>
  <r>
    <n v="3919"/>
    <s v="After The Blue"/>
    <x v="3916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x v="3919"/>
  </r>
  <r>
    <n v="3920"/>
    <s v="'SCARAMOUCHE JONES'' by Justin Butcher"/>
    <x v="3917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x v="3920"/>
  </r>
  <r>
    <n v="3921"/>
    <s v="Shakespeare's R&amp;J - Chapel Lane Theatre Company"/>
    <x v="3918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x v="3919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x v="3922"/>
  </r>
  <r>
    <n v="3923"/>
    <s v="Mrs Roosevelt Flies to London UK tour"/>
    <x v="3920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23:31:11"/>
    <x v="3923"/>
  </r>
  <r>
    <n v="3924"/>
    <s v="THE MAGIC OF LAUGHTER WITH REGGIE RICE'S #TEAMDREAMERS"/>
    <x v="3921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</r>
  <r>
    <n v="3925"/>
    <s v="Help Save High School Theater"/>
    <x v="3922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</r>
  <r>
    <n v="3926"/>
    <s v="Caryl Churchill's 'Top Girls' - NSW HSC Text"/>
    <x v="3923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x v="3926"/>
  </r>
  <r>
    <n v="3927"/>
    <s v="'Journey's End' Tour of Dorset commemorating WW1"/>
    <x v="3924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</r>
  <r>
    <n v="3928"/>
    <s v="CHARM by Philip Dawkins"/>
    <x v="3925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x v="3928"/>
  </r>
  <r>
    <n v="3929"/>
    <s v="Comedy Of Errors: Antioch Community High School"/>
    <x v="3926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9:51:05"/>
    <x v="3929"/>
  </r>
  <r>
    <n v="3930"/>
    <s v="Foundry Theatre Brisbane"/>
    <x v="3927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x v="3928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x v="3929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</r>
  <r>
    <n v="3933"/>
    <s v="Three for 5: A King's Story"/>
    <x v="3930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7T00:43:00"/>
    <x v="3933"/>
  </r>
  <r>
    <n v="3934"/>
    <s v="&quot;A Measure of Normalcy&quot;"/>
    <x v="3931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13:00:00"/>
    <x v="3934"/>
  </r>
  <r>
    <n v="3935"/>
    <s v="Mr Mineshaft - A Play about Julius Eastman"/>
    <x v="3932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5:45:46"/>
    <x v="3935"/>
  </r>
  <r>
    <n v="3936"/>
    <s v="End Breast Cancer"/>
    <x v="3933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x v="3934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</r>
  <r>
    <n v="3938"/>
    <s v="Broken Alley â€”Â Year 3"/>
    <x v="3935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</r>
  <r>
    <n v="3939"/>
    <s v="'Potter.' Funding 2015"/>
    <x v="3936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x v="3939"/>
  </r>
  <r>
    <n v="3940"/>
    <s v="Attraction"/>
    <x v="3937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</r>
  <r>
    <n v="3941"/>
    <s v="TWO for the PRICE OF ONE THEATRE"/>
    <x v="3938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x v="3941"/>
  </r>
  <r>
    <n v="3942"/>
    <s v="Epic Proportions"/>
    <x v="3939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x v="3940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6:50:00"/>
    <x v="3943"/>
  </r>
  <r>
    <n v="3944"/>
    <s v="Shakespeare Shortened School Plays"/>
    <x v="3941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x v="3942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x v="3945"/>
  </r>
  <r>
    <n v="3946"/>
    <s v="DR. Mecurio's Mythical Marvels &amp; Beastiry"/>
    <x v="3943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x v="3946"/>
  </r>
  <r>
    <n v="3947"/>
    <s v="Tell'em I'm Gonna Make It"/>
    <x v="3944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</r>
  <r>
    <n v="3948"/>
    <s v="The Barbican Photography Trip 2015"/>
    <x v="3945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x v="3946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1T02:53:41"/>
    <x v="3949"/>
  </r>
  <r>
    <n v="3950"/>
    <s v="The Great Elephant Repertory Company"/>
    <x v="3947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x v="3950"/>
  </r>
  <r>
    <n v="3951"/>
    <s v="&quot;The Divide&quot; A Great New Play To Tour the USA"/>
    <x v="2849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</r>
  <r>
    <n v="3952"/>
    <s v="ThÃ©Ã¢tre Polichinelle Show &quot;Clown-Ballet&quot;"/>
    <x v="3948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x v="3952"/>
  </r>
  <r>
    <n v="3953"/>
    <s v="A Time Pirate's Love"/>
    <x v="3949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x v="3950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x v="3951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21:22:21"/>
    <x v="3955"/>
  </r>
  <r>
    <n v="3956"/>
    <s v="The Woman in Me"/>
    <x v="3952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x v="3953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x v="3957"/>
  </r>
  <r>
    <n v="3958"/>
    <s v="Shakespeare with Noodles:  Henry IV"/>
    <x v="3954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14:00:00"/>
    <x v="3958"/>
  </r>
  <r>
    <n v="3959"/>
    <s v="Central Coast Theatre Community Website - Plays &amp; Auditions"/>
    <x v="3955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8:55:56"/>
    <x v="3959"/>
  </r>
  <r>
    <n v="3960"/>
    <s v="In The Time of New York"/>
    <x v="3956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</r>
  <r>
    <n v="3961"/>
    <s v="New Edinburgh play"/>
    <x v="3957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</r>
  <r>
    <n v="3962"/>
    <s v="The Story of the 1914 Christmas Truce is coming to America"/>
    <x v="3958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x v="3962"/>
  </r>
  <r>
    <n v="3963"/>
    <s v="Une minute de silence"/>
    <x v="395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x v="3960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x v="3964"/>
  </r>
  <r>
    <n v="3965"/>
    <s v="Fringe Fest: Take Comfort in Falling Forever"/>
    <x v="3961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</r>
  <r>
    <n v="3966"/>
    <s v="Moroccan National Debate Team"/>
    <x v="3962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</r>
  <r>
    <n v="3967"/>
    <s v="Backdrops for Maplewood Barn Theatre Summer 2017 Production"/>
    <x v="3963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x v="3967"/>
  </r>
  <r>
    <n v="3968"/>
    <s v="Scarlet Letters (a play with songs)"/>
    <x v="3964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9:34:33"/>
    <x v="3968"/>
  </r>
  <r>
    <n v="3969"/>
    <s v="Ghost Pirate Cruise on the Hudson Sept. 3rd"/>
    <x v="3965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x v="3969"/>
  </r>
  <r>
    <n v="3970"/>
    <s v="GCU Follow Your Dreams Production"/>
    <x v="3966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</r>
  <r>
    <n v="3971"/>
    <s v="The Sentinel &amp; The Showman"/>
    <x v="3967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x v="3971"/>
  </r>
  <r>
    <n v="3972"/>
    <s v="Valkyrie Theatre Company"/>
    <x v="3968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6T01:37:14"/>
    <x v="3972"/>
  </r>
  <r>
    <n v="3973"/>
    <s v="Staged Right Theatre First Season Campaign"/>
    <x v="3969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9T04:00:00"/>
    <x v="3973"/>
  </r>
  <r>
    <n v="3974"/>
    <s v="The Taming of the Shrew"/>
    <x v="3970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13:07:28"/>
    <x v="3974"/>
  </r>
  <r>
    <n v="3975"/>
    <s v="Moon Over Mangroves"/>
    <x v="3971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x v="3972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x v="3976"/>
  </r>
  <r>
    <n v="3977"/>
    <s v="Tales of a Dragon KNIGHT"/>
    <x v="3973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</r>
  <r>
    <n v="3978"/>
    <s v="For Colored Girl Play Production"/>
    <x v="3974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x v="3978"/>
  </r>
  <r>
    <n v="3979"/>
    <s v="What a Gay Play - back, bigger and longer"/>
    <x v="397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x v="3979"/>
  </r>
  <r>
    <n v="3980"/>
    <s v="Romeo and Juliet: A Mesh-n-Groove Production"/>
    <x v="3976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14:22:27"/>
    <x v="3980"/>
  </r>
  <r>
    <n v="3981"/>
    <s v="BEIRUT, LADY OF LEBANON"/>
    <x v="3357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</r>
  <r>
    <n v="3982"/>
    <s v="Flush - David Dipper - Break Point Theatre"/>
    <x v="3977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</r>
  <r>
    <n v="3983"/>
    <s v="A Season of Love and Music (Spring 2014)"/>
    <x v="3978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6:59:00"/>
    <x v="3983"/>
  </r>
  <r>
    <n v="3984"/>
    <s v="Fantastic Mr Fox - Novus Theatre"/>
    <x v="3979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</r>
  <r>
    <n v="3985"/>
    <s v="A Facelift for the Facade--Spring Garden Mill, Newtown, PA"/>
    <x v="3980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21:05:00"/>
    <x v="3985"/>
  </r>
  <r>
    <n v="3986"/>
    <s v="Hippolytos - Polish Tour"/>
    <x v="3981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x v="3986"/>
  </r>
  <r>
    <n v="3987"/>
    <s v="Write Now 5"/>
    <x v="3982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22:11:30"/>
    <x v="3987"/>
  </r>
  <r>
    <n v="3988"/>
    <s v="Folk-Tales: What Stories Do Your Folks Tell?"/>
    <x v="3983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x v="3988"/>
  </r>
  <r>
    <n v="3989"/>
    <s v="A Gentleman, A Lady and A Thug"/>
    <x v="3984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x v="3985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x v="3990"/>
  </r>
  <r>
    <n v="3991"/>
    <s v="NTACTheatre - North Texas Actor's Collaborative Theatre"/>
    <x v="3986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</r>
  <r>
    <n v="3992"/>
    <s v="Tearing Down Cabrini-Green, a dynamic social commentary."/>
    <x v="3987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x v="3992"/>
  </r>
  <r>
    <n v="3993"/>
    <s v="Invincible Diamonds: A Survivor's Guide"/>
    <x v="3988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x v="3993"/>
  </r>
  <r>
    <n v="3994"/>
    <s v="Poles Apart - A Play in 2 Acts"/>
    <x v="3989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x v="3994"/>
  </r>
  <r>
    <n v="3995"/>
    <s v="Headaches - a play exploring the topic of mental health"/>
    <x v="3990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</r>
  <r>
    <n v="3996"/>
    <s v="Anansi the Spider - An African Folktale"/>
    <x v="3991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6:04:00"/>
    <x v="3996"/>
  </r>
  <r>
    <n v="3997"/>
    <s v="'Working Play Title'"/>
    <x v="3992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x v="3993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22:07:06"/>
    <x v="3998"/>
  </r>
  <r>
    <n v="3999"/>
    <s v="The Sins of Seven Tables at the Edinburgh Fringe Festival"/>
    <x v="3994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9:51:49"/>
    <x v="3999"/>
  </r>
  <r>
    <n v="4000"/>
    <s v="The Escorts"/>
    <x v="3995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x v="4000"/>
  </r>
  <r>
    <n v="4001"/>
    <s v="Help Launch LZA Theatre! The Eisteddfod + A Woman Alone"/>
    <x v="3996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9:00:00"/>
    <x v="4001"/>
  </r>
  <r>
    <n v="4002"/>
    <s v="Terry Pratchett's Wyrd Sisters"/>
    <x v="3997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x v="4002"/>
  </r>
  <r>
    <n v="4003"/>
    <s v="MAMA BA-B: The Stage Play"/>
    <x v="3960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</r>
  <r>
    <n v="4004"/>
    <s v="South Florida Tours"/>
    <x v="3998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</r>
  <r>
    <n v="4005"/>
    <s v="Bringing more Art to the Community"/>
    <x v="3999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x v="4005"/>
  </r>
  <r>
    <n v="4006"/>
    <s v="&quot;The Norwegians&quot; Midwestern Tour"/>
    <x v="4000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x v="4006"/>
  </r>
  <r>
    <n v="4007"/>
    <s v="POLES APART - A PLAY IN 2 ACTS"/>
    <x v="4001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x v="4007"/>
  </r>
  <r>
    <n v="4008"/>
    <s v="Lovers and Other Strangers at The Cockpit"/>
    <x v="4002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</r>
  <r>
    <n v="4009"/>
    <s v="A play by Gabriel Kemlo about lost ideals, and new starts"/>
    <x v="4003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x v="4009"/>
  </r>
  <r>
    <n v="4010"/>
    <s v="The Connection Play 2014"/>
    <x v="4004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8:29:26"/>
    <x v="4010"/>
  </r>
  <r>
    <n v="4011"/>
    <s v="Just Bryan, a radio drama"/>
    <x v="4005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</r>
  <r>
    <n v="4012"/>
    <s v="The Butterfly Catcher"/>
    <x v="4006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x v="4007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x v="4013"/>
  </r>
  <r>
    <n v="4014"/>
    <s v="Ministry theater"/>
    <x v="4008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x v="4009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</r>
  <r>
    <n v="4016"/>
    <s v="MENTAL Play"/>
    <x v="4010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</r>
  <r>
    <n v="4017"/>
    <s v="The Rights (and Wrongs) of Mary Wollstonecraft"/>
    <x v="4011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</r>
  <r>
    <n v="4018"/>
    <s v="Time Please Fringe"/>
    <x v="4012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</r>
  <r>
    <n v="4019"/>
    <s v="We Don't Play Fight"/>
    <x v="4013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</r>
  <r>
    <n v="4020"/>
    <s v="Those That Fly"/>
    <x v="4014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4T03:34:59"/>
    <x v="4020"/>
  </r>
  <r>
    <n v="4021"/>
    <s v="Angels in Houston"/>
    <x v="4015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</r>
  <r>
    <n v="4022"/>
    <s v="The Merchant of Venice as Shakespeare Heard It"/>
    <x v="4016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x v="4022"/>
  </r>
  <r>
    <n v="4023"/>
    <s v="Forgive &amp; Forget"/>
    <x v="4017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x v="4018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x v="4024"/>
  </r>
  <r>
    <n v="4025"/>
    <s v="Financement et aide Ã  la crÃ©ation"/>
    <x v="4019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</r>
  <r>
    <n v="4026"/>
    <s v="Speak to my Soul: A Montage of Voices"/>
    <x v="4020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x v="4021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3T01:00:00"/>
    <x v="4027"/>
  </r>
  <r>
    <n v="4028"/>
    <s v="The Last King of the I.D.A. (Minnesota Fringe)"/>
    <x v="4022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x v="4028"/>
  </r>
  <r>
    <n v="4029"/>
    <s v="Next 2 the Stage"/>
    <x v="4023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x v="4024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8:49:00"/>
    <x v="4030"/>
  </r>
  <r>
    <n v="4031"/>
    <s v="As You Like It in The Enchanted Forest Wildlife Sanctuary"/>
    <x v="4025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x v="4026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x v="4032"/>
  </r>
  <r>
    <n v="4033"/>
    <s v="2020 Vision: a love story told over sixty years"/>
    <x v="4027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9:00:00"/>
    <x v="4033"/>
  </r>
  <r>
    <n v="4034"/>
    <s v="Technical Design for Liberty Lake Community Theatre"/>
    <x v="4028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</r>
  <r>
    <n v="4035"/>
    <s v="The Lost Boy"/>
    <x v="4029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</r>
  <r>
    <n v="4036"/>
    <s v="3 Days In Savannah"/>
    <x v="3326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22:30:00"/>
    <x v="4036"/>
  </r>
  <r>
    <n v="4037"/>
    <s v="The Pelican, by August Strindberg"/>
    <x v="4030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x v="4037"/>
  </r>
  <r>
    <n v="4038"/>
    <s v="Take the Vagina Monologues to Main Street in Lexington, NC!"/>
    <x v="4031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</r>
  <r>
    <n v="4039"/>
    <s v="Defiant Entertainment presents: The Park Bench"/>
    <x v="4032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</r>
  <r>
    <n v="4040"/>
    <s v="The Last Encore Musical"/>
    <x v="4033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x v="4040"/>
  </r>
  <r>
    <n v="4041"/>
    <s v="In the Land of Gold"/>
    <x v="4034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</r>
  <r>
    <n v="4042"/>
    <s v="Messages"/>
    <x v="4035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x v="4042"/>
  </r>
  <r>
    <n v="4043"/>
    <s v="Not making potato salad here!"/>
    <x v="4036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x v="4037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x v="4044"/>
  </r>
  <r>
    <n v="4045"/>
    <s v="The Hostages"/>
    <x v="4038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</r>
  <r>
    <n v="4046"/>
    <s v="Glenn Herman's EXPRESSIONS: The UnKnown"/>
    <x v="4039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x v="4046"/>
  </r>
  <r>
    <n v="4047"/>
    <s v="The Bridge That Brought Us Over: The History of Gospel Music"/>
    <x v="4040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</r>
  <r>
    <n v="4048"/>
    <s v="Speechless"/>
    <x v="4041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11:13:07"/>
    <x v="4048"/>
  </r>
  <r>
    <n v="4049"/>
    <s v="The Hounds of Reservoir - A Shakesperian Heist film"/>
    <x v="4042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x v="4049"/>
  </r>
  <r>
    <n v="4050"/>
    <s v="Ø¢Ù…ÙŠÙ† (Amen)"/>
    <x v="4043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</r>
  <r>
    <n v="4051"/>
    <s v="Phantom of the Kun Opera"/>
    <x v="4044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x v="4045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21:05:16"/>
    <x v="4052"/>
  </r>
  <r>
    <n v="4053"/>
    <s v="'Time at the Bar!' - Written and directed by Kieran Mellish"/>
    <x v="4046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</r>
  <r>
    <n v="4054"/>
    <s v="Truth is..&quot;Real Love Ain't Suppose to Hurt&quot;"/>
    <x v="4047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x v="4048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5:33:51"/>
    <x v="4055"/>
  </r>
  <r>
    <n v="4056"/>
    <s v="American Pride"/>
    <x v="4049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9:59:00"/>
    <x v="4056"/>
  </r>
  <r>
    <n v="4057"/>
    <s v="HOWARD BARKER DOUBLE BILL - Arcola Theatre 2015"/>
    <x v="4050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23:00:00"/>
    <x v="4057"/>
  </r>
  <r>
    <n v="4058"/>
    <s v="Secret of Shahrazad (World Premier)"/>
    <x v="4051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</r>
  <r>
    <n v="4059"/>
    <s v="The Million Dollar Shot"/>
    <x v="4052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x v="4059"/>
  </r>
  <r>
    <n v="4060"/>
    <s v="Good Evening, I'm Robert Service"/>
    <x v="4053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x v="4060"/>
  </r>
  <r>
    <n v="4061"/>
    <s v="PRODUCE the Stage Play SKYLAR'S SYNDROME by Gavin Kayner"/>
    <x v="4054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x v="4055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x v="4062"/>
  </r>
  <r>
    <n v="4063"/>
    <s v="Whisper Me Happy Ever After (WMHEA)"/>
    <x v="4056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x v="4063"/>
  </r>
  <r>
    <n v="4064"/>
    <s v="Help us make &quot;The Odd Couple&quot; a show to remember."/>
    <x v="4057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14:07:06"/>
    <x v="4064"/>
  </r>
  <r>
    <n v="4065"/>
    <s v="A Midsummer's Night's Dream"/>
    <x v="4058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</r>
  <r>
    <n v="4066"/>
    <s v="Divine Connection Performing Arts Leadership Program"/>
    <x v="4059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x v="4066"/>
  </r>
  <r>
    <n v="4067"/>
    <s v="Help Shakespeare Troupe accept invite to perform in UK!"/>
    <x v="3887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8T02:49:10"/>
    <x v="4067"/>
  </r>
  <r>
    <n v="4068"/>
    <s v="Produce BELLE DAME SANS MERCI a stage play"/>
    <x v="4060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</r>
  <r>
    <n v="4069"/>
    <s v="The Pendulum Swings"/>
    <x v="4061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12:00:00"/>
    <x v="4069"/>
  </r>
  <r>
    <n v="4070"/>
    <s v="Southern Utah University: V-Day 2015"/>
    <x v="4062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x v="4070"/>
  </r>
  <r>
    <n v="4071"/>
    <s v="ATEMPORAL"/>
    <x v="4063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x v="4064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x v="4072"/>
  </r>
  <r>
    <n v="4073"/>
    <s v="OTHELLO, by William Shakespeare ( FUNDRAISER)"/>
    <x v="4065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</r>
  <r>
    <n v="4074"/>
    <s v="The Free Man - the story of Hurr"/>
    <x v="4066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x v="4074"/>
  </r>
  <r>
    <n v="4075"/>
    <s v="Julius Caesar - Which side will you choose?"/>
    <x v="4067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7:28:00"/>
    <x v="4075"/>
  </r>
  <r>
    <n v="4076"/>
    <s v="The Walls of Jericho ( A Voice for Warrior Families)"/>
    <x v="4068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x v="4069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</r>
  <r>
    <n v="4078"/>
    <s v="Theatre Memoire"/>
    <x v="4070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x v="4071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x v="4079"/>
  </r>
  <r>
    <n v="4080"/>
    <s v="Uncommonnotions"/>
    <x v="4072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x v="4073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12:57:05"/>
    <x v="4081"/>
  </r>
  <r>
    <n v="4082"/>
    <s v="Blazed Donuts: An Orginial One Act"/>
    <x v="4074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</r>
  <r>
    <n v="4083"/>
    <s v="Defendant Maurice Chevalier"/>
    <x v="4075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</r>
  <r>
    <n v="4084"/>
    <s v="WANTS (We Are Not The Same)"/>
    <x v="4076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x v="4084"/>
  </r>
  <r>
    <n v="4085"/>
    <s v="Age of Valor: Heritage - The Audio Drama"/>
    <x v="4077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x v="4085"/>
  </r>
  <r>
    <n v="4086"/>
    <s v="Carpe Diem Theater Troupe"/>
    <x v="4078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x v="4086"/>
  </r>
  <r>
    <n v="4087"/>
    <s v="Stage Production &quot;The Nail Shop&quot;"/>
    <x v="4079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x v="4080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x v="4088"/>
  </r>
  <r>
    <n v="4089"/>
    <s v="THE SNAIL: a comedy play at Hollywood Fringe Festival 2015"/>
    <x v="4081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x v="4089"/>
  </r>
  <r>
    <n v="4090"/>
    <s v="&quot; Sweet O'l Mama &quot; Theater Production"/>
    <x v="4082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x v="4090"/>
  </r>
  <r>
    <n v="4091"/>
    <s v="The 'Theater of Community' Tour"/>
    <x v="4083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x v="4091"/>
  </r>
  <r>
    <n v="4092"/>
    <s v="A CRY FOR HELP"/>
    <x v="4084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x v="4092"/>
  </r>
  <r>
    <n v="4093"/>
    <s v="The Grouch Who Couldn't Steal Christmas"/>
    <x v="4085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x v="4093"/>
  </r>
  <r>
    <n v="4094"/>
    <s v="Live at the Speakeasy with Ryan Anderson"/>
    <x v="4086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</r>
  <r>
    <n v="4095"/>
    <s v="LOPE ENAMORADO"/>
    <x v="4087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</r>
  <r>
    <n v="4096"/>
    <s v="Theatre for Life, Youth Theatre Company, Southampton UK"/>
    <x v="4088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x v="4096"/>
  </r>
  <r>
    <n v="4097"/>
    <s v="And There Was War! Major Theatre Production"/>
    <x v="4089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x v="4090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x v="4091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x v="4099"/>
  </r>
  <r>
    <n v="4100"/>
    <s v="America is at the Mall: A Play in Three Acts"/>
    <x v="4092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x v="4093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x v="4094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20:21:13"/>
    <x v="4102"/>
  </r>
  <r>
    <n v="4103"/>
    <s v="Weather Men"/>
    <x v="4095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8:32:00"/>
    <x v="4103"/>
  </r>
  <r>
    <n v="4104"/>
    <s v="PETER PAN - a new play by Ebony Rattle"/>
    <x v="4096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6:40:34"/>
    <x v="4104"/>
  </r>
  <r>
    <n v="4105"/>
    <s v="Â¡LlÃ©vame!"/>
    <x v="4097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x v="4105"/>
  </r>
  <r>
    <n v="4106"/>
    <s v="David Facer, Paradox Magic"/>
    <x v="4098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2T01:00:00"/>
    <x v="4106"/>
  </r>
  <r>
    <n v="4107"/>
    <s v="Sacrifice"/>
    <x v="4099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</r>
  <r>
    <n v="4108"/>
    <s v="The Black Woman's Attitude Stage Play"/>
    <x v="4100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x v="4108"/>
  </r>
  <r>
    <n v="4109"/>
    <s v="Jack the Lad"/>
    <x v="4101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x v="4102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5:02:31"/>
    <x v="4110"/>
  </r>
  <r>
    <n v="4111"/>
    <s v="REBORN IN LOVE"/>
    <x v="4103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x v="4111"/>
  </r>
  <r>
    <n v="4112"/>
    <s v="A Great New Controversial Play - &quot;The Divide&quot;."/>
    <x v="2849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</r>
  <r>
    <n v="4113"/>
    <s v="The Toy Box by Anthony H. Wallace"/>
    <x v="4104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724C4D-50D9-44D1-A5C9-5C865D2752F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45815F-7EEC-4FAB-8309-7959A5AADC9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C2F187-27F4-463C-9D18-F805020FC6E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" fld="5" subtotal="count" baseField="20" baseItem="1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abSelected="1" topLeftCell="C1" zoomScale="55" zoomScaleNormal="55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1.33203125" style="6" customWidth="1"/>
    <col min="16" max="16" width="24" style="8" customWidth="1"/>
    <col min="17" max="17" width="14.5546875" style="10" customWidth="1"/>
    <col min="18" max="18" width="20.44140625" customWidth="1"/>
    <col min="19" max="19" width="29" style="15" customWidth="1"/>
    <col min="20" max="20" width="32.21875" style="14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9" t="s">
        <v>8308</v>
      </c>
      <c r="R1" s="1" t="s">
        <v>8309</v>
      </c>
      <c r="S1" s="16" t="s">
        <v>8367</v>
      </c>
      <c r="T1" s="13" t="s">
        <v>8366</v>
      </c>
      <c r="V1" s="15"/>
    </row>
    <row r="2" spans="1:22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8">
        <f t="shared" ref="P2:P65" si="1">E2/L2</f>
        <v>63.917582417582416</v>
      </c>
      <c r="Q2" s="10" t="str">
        <f>LEFT(N2, (SEARCH("/",N2,1)-1))</f>
        <v>film &amp; video</v>
      </c>
      <c r="R2" t="str">
        <f>RIGHT(N2, LEN(N2)-SEARCH("/",N2,1))</f>
        <v>television</v>
      </c>
      <c r="S2" s="15">
        <f t="shared" ref="S2:S65" si="2">(((I2/60)/60)/24)+DATE(1970,1,1)</f>
        <v>42208.125</v>
      </c>
      <c r="T2" s="14">
        <f t="shared" ref="T2:T65" si="3">(((J2/60)/60)/24)+DATE(1970,1,1)</f>
        <v>42177.007071759261</v>
      </c>
    </row>
    <row r="3" spans="1:22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8">
        <f t="shared" si="1"/>
        <v>185.48101265822785</v>
      </c>
      <c r="Q3" s="10" t="str">
        <f t="shared" ref="Q3:Q66" si="4">LEFT(N3, (SEARCH("/",N3,1)-1))</f>
        <v>film &amp; video</v>
      </c>
      <c r="R3" t="str">
        <f t="shared" ref="R3:R66" si="5">RIGHT(N3, LEN(N3)-SEARCH("/",N3,1))</f>
        <v>television</v>
      </c>
      <c r="S3" s="15">
        <f t="shared" si="2"/>
        <v>42796.600497685184</v>
      </c>
      <c r="T3" s="14">
        <f t="shared" si="3"/>
        <v>42766.600497685184</v>
      </c>
    </row>
    <row r="4" spans="1:22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s="10" t="str">
        <f t="shared" si="4"/>
        <v>film &amp; video</v>
      </c>
      <c r="R4" t="str">
        <f t="shared" si="5"/>
        <v>television</v>
      </c>
      <c r="S4" s="15">
        <f t="shared" si="2"/>
        <v>42415.702349537038</v>
      </c>
      <c r="T4" s="14">
        <f t="shared" si="3"/>
        <v>42405.702349537038</v>
      </c>
    </row>
    <row r="5" spans="1:22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s="10" t="str">
        <f t="shared" si="4"/>
        <v>film &amp; video</v>
      </c>
      <c r="R5" t="str">
        <f t="shared" si="5"/>
        <v>television</v>
      </c>
      <c r="S5" s="15">
        <f t="shared" si="2"/>
        <v>41858.515127314815</v>
      </c>
      <c r="T5" s="14">
        <f t="shared" si="3"/>
        <v>41828.515127314815</v>
      </c>
    </row>
    <row r="6" spans="1:22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s="10" t="str">
        <f t="shared" si="4"/>
        <v>film &amp; video</v>
      </c>
      <c r="R6" t="str">
        <f t="shared" si="5"/>
        <v>television</v>
      </c>
      <c r="S6" s="15">
        <f t="shared" si="2"/>
        <v>42357.834247685183</v>
      </c>
      <c r="T6" s="14">
        <f t="shared" si="3"/>
        <v>42327.834247685183</v>
      </c>
    </row>
    <row r="7" spans="1:22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s="10" t="str">
        <f t="shared" si="4"/>
        <v>film &amp; video</v>
      </c>
      <c r="R7" t="str">
        <f t="shared" si="5"/>
        <v>television</v>
      </c>
      <c r="S7" s="15">
        <f t="shared" si="2"/>
        <v>42580.232638888891</v>
      </c>
      <c r="T7" s="14">
        <f t="shared" si="3"/>
        <v>42563.932951388888</v>
      </c>
    </row>
    <row r="8" spans="1:22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s="10" t="str">
        <f t="shared" si="4"/>
        <v>film &amp; video</v>
      </c>
      <c r="R8" t="str">
        <f t="shared" si="5"/>
        <v>television</v>
      </c>
      <c r="S8" s="15">
        <f t="shared" si="2"/>
        <v>41804.072337962964</v>
      </c>
      <c r="T8" s="14">
        <f t="shared" si="3"/>
        <v>41794.072337962964</v>
      </c>
    </row>
    <row r="9" spans="1:22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s="10" t="str">
        <f t="shared" si="4"/>
        <v>film &amp; video</v>
      </c>
      <c r="R9" t="str">
        <f t="shared" si="5"/>
        <v>television</v>
      </c>
      <c r="S9" s="15">
        <f t="shared" si="2"/>
        <v>42556.047071759262</v>
      </c>
      <c r="T9" s="14">
        <f t="shared" si="3"/>
        <v>42516.047071759262</v>
      </c>
    </row>
    <row r="10" spans="1:22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s="10" t="str">
        <f t="shared" si="4"/>
        <v>film &amp; video</v>
      </c>
      <c r="R10" t="str">
        <f t="shared" si="5"/>
        <v>television</v>
      </c>
      <c r="S10" s="15">
        <f t="shared" si="2"/>
        <v>42475.875</v>
      </c>
      <c r="T10" s="14">
        <f t="shared" si="3"/>
        <v>42468.94458333333</v>
      </c>
    </row>
    <row r="11" spans="1:22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s="10" t="str">
        <f t="shared" si="4"/>
        <v>film &amp; video</v>
      </c>
      <c r="R11" t="str">
        <f t="shared" si="5"/>
        <v>television</v>
      </c>
      <c r="S11" s="15">
        <f t="shared" si="2"/>
        <v>42477.103518518517</v>
      </c>
      <c r="T11" s="14">
        <f t="shared" si="3"/>
        <v>42447.103518518517</v>
      </c>
    </row>
    <row r="12" spans="1:22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s="10" t="str">
        <f t="shared" si="4"/>
        <v>film &amp; video</v>
      </c>
      <c r="R12" t="str">
        <f t="shared" si="5"/>
        <v>television</v>
      </c>
      <c r="S12" s="15">
        <f t="shared" si="2"/>
        <v>41815.068043981482</v>
      </c>
      <c r="T12" s="14">
        <f t="shared" si="3"/>
        <v>41780.068043981482</v>
      </c>
    </row>
    <row r="13" spans="1:22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s="10" t="str">
        <f t="shared" si="4"/>
        <v>film &amp; video</v>
      </c>
      <c r="R13" t="str">
        <f t="shared" si="5"/>
        <v>television</v>
      </c>
      <c r="S13" s="15">
        <f t="shared" si="2"/>
        <v>42604.125</v>
      </c>
      <c r="T13" s="14">
        <f t="shared" si="3"/>
        <v>42572.778495370367</v>
      </c>
    </row>
    <row r="14" spans="1:22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s="10" t="str">
        <f t="shared" si="4"/>
        <v>film &amp; video</v>
      </c>
      <c r="R14" t="str">
        <f t="shared" si="5"/>
        <v>television</v>
      </c>
      <c r="S14" s="15">
        <f t="shared" si="2"/>
        <v>41836.125</v>
      </c>
      <c r="T14" s="14">
        <f t="shared" si="3"/>
        <v>41791.713252314818</v>
      </c>
    </row>
    <row r="15" spans="1:22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s="10" t="str">
        <f t="shared" si="4"/>
        <v>film &amp; video</v>
      </c>
      <c r="R15" t="str">
        <f t="shared" si="5"/>
        <v>television</v>
      </c>
      <c r="S15" s="15">
        <f t="shared" si="2"/>
        <v>42544.852083333331</v>
      </c>
      <c r="T15" s="14">
        <f t="shared" si="3"/>
        <v>42508.677187499998</v>
      </c>
    </row>
    <row r="16" spans="1:22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s="10" t="str">
        <f t="shared" si="4"/>
        <v>film &amp; video</v>
      </c>
      <c r="R16" t="str">
        <f t="shared" si="5"/>
        <v>television</v>
      </c>
      <c r="S16" s="15">
        <f t="shared" si="2"/>
        <v>41833.582638888889</v>
      </c>
      <c r="T16" s="14">
        <f t="shared" si="3"/>
        <v>41808.02648148148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s="10" t="str">
        <f t="shared" si="4"/>
        <v>film &amp; video</v>
      </c>
      <c r="R17" t="str">
        <f t="shared" si="5"/>
        <v>television</v>
      </c>
      <c r="S17" s="15">
        <f t="shared" si="2"/>
        <v>42274.843055555553</v>
      </c>
      <c r="T17" s="14">
        <f t="shared" si="3"/>
        <v>42256.391875000001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s="10" t="str">
        <f t="shared" si="4"/>
        <v>film &amp; video</v>
      </c>
      <c r="R18" t="str">
        <f t="shared" si="5"/>
        <v>television</v>
      </c>
      <c r="S18" s="15">
        <f t="shared" si="2"/>
        <v>41806.229166666664</v>
      </c>
      <c r="T18" s="14">
        <f t="shared" si="3"/>
        <v>41760.796423611115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s="10" t="str">
        <f t="shared" si="4"/>
        <v>film &amp; video</v>
      </c>
      <c r="R19" t="str">
        <f t="shared" si="5"/>
        <v>television</v>
      </c>
      <c r="S19" s="15">
        <f t="shared" si="2"/>
        <v>41947.773402777777</v>
      </c>
      <c r="T19" s="14">
        <f t="shared" si="3"/>
        <v>41917.731736111113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s="10" t="str">
        <f t="shared" si="4"/>
        <v>film &amp; video</v>
      </c>
      <c r="R20" t="str">
        <f t="shared" si="5"/>
        <v>television</v>
      </c>
      <c r="S20" s="15">
        <f t="shared" si="2"/>
        <v>41899.542314814818</v>
      </c>
      <c r="T20" s="14">
        <f t="shared" si="3"/>
        <v>41869.542314814818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s="10" t="str">
        <f t="shared" si="4"/>
        <v>film &amp; video</v>
      </c>
      <c r="R21" t="str">
        <f t="shared" si="5"/>
        <v>television</v>
      </c>
      <c r="S21" s="15">
        <f t="shared" si="2"/>
        <v>42205.816365740742</v>
      </c>
      <c r="T21" s="14">
        <f t="shared" si="3"/>
        <v>42175.816365740742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s="10" t="str">
        <f t="shared" si="4"/>
        <v>film &amp; video</v>
      </c>
      <c r="R22" t="str">
        <f t="shared" si="5"/>
        <v>television</v>
      </c>
      <c r="S22" s="15">
        <f t="shared" si="2"/>
        <v>42260.758240740746</v>
      </c>
      <c r="T22" s="14">
        <f t="shared" si="3"/>
        <v>42200.758240740746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s="10" t="str">
        <f t="shared" si="4"/>
        <v>film &amp; video</v>
      </c>
      <c r="R23" t="str">
        <f t="shared" si="5"/>
        <v>television</v>
      </c>
      <c r="S23" s="15">
        <f t="shared" si="2"/>
        <v>41908.627187500002</v>
      </c>
      <c r="T23" s="14">
        <f t="shared" si="3"/>
        <v>41878.627187500002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s="10" t="str">
        <f t="shared" si="4"/>
        <v>film &amp; video</v>
      </c>
      <c r="R24" t="str">
        <f t="shared" si="5"/>
        <v>television</v>
      </c>
      <c r="S24" s="15">
        <f t="shared" si="2"/>
        <v>42005.332638888889</v>
      </c>
      <c r="T24" s="14">
        <f t="shared" si="3"/>
        <v>41989.91134259259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s="10" t="str">
        <f t="shared" si="4"/>
        <v>film &amp; video</v>
      </c>
      <c r="R25" t="str">
        <f t="shared" si="5"/>
        <v>television</v>
      </c>
      <c r="S25" s="15">
        <f t="shared" si="2"/>
        <v>42124.638888888891</v>
      </c>
      <c r="T25" s="14">
        <f t="shared" si="3"/>
        <v>42097.778946759259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s="10" t="str">
        <f t="shared" si="4"/>
        <v>film &amp; video</v>
      </c>
      <c r="R26" t="str">
        <f t="shared" si="5"/>
        <v>television</v>
      </c>
      <c r="S26" s="15">
        <f t="shared" si="2"/>
        <v>42262.818750000006</v>
      </c>
      <c r="T26" s="14">
        <f t="shared" si="3"/>
        <v>42229.820173611108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s="10" t="str">
        <f t="shared" si="4"/>
        <v>film &amp; video</v>
      </c>
      <c r="R27" t="str">
        <f t="shared" si="5"/>
        <v>television</v>
      </c>
      <c r="S27" s="15">
        <f t="shared" si="2"/>
        <v>42378.025011574078</v>
      </c>
      <c r="T27" s="14">
        <f t="shared" si="3"/>
        <v>42318.025011574078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s="10" t="str">
        <f t="shared" si="4"/>
        <v>film &amp; video</v>
      </c>
      <c r="R28" t="str">
        <f t="shared" si="5"/>
        <v>television</v>
      </c>
      <c r="S28" s="15">
        <f t="shared" si="2"/>
        <v>41868.515555555554</v>
      </c>
      <c r="T28" s="14">
        <f t="shared" si="3"/>
        <v>41828.515555555554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s="10" t="str">
        <f t="shared" si="4"/>
        <v>film &amp; video</v>
      </c>
      <c r="R29" t="str">
        <f t="shared" si="5"/>
        <v>television</v>
      </c>
      <c r="S29" s="15">
        <f t="shared" si="2"/>
        <v>41959.206400462965</v>
      </c>
      <c r="T29" s="14">
        <f t="shared" si="3"/>
        <v>41929.164733796293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s="10" t="str">
        <f t="shared" si="4"/>
        <v>film &amp; video</v>
      </c>
      <c r="R30" t="str">
        <f t="shared" si="5"/>
        <v>television</v>
      </c>
      <c r="S30" s="15">
        <f t="shared" si="2"/>
        <v>42354.96393518518</v>
      </c>
      <c r="T30" s="14">
        <f t="shared" si="3"/>
        <v>42324.96393518518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s="10" t="str">
        <f t="shared" si="4"/>
        <v>film &amp; video</v>
      </c>
      <c r="R31" t="str">
        <f t="shared" si="5"/>
        <v>television</v>
      </c>
      <c r="S31" s="15">
        <f t="shared" si="2"/>
        <v>41842.67324074074</v>
      </c>
      <c r="T31" s="14">
        <f t="shared" si="3"/>
        <v>41812.67324074074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s="10" t="str">
        <f t="shared" si="4"/>
        <v>film &amp; video</v>
      </c>
      <c r="R32" t="str">
        <f t="shared" si="5"/>
        <v>television</v>
      </c>
      <c r="S32" s="15">
        <f t="shared" si="2"/>
        <v>41872.292997685188</v>
      </c>
      <c r="T32" s="14">
        <f t="shared" si="3"/>
        <v>41842.292997685188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s="10" t="str">
        <f t="shared" si="4"/>
        <v>film &amp; video</v>
      </c>
      <c r="R33" t="str">
        <f t="shared" si="5"/>
        <v>television</v>
      </c>
      <c r="S33" s="15">
        <f t="shared" si="2"/>
        <v>42394.79206018518</v>
      </c>
      <c r="T33" s="14">
        <f t="shared" si="3"/>
        <v>42376.79206018518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s="10" t="str">
        <f t="shared" si="4"/>
        <v>film &amp; video</v>
      </c>
      <c r="R34" t="str">
        <f t="shared" si="5"/>
        <v>television</v>
      </c>
      <c r="S34" s="15">
        <f t="shared" si="2"/>
        <v>42503.165972222225</v>
      </c>
      <c r="T34" s="14">
        <f t="shared" si="3"/>
        <v>42461.627511574072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s="10" t="str">
        <f t="shared" si="4"/>
        <v>film &amp; video</v>
      </c>
      <c r="R35" t="str">
        <f t="shared" si="5"/>
        <v>television</v>
      </c>
      <c r="S35" s="15">
        <f t="shared" si="2"/>
        <v>42316.702557870376</v>
      </c>
      <c r="T35" s="14">
        <f t="shared" si="3"/>
        <v>42286.660891203705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s="10" t="str">
        <f t="shared" si="4"/>
        <v>film &amp; video</v>
      </c>
      <c r="R36" t="str">
        <f t="shared" si="5"/>
        <v>television</v>
      </c>
      <c r="S36" s="15">
        <f t="shared" si="2"/>
        <v>41856.321770833332</v>
      </c>
      <c r="T36" s="14">
        <f t="shared" si="3"/>
        <v>41841.321770833332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s="10" t="str">
        <f t="shared" si="4"/>
        <v>film &amp; video</v>
      </c>
      <c r="R37" t="str">
        <f t="shared" si="5"/>
        <v>television</v>
      </c>
      <c r="S37" s="15">
        <f t="shared" si="2"/>
        <v>42122</v>
      </c>
      <c r="T37" s="14">
        <f t="shared" si="3"/>
        <v>42098.291828703703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s="10" t="str">
        <f t="shared" si="4"/>
        <v>film &amp; video</v>
      </c>
      <c r="R38" t="str">
        <f t="shared" si="5"/>
        <v>television</v>
      </c>
      <c r="S38" s="15">
        <f t="shared" si="2"/>
        <v>42098.265335648146</v>
      </c>
      <c r="T38" s="14">
        <f t="shared" si="3"/>
        <v>42068.307002314818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s="10" t="str">
        <f t="shared" si="4"/>
        <v>film &amp; video</v>
      </c>
      <c r="R39" t="str">
        <f t="shared" si="5"/>
        <v>television</v>
      </c>
      <c r="S39" s="15">
        <f t="shared" si="2"/>
        <v>42062.693043981482</v>
      </c>
      <c r="T39" s="14">
        <f t="shared" si="3"/>
        <v>42032.693043981482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s="10" t="str">
        <f t="shared" si="4"/>
        <v>film &amp; video</v>
      </c>
      <c r="R40" t="str">
        <f t="shared" si="5"/>
        <v>television</v>
      </c>
      <c r="S40" s="15">
        <f t="shared" si="2"/>
        <v>41405.057222222218</v>
      </c>
      <c r="T40" s="14">
        <f t="shared" si="3"/>
        <v>41375.057222222218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s="10" t="str">
        <f t="shared" si="4"/>
        <v>film &amp; video</v>
      </c>
      <c r="R41" t="str">
        <f t="shared" si="5"/>
        <v>television</v>
      </c>
      <c r="S41" s="15">
        <f t="shared" si="2"/>
        <v>41784.957638888889</v>
      </c>
      <c r="T41" s="14">
        <f t="shared" si="3"/>
        <v>41754.047083333331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s="10" t="str">
        <f t="shared" si="4"/>
        <v>film &amp; video</v>
      </c>
      <c r="R42" t="str">
        <f t="shared" si="5"/>
        <v>television</v>
      </c>
      <c r="S42" s="15">
        <f t="shared" si="2"/>
        <v>41809.166666666664</v>
      </c>
      <c r="T42" s="14">
        <f t="shared" si="3"/>
        <v>41789.21398148148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s="10" t="str">
        <f t="shared" si="4"/>
        <v>film &amp; video</v>
      </c>
      <c r="R43" t="str">
        <f t="shared" si="5"/>
        <v>television</v>
      </c>
      <c r="S43" s="15">
        <f t="shared" si="2"/>
        <v>41917.568912037037</v>
      </c>
      <c r="T43" s="14">
        <f t="shared" si="3"/>
        <v>41887.568912037037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s="10" t="str">
        <f t="shared" si="4"/>
        <v>film &amp; video</v>
      </c>
      <c r="R44" t="str">
        <f t="shared" si="5"/>
        <v>television</v>
      </c>
      <c r="S44" s="15">
        <f t="shared" si="2"/>
        <v>42001.639189814814</v>
      </c>
      <c r="T44" s="14">
        <f t="shared" si="3"/>
        <v>41971.639189814814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s="10" t="str">
        <f t="shared" si="4"/>
        <v>film &amp; video</v>
      </c>
      <c r="R45" t="str">
        <f t="shared" si="5"/>
        <v>television</v>
      </c>
      <c r="S45" s="15">
        <f t="shared" si="2"/>
        <v>41833</v>
      </c>
      <c r="T45" s="14">
        <f t="shared" si="3"/>
        <v>41802.790347222224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s="10" t="str">
        <f t="shared" si="4"/>
        <v>film &amp; video</v>
      </c>
      <c r="R46" t="str">
        <f t="shared" si="5"/>
        <v>television</v>
      </c>
      <c r="S46" s="15">
        <f t="shared" si="2"/>
        <v>41919.098807870374</v>
      </c>
      <c r="T46" s="14">
        <f t="shared" si="3"/>
        <v>41874.098807870374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s="10" t="str">
        <f t="shared" si="4"/>
        <v>film &amp; video</v>
      </c>
      <c r="R47" t="str">
        <f t="shared" si="5"/>
        <v>television</v>
      </c>
      <c r="S47" s="15">
        <f t="shared" si="2"/>
        <v>42487.623923611114</v>
      </c>
      <c r="T47" s="14">
        <f t="shared" si="3"/>
        <v>42457.623923611114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s="10" t="str">
        <f t="shared" si="4"/>
        <v>film &amp; video</v>
      </c>
      <c r="R48" t="str">
        <f t="shared" si="5"/>
        <v>television</v>
      </c>
      <c r="S48" s="15">
        <f t="shared" si="2"/>
        <v>42353.964976851858</v>
      </c>
      <c r="T48" s="14">
        <f t="shared" si="3"/>
        <v>42323.964976851858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s="10" t="str">
        <f t="shared" si="4"/>
        <v>film &amp; video</v>
      </c>
      <c r="R49" t="str">
        <f t="shared" si="5"/>
        <v>television</v>
      </c>
      <c r="S49" s="15">
        <f t="shared" si="2"/>
        <v>41992.861192129625</v>
      </c>
      <c r="T49" s="14">
        <f t="shared" si="3"/>
        <v>41932.819525462961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s="10" t="str">
        <f t="shared" si="4"/>
        <v>film &amp; video</v>
      </c>
      <c r="R50" t="str">
        <f t="shared" si="5"/>
        <v>television</v>
      </c>
      <c r="S50" s="15">
        <f t="shared" si="2"/>
        <v>42064.5</v>
      </c>
      <c r="T50" s="14">
        <f t="shared" si="3"/>
        <v>42033.516898148147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s="10" t="str">
        <f t="shared" si="4"/>
        <v>film &amp; video</v>
      </c>
      <c r="R51" t="str">
        <f t="shared" si="5"/>
        <v>television</v>
      </c>
      <c r="S51" s="15">
        <f t="shared" si="2"/>
        <v>42301.176446759258</v>
      </c>
      <c r="T51" s="14">
        <f t="shared" si="3"/>
        <v>42271.176446759258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s="10" t="str">
        <f t="shared" si="4"/>
        <v>film &amp; video</v>
      </c>
      <c r="R52" t="str">
        <f t="shared" si="5"/>
        <v>television</v>
      </c>
      <c r="S52" s="15">
        <f t="shared" si="2"/>
        <v>42034.708333333328</v>
      </c>
      <c r="T52" s="14">
        <f t="shared" si="3"/>
        <v>41995.752986111111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s="10" t="str">
        <f t="shared" si="4"/>
        <v>film &amp; video</v>
      </c>
      <c r="R53" t="str">
        <f t="shared" si="5"/>
        <v>television</v>
      </c>
      <c r="S53" s="15">
        <f t="shared" si="2"/>
        <v>42226.928668981483</v>
      </c>
      <c r="T53" s="14">
        <f t="shared" si="3"/>
        <v>42196.928668981483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s="10" t="str">
        <f t="shared" si="4"/>
        <v>film &amp; video</v>
      </c>
      <c r="R54" t="str">
        <f t="shared" si="5"/>
        <v>television</v>
      </c>
      <c r="S54" s="15">
        <f t="shared" si="2"/>
        <v>41837.701921296299</v>
      </c>
      <c r="T54" s="14">
        <f t="shared" si="3"/>
        <v>41807.701921296299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s="10" t="str">
        <f t="shared" si="4"/>
        <v>film &amp; video</v>
      </c>
      <c r="R55" t="str">
        <f t="shared" si="5"/>
        <v>television</v>
      </c>
      <c r="S55" s="15">
        <f t="shared" si="2"/>
        <v>41733.916666666664</v>
      </c>
      <c r="T55" s="14">
        <f t="shared" si="3"/>
        <v>41719.549131944441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s="10" t="str">
        <f t="shared" si="4"/>
        <v>film &amp; video</v>
      </c>
      <c r="R56" t="str">
        <f t="shared" si="5"/>
        <v>television</v>
      </c>
      <c r="S56" s="15">
        <f t="shared" si="2"/>
        <v>42363.713206018518</v>
      </c>
      <c r="T56" s="14">
        <f t="shared" si="3"/>
        <v>42333.713206018518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s="10" t="str">
        <f t="shared" si="4"/>
        <v>film &amp; video</v>
      </c>
      <c r="R57" t="str">
        <f t="shared" si="5"/>
        <v>television</v>
      </c>
      <c r="S57" s="15">
        <f t="shared" si="2"/>
        <v>42517.968935185185</v>
      </c>
      <c r="T57" s="14">
        <f t="shared" si="3"/>
        <v>42496.968935185185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s="10" t="str">
        <f t="shared" si="4"/>
        <v>film &amp; video</v>
      </c>
      <c r="R58" t="str">
        <f t="shared" si="5"/>
        <v>television</v>
      </c>
      <c r="S58" s="15">
        <f t="shared" si="2"/>
        <v>42163.666666666672</v>
      </c>
      <c r="T58" s="14">
        <f t="shared" si="3"/>
        <v>42149.548888888887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s="10" t="str">
        <f t="shared" si="4"/>
        <v>film &amp; video</v>
      </c>
      <c r="R59" t="str">
        <f t="shared" si="5"/>
        <v>television</v>
      </c>
      <c r="S59" s="15">
        <f t="shared" si="2"/>
        <v>42119.83289351852</v>
      </c>
      <c r="T59" s="14">
        <f t="shared" si="3"/>
        <v>42089.83289351852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s="10" t="str">
        <f t="shared" si="4"/>
        <v>film &amp; video</v>
      </c>
      <c r="R60" t="str">
        <f t="shared" si="5"/>
        <v>television</v>
      </c>
      <c r="S60" s="15">
        <f t="shared" si="2"/>
        <v>41962.786712962959</v>
      </c>
      <c r="T60" s="14">
        <f t="shared" si="3"/>
        <v>41932.745046296295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s="10" t="str">
        <f t="shared" si="4"/>
        <v>film &amp; video</v>
      </c>
      <c r="R61" t="str">
        <f t="shared" si="5"/>
        <v>television</v>
      </c>
      <c r="S61" s="15">
        <f t="shared" si="2"/>
        <v>42261.875</v>
      </c>
      <c r="T61" s="14">
        <f t="shared" si="3"/>
        <v>42230.23583333334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s="10" t="str">
        <f t="shared" si="4"/>
        <v>film &amp; video</v>
      </c>
      <c r="R62" t="str">
        <f t="shared" si="5"/>
        <v>shorts</v>
      </c>
      <c r="S62" s="15">
        <f t="shared" si="2"/>
        <v>41721</v>
      </c>
      <c r="T62" s="14">
        <f t="shared" si="3"/>
        <v>41701.901817129627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s="10" t="str">
        <f t="shared" si="4"/>
        <v>film &amp; video</v>
      </c>
      <c r="R63" t="str">
        <f t="shared" si="5"/>
        <v>shorts</v>
      </c>
      <c r="S63" s="15">
        <f t="shared" si="2"/>
        <v>41431.814317129632</v>
      </c>
      <c r="T63" s="14">
        <f t="shared" si="3"/>
        <v>41409.814317129632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s="10" t="str">
        <f t="shared" si="4"/>
        <v>film &amp; video</v>
      </c>
      <c r="R64" t="str">
        <f t="shared" si="5"/>
        <v>shorts</v>
      </c>
      <c r="S64" s="15">
        <f t="shared" si="2"/>
        <v>41336.799513888887</v>
      </c>
      <c r="T64" s="14">
        <f t="shared" si="3"/>
        <v>41311.799513888887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s="10" t="str">
        <f t="shared" si="4"/>
        <v>film &amp; video</v>
      </c>
      <c r="R65" t="str">
        <f t="shared" si="5"/>
        <v>shorts</v>
      </c>
      <c r="S65" s="15">
        <f t="shared" si="2"/>
        <v>41636.207638888889</v>
      </c>
      <c r="T65" s="14">
        <f t="shared" si="3"/>
        <v>41612.912187499998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6">E66/D66</f>
        <v>1.7333333333333334</v>
      </c>
      <c r="P66" s="8">
        <f t="shared" ref="P66:P129" si="7">E66/L66</f>
        <v>86.666666666666671</v>
      </c>
      <c r="Q66" s="10" t="str">
        <f t="shared" si="4"/>
        <v>film &amp; video</v>
      </c>
      <c r="R66" t="str">
        <f t="shared" si="5"/>
        <v>shorts</v>
      </c>
      <c r="S66" s="15">
        <f t="shared" ref="S66:S129" si="8">(((I66/60)/60)/24)+DATE(1970,1,1)</f>
        <v>41463.01829861111</v>
      </c>
      <c r="T66" s="14">
        <f t="shared" ref="T66:T129" si="9">(((J66/60)/60)/24)+DATE(1970,1,1)</f>
        <v>41433.01829861111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1.0752857142857142</v>
      </c>
      <c r="P67" s="8">
        <f t="shared" si="7"/>
        <v>132.05263157894737</v>
      </c>
      <c r="Q67" s="10" t="str">
        <f t="shared" ref="Q67:Q130" si="10">LEFT(N67, (SEARCH("/",N67,1)-1))</f>
        <v>film &amp; video</v>
      </c>
      <c r="R67" t="str">
        <f t="shared" ref="R67:R130" si="11">RIGHT(N67, LEN(N67)-SEARCH("/",N67,1))</f>
        <v>shorts</v>
      </c>
      <c r="S67" s="15">
        <f t="shared" si="8"/>
        <v>41862.249305555553</v>
      </c>
      <c r="T67" s="14">
        <f t="shared" si="9"/>
        <v>41835.821226851855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91.230769230769226</v>
      </c>
      <c r="Q68" s="10" t="str">
        <f t="shared" si="10"/>
        <v>film &amp; video</v>
      </c>
      <c r="R68" t="str">
        <f t="shared" si="11"/>
        <v>shorts</v>
      </c>
      <c r="S68" s="15">
        <f t="shared" si="8"/>
        <v>42569.849768518514</v>
      </c>
      <c r="T68" s="14">
        <f t="shared" si="9"/>
        <v>42539.849768518514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116.25</v>
      </c>
      <c r="Q69" s="10" t="str">
        <f t="shared" si="10"/>
        <v>film &amp; video</v>
      </c>
      <c r="R69" t="str">
        <f t="shared" si="11"/>
        <v>shorts</v>
      </c>
      <c r="S69" s="15">
        <f t="shared" si="8"/>
        <v>41105.583379629628</v>
      </c>
      <c r="T69" s="14">
        <f t="shared" si="9"/>
        <v>41075.583379629628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21.194444444444443</v>
      </c>
      <c r="Q70" s="10" t="str">
        <f t="shared" si="10"/>
        <v>film &amp; video</v>
      </c>
      <c r="R70" t="str">
        <f t="shared" si="11"/>
        <v>shorts</v>
      </c>
      <c r="S70" s="15">
        <f t="shared" si="8"/>
        <v>41693.569340277776</v>
      </c>
      <c r="T70" s="14">
        <f t="shared" si="9"/>
        <v>41663.569340277776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62.327134831460668</v>
      </c>
      <c r="Q71" s="10" t="str">
        <f t="shared" si="10"/>
        <v>film &amp; video</v>
      </c>
      <c r="R71" t="str">
        <f t="shared" si="11"/>
        <v>shorts</v>
      </c>
      <c r="S71" s="15">
        <f t="shared" si="8"/>
        <v>40818.290972222225</v>
      </c>
      <c r="T71" s="14">
        <f t="shared" si="9"/>
        <v>40786.187789351854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37.411764705882355</v>
      </c>
      <c r="Q72" s="10" t="str">
        <f t="shared" si="10"/>
        <v>film &amp; video</v>
      </c>
      <c r="R72" t="str">
        <f t="shared" si="11"/>
        <v>shorts</v>
      </c>
      <c r="S72" s="15">
        <f t="shared" si="8"/>
        <v>40790.896354166667</v>
      </c>
      <c r="T72" s="14">
        <f t="shared" si="9"/>
        <v>40730.896354166667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69.71875</v>
      </c>
      <c r="Q73" s="10" t="str">
        <f t="shared" si="10"/>
        <v>film &amp; video</v>
      </c>
      <c r="R73" t="str">
        <f t="shared" si="11"/>
        <v>shorts</v>
      </c>
      <c r="S73" s="15">
        <f t="shared" si="8"/>
        <v>41057.271493055552</v>
      </c>
      <c r="T73" s="14">
        <f t="shared" si="9"/>
        <v>40997.271493055552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58.170731707317074</v>
      </c>
      <c r="Q74" s="10" t="str">
        <f t="shared" si="10"/>
        <v>film &amp; video</v>
      </c>
      <c r="R74" t="str">
        <f t="shared" si="11"/>
        <v>shorts</v>
      </c>
      <c r="S74" s="15">
        <f t="shared" si="8"/>
        <v>41228</v>
      </c>
      <c r="T74" s="14">
        <f t="shared" si="9"/>
        <v>41208.010196759256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s="10" t="str">
        <f t="shared" si="10"/>
        <v>film &amp; video</v>
      </c>
      <c r="R75" t="str">
        <f t="shared" si="11"/>
        <v>shorts</v>
      </c>
      <c r="S75" s="15">
        <f t="shared" si="8"/>
        <v>40666.165972222225</v>
      </c>
      <c r="T75" s="14">
        <f t="shared" si="9"/>
        <v>40587.75675925926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19.471034482758618</v>
      </c>
      <c r="Q76" s="10" t="str">
        <f t="shared" si="10"/>
        <v>film &amp; video</v>
      </c>
      <c r="R76" t="str">
        <f t="shared" si="11"/>
        <v>shorts</v>
      </c>
      <c r="S76" s="15">
        <f t="shared" si="8"/>
        <v>42390.487210648149</v>
      </c>
      <c r="T76" s="14">
        <f t="shared" si="9"/>
        <v>42360.487210648149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85.957446808510639</v>
      </c>
      <c r="Q77" s="10" t="str">
        <f t="shared" si="10"/>
        <v>film &amp; video</v>
      </c>
      <c r="R77" t="str">
        <f t="shared" si="11"/>
        <v>shorts</v>
      </c>
      <c r="S77" s="15">
        <f t="shared" si="8"/>
        <v>41387.209166666667</v>
      </c>
      <c r="T77" s="14">
        <f t="shared" si="9"/>
        <v>41357.209166666667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8">
        <f t="shared" si="7"/>
        <v>30.666666666666668</v>
      </c>
      <c r="Q78" s="10" t="str">
        <f t="shared" si="10"/>
        <v>film &amp; video</v>
      </c>
      <c r="R78" t="str">
        <f t="shared" si="11"/>
        <v>shorts</v>
      </c>
      <c r="S78" s="15">
        <f t="shared" si="8"/>
        <v>40904.733310185184</v>
      </c>
      <c r="T78" s="14">
        <f t="shared" si="9"/>
        <v>40844.691643518519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60.384615384615387</v>
      </c>
      <c r="Q79" s="10" t="str">
        <f t="shared" si="10"/>
        <v>film &amp; video</v>
      </c>
      <c r="R79" t="str">
        <f t="shared" si="11"/>
        <v>shorts</v>
      </c>
      <c r="S79" s="15">
        <f t="shared" si="8"/>
        <v>41050.124305555553</v>
      </c>
      <c r="T79" s="14">
        <f t="shared" si="9"/>
        <v>40997.144872685189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s="10" t="str">
        <f t="shared" si="10"/>
        <v>film &amp; video</v>
      </c>
      <c r="R80" t="str">
        <f t="shared" si="11"/>
        <v>shorts</v>
      </c>
      <c r="S80" s="15">
        <f t="shared" si="8"/>
        <v>42614.730567129634</v>
      </c>
      <c r="T80" s="14">
        <f t="shared" si="9"/>
        <v>42604.730567129634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40.268292682926827</v>
      </c>
      <c r="Q81" s="10" t="str">
        <f t="shared" si="10"/>
        <v>film &amp; video</v>
      </c>
      <c r="R81" t="str">
        <f t="shared" si="11"/>
        <v>shorts</v>
      </c>
      <c r="S81" s="15">
        <f t="shared" si="8"/>
        <v>41754.776539351849</v>
      </c>
      <c r="T81" s="14">
        <f t="shared" si="9"/>
        <v>41724.776539351849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273.82978723404256</v>
      </c>
      <c r="Q82" s="10" t="str">
        <f t="shared" si="10"/>
        <v>film &amp; video</v>
      </c>
      <c r="R82" t="str">
        <f t="shared" si="11"/>
        <v>shorts</v>
      </c>
      <c r="S82" s="15">
        <f t="shared" si="8"/>
        <v>41618.083981481483</v>
      </c>
      <c r="T82" s="14">
        <f t="shared" si="9"/>
        <v>41583.083981481483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53.035714285714285</v>
      </c>
      <c r="Q83" s="10" t="str">
        <f t="shared" si="10"/>
        <v>film &amp; video</v>
      </c>
      <c r="R83" t="str">
        <f t="shared" si="11"/>
        <v>shorts</v>
      </c>
      <c r="S83" s="15">
        <f t="shared" si="8"/>
        <v>41104.126388888886</v>
      </c>
      <c r="T83" s="14">
        <f t="shared" si="9"/>
        <v>41100.158877314818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40.005000000000003</v>
      </c>
      <c r="Q84" s="10" t="str">
        <f t="shared" si="10"/>
        <v>film &amp; video</v>
      </c>
      <c r="R84" t="str">
        <f t="shared" si="11"/>
        <v>shorts</v>
      </c>
      <c r="S84" s="15">
        <f t="shared" si="8"/>
        <v>40825.820150462961</v>
      </c>
      <c r="T84" s="14">
        <f t="shared" si="9"/>
        <v>40795.820150462961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15.76923076923077</v>
      </c>
      <c r="Q85" s="10" t="str">
        <f t="shared" si="10"/>
        <v>film &amp; video</v>
      </c>
      <c r="R85" t="str">
        <f t="shared" si="11"/>
        <v>shorts</v>
      </c>
      <c r="S85" s="15">
        <f t="shared" si="8"/>
        <v>42057.479166666672</v>
      </c>
      <c r="T85" s="14">
        <f t="shared" si="9"/>
        <v>42042.615613425922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s="10" t="str">
        <f t="shared" si="10"/>
        <v>film &amp; video</v>
      </c>
      <c r="R86" t="str">
        <f t="shared" si="11"/>
        <v>shorts</v>
      </c>
      <c r="S86" s="15">
        <f t="shared" si="8"/>
        <v>40678.757939814815</v>
      </c>
      <c r="T86" s="14">
        <f t="shared" si="9"/>
        <v>40648.757939814815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71.714285714285708</v>
      </c>
      <c r="Q87" s="10" t="str">
        <f t="shared" si="10"/>
        <v>film &amp; video</v>
      </c>
      <c r="R87" t="str">
        <f t="shared" si="11"/>
        <v>shorts</v>
      </c>
      <c r="S87" s="15">
        <f t="shared" si="8"/>
        <v>40809.125428240739</v>
      </c>
      <c r="T87" s="14">
        <f t="shared" si="9"/>
        <v>40779.125428240739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375.76470588235293</v>
      </c>
      <c r="Q88" s="10" t="str">
        <f t="shared" si="10"/>
        <v>film &amp; video</v>
      </c>
      <c r="R88" t="str">
        <f t="shared" si="11"/>
        <v>shorts</v>
      </c>
      <c r="S88" s="15">
        <f t="shared" si="8"/>
        <v>42365.59774305555</v>
      </c>
      <c r="T88" s="14">
        <f t="shared" si="9"/>
        <v>42291.556076388893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104.6</v>
      </c>
      <c r="Q89" s="10" t="str">
        <f t="shared" si="10"/>
        <v>film &amp; video</v>
      </c>
      <c r="R89" t="str">
        <f t="shared" si="11"/>
        <v>shorts</v>
      </c>
      <c r="S89" s="15">
        <f t="shared" si="8"/>
        <v>40332.070138888892</v>
      </c>
      <c r="T89" s="14">
        <f t="shared" si="9"/>
        <v>40322.53938657407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60</v>
      </c>
      <c r="Q90" s="10" t="str">
        <f t="shared" si="10"/>
        <v>film &amp; video</v>
      </c>
      <c r="R90" t="str">
        <f t="shared" si="11"/>
        <v>shorts</v>
      </c>
      <c r="S90" s="15">
        <f t="shared" si="8"/>
        <v>41812.65892361111</v>
      </c>
      <c r="T90" s="14">
        <f t="shared" si="9"/>
        <v>41786.65892361111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123.28571428571429</v>
      </c>
      <c r="Q91" s="10" t="str">
        <f t="shared" si="10"/>
        <v>film &amp; video</v>
      </c>
      <c r="R91" t="str">
        <f t="shared" si="11"/>
        <v>shorts</v>
      </c>
      <c r="S91" s="15">
        <f t="shared" si="8"/>
        <v>41427.752222222225</v>
      </c>
      <c r="T91" s="14">
        <f t="shared" si="9"/>
        <v>41402.752222222225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31.375</v>
      </c>
      <c r="Q92" s="10" t="str">
        <f t="shared" si="10"/>
        <v>film &amp; video</v>
      </c>
      <c r="R92" t="str">
        <f t="shared" si="11"/>
        <v>shorts</v>
      </c>
      <c r="S92" s="15">
        <f t="shared" si="8"/>
        <v>40736.297442129631</v>
      </c>
      <c r="T92" s="14">
        <f t="shared" si="9"/>
        <v>40706.297442129631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78.260869565217391</v>
      </c>
      <c r="Q93" s="10" t="str">
        <f t="shared" si="10"/>
        <v>film &amp; video</v>
      </c>
      <c r="R93" t="str">
        <f t="shared" si="11"/>
        <v>shorts</v>
      </c>
      <c r="S93" s="15">
        <f t="shared" si="8"/>
        <v>40680.402361111112</v>
      </c>
      <c r="T93" s="14">
        <f t="shared" si="9"/>
        <v>40619.402361111112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122.32558139534883</v>
      </c>
      <c r="Q94" s="10" t="str">
        <f t="shared" si="10"/>
        <v>film &amp; video</v>
      </c>
      <c r="R94" t="str">
        <f t="shared" si="11"/>
        <v>shorts</v>
      </c>
      <c r="S94" s="15">
        <f t="shared" si="8"/>
        <v>42767.333333333328</v>
      </c>
      <c r="T94" s="14">
        <f t="shared" si="9"/>
        <v>42721.198877314819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73.733333333333334</v>
      </c>
      <c r="Q95" s="10" t="str">
        <f t="shared" si="10"/>
        <v>film &amp; video</v>
      </c>
      <c r="R95" t="str">
        <f t="shared" si="11"/>
        <v>shorts</v>
      </c>
      <c r="S95" s="15">
        <f t="shared" si="8"/>
        <v>41093.875</v>
      </c>
      <c r="T95" s="14">
        <f t="shared" si="9"/>
        <v>41065.858067129629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21.666666666666668</v>
      </c>
      <c r="Q96" s="10" t="str">
        <f t="shared" si="10"/>
        <v>film &amp; video</v>
      </c>
      <c r="R96" t="str">
        <f t="shared" si="11"/>
        <v>shorts</v>
      </c>
      <c r="S96" s="15">
        <f t="shared" si="8"/>
        <v>41736.717847222222</v>
      </c>
      <c r="T96" s="14">
        <f t="shared" si="9"/>
        <v>41716.717847222222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21.904761904761905</v>
      </c>
      <c r="Q97" s="10" t="str">
        <f t="shared" si="10"/>
        <v>film &amp; video</v>
      </c>
      <c r="R97" t="str">
        <f t="shared" si="11"/>
        <v>shorts</v>
      </c>
      <c r="S97" s="15">
        <f t="shared" si="8"/>
        <v>40965.005104166667</v>
      </c>
      <c r="T97" s="14">
        <f t="shared" si="9"/>
        <v>40935.005104166667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50.588235294117645</v>
      </c>
      <c r="Q98" s="10" t="str">
        <f t="shared" si="10"/>
        <v>film &amp; video</v>
      </c>
      <c r="R98" t="str">
        <f t="shared" si="11"/>
        <v>shorts</v>
      </c>
      <c r="S98" s="15">
        <f t="shared" si="8"/>
        <v>40391.125</v>
      </c>
      <c r="T98" s="14">
        <f t="shared" si="9"/>
        <v>40324.662511574075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53.125</v>
      </c>
      <c r="Q99" s="10" t="str">
        <f t="shared" si="10"/>
        <v>film &amp; video</v>
      </c>
      <c r="R99" t="str">
        <f t="shared" si="11"/>
        <v>shorts</v>
      </c>
      <c r="S99" s="15">
        <f t="shared" si="8"/>
        <v>40736.135208333333</v>
      </c>
      <c r="T99" s="14">
        <f t="shared" si="9"/>
        <v>40706.135208333333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56.666666666666664</v>
      </c>
      <c r="Q100" s="10" t="str">
        <f t="shared" si="10"/>
        <v>film &amp; video</v>
      </c>
      <c r="R100" t="str">
        <f t="shared" si="11"/>
        <v>shorts</v>
      </c>
      <c r="S100" s="15">
        <f t="shared" si="8"/>
        <v>41250.979166666664</v>
      </c>
      <c r="T100" s="14">
        <f t="shared" si="9"/>
        <v>41214.79483796296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40.776666666666664</v>
      </c>
      <c r="Q101" s="10" t="str">
        <f t="shared" si="10"/>
        <v>film &amp; video</v>
      </c>
      <c r="R101" t="str">
        <f t="shared" si="11"/>
        <v>shorts</v>
      </c>
      <c r="S101" s="15">
        <f t="shared" si="8"/>
        <v>41661.902766203704</v>
      </c>
      <c r="T101" s="14">
        <f t="shared" si="9"/>
        <v>41631.902766203704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s="10" t="str">
        <f t="shared" si="10"/>
        <v>film &amp; video</v>
      </c>
      <c r="R102" t="str">
        <f t="shared" si="11"/>
        <v>shorts</v>
      </c>
      <c r="S102" s="15">
        <f t="shared" si="8"/>
        <v>41217.794976851852</v>
      </c>
      <c r="T102" s="14">
        <f t="shared" si="9"/>
        <v>41197.753310185188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s="10" t="str">
        <f t="shared" si="10"/>
        <v>film &amp; video</v>
      </c>
      <c r="R103" t="str">
        <f t="shared" si="11"/>
        <v>shorts</v>
      </c>
      <c r="S103" s="15">
        <f t="shared" si="8"/>
        <v>41298.776736111111</v>
      </c>
      <c r="T103" s="14">
        <f t="shared" si="9"/>
        <v>41274.776736111111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117.92307692307692</v>
      </c>
      <c r="Q104" s="10" t="str">
        <f t="shared" si="10"/>
        <v>film &amp; video</v>
      </c>
      <c r="R104" t="str">
        <f t="shared" si="11"/>
        <v>shorts</v>
      </c>
      <c r="S104" s="15">
        <f t="shared" si="8"/>
        <v>40535.131168981483</v>
      </c>
      <c r="T104" s="14">
        <f t="shared" si="9"/>
        <v>40505.131168981483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27.897959183673468</v>
      </c>
      <c r="Q105" s="10" t="str">
        <f t="shared" si="10"/>
        <v>film &amp; video</v>
      </c>
      <c r="R105" t="str">
        <f t="shared" si="11"/>
        <v>shorts</v>
      </c>
      <c r="S105" s="15">
        <f t="shared" si="8"/>
        <v>41705.805902777778</v>
      </c>
      <c r="T105" s="14">
        <f t="shared" si="9"/>
        <v>41682.805902777778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s="10" t="str">
        <f t="shared" si="10"/>
        <v>film &amp; video</v>
      </c>
      <c r="R106" t="str">
        <f t="shared" si="11"/>
        <v>shorts</v>
      </c>
      <c r="S106" s="15">
        <f t="shared" si="8"/>
        <v>40636.041666666664</v>
      </c>
      <c r="T106" s="14">
        <f t="shared" si="9"/>
        <v>40612.695208333331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8">
        <f t="shared" si="7"/>
        <v>39.383333333333333</v>
      </c>
      <c r="Q107" s="10" t="str">
        <f t="shared" si="10"/>
        <v>film &amp; video</v>
      </c>
      <c r="R107" t="str">
        <f t="shared" si="11"/>
        <v>shorts</v>
      </c>
      <c r="S107" s="15">
        <f t="shared" si="8"/>
        <v>42504</v>
      </c>
      <c r="T107" s="14">
        <f t="shared" si="9"/>
        <v>42485.724768518514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186.11111111111111</v>
      </c>
      <c r="Q108" s="10" t="str">
        <f t="shared" si="10"/>
        <v>film &amp; video</v>
      </c>
      <c r="R108" t="str">
        <f t="shared" si="11"/>
        <v>shorts</v>
      </c>
      <c r="S108" s="15">
        <f t="shared" si="8"/>
        <v>41001.776631944449</v>
      </c>
      <c r="T108" s="14">
        <f t="shared" si="9"/>
        <v>40987.776631944449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111.37681159420291</v>
      </c>
      <c r="Q109" s="10" t="str">
        <f t="shared" si="10"/>
        <v>film &amp; video</v>
      </c>
      <c r="R109" t="str">
        <f t="shared" si="11"/>
        <v>shorts</v>
      </c>
      <c r="S109" s="15">
        <f t="shared" si="8"/>
        <v>40657.982488425929</v>
      </c>
      <c r="T109" s="14">
        <f t="shared" si="9"/>
        <v>40635.982488425929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78.723404255319153</v>
      </c>
      <c r="Q110" s="10" t="str">
        <f t="shared" si="10"/>
        <v>film &amp; video</v>
      </c>
      <c r="R110" t="str">
        <f t="shared" si="11"/>
        <v>shorts</v>
      </c>
      <c r="S110" s="15">
        <f t="shared" si="8"/>
        <v>41425.613078703704</v>
      </c>
      <c r="T110" s="14">
        <f t="shared" si="9"/>
        <v>41365.613078703704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8">
        <f t="shared" si="7"/>
        <v>46.702127659574465</v>
      </c>
      <c r="Q111" s="10" t="str">
        <f t="shared" si="10"/>
        <v>film &amp; video</v>
      </c>
      <c r="R111" t="str">
        <f t="shared" si="11"/>
        <v>shorts</v>
      </c>
      <c r="S111" s="15">
        <f t="shared" si="8"/>
        <v>40600.025810185187</v>
      </c>
      <c r="T111" s="14">
        <f t="shared" si="9"/>
        <v>40570.025810185187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65.384615384615387</v>
      </c>
      <c r="Q112" s="10" t="str">
        <f t="shared" si="10"/>
        <v>film &amp; video</v>
      </c>
      <c r="R112" t="str">
        <f t="shared" si="11"/>
        <v>shorts</v>
      </c>
      <c r="S112" s="15">
        <f t="shared" si="8"/>
        <v>41592.249305555553</v>
      </c>
      <c r="T112" s="14">
        <f t="shared" si="9"/>
        <v>41557.949687500004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102.0754716981132</v>
      </c>
      <c r="Q113" s="10" t="str">
        <f t="shared" si="10"/>
        <v>film &amp; video</v>
      </c>
      <c r="R113" t="str">
        <f t="shared" si="11"/>
        <v>shorts</v>
      </c>
      <c r="S113" s="15">
        <f t="shared" si="8"/>
        <v>42155.333182870367</v>
      </c>
      <c r="T113" s="14">
        <f t="shared" si="9"/>
        <v>42125.333182870367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64.197530864197532</v>
      </c>
      <c r="Q114" s="10" t="str">
        <f t="shared" si="10"/>
        <v>film &amp; video</v>
      </c>
      <c r="R114" t="str">
        <f t="shared" si="11"/>
        <v>shorts</v>
      </c>
      <c r="S114" s="15">
        <f t="shared" si="8"/>
        <v>41742.083333333336</v>
      </c>
      <c r="T114" s="14">
        <f t="shared" si="9"/>
        <v>41718.043032407404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90.384615384615387</v>
      </c>
      <c r="Q115" s="10" t="str">
        <f t="shared" si="10"/>
        <v>film &amp; video</v>
      </c>
      <c r="R115" t="str">
        <f t="shared" si="11"/>
        <v>shorts</v>
      </c>
      <c r="S115" s="15">
        <f t="shared" si="8"/>
        <v>40761.625</v>
      </c>
      <c r="T115" s="14">
        <f t="shared" si="9"/>
        <v>40753.758425925924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88.571428571428569</v>
      </c>
      <c r="Q116" s="10" t="str">
        <f t="shared" si="10"/>
        <v>film &amp; video</v>
      </c>
      <c r="R116" t="str">
        <f t="shared" si="11"/>
        <v>shorts</v>
      </c>
      <c r="S116" s="15">
        <f t="shared" si="8"/>
        <v>40921.27416666667</v>
      </c>
      <c r="T116" s="14">
        <f t="shared" si="9"/>
        <v>40861.27416666667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28.727272727272727</v>
      </c>
      <c r="Q117" s="10" t="str">
        <f t="shared" si="10"/>
        <v>film &amp; video</v>
      </c>
      <c r="R117" t="str">
        <f t="shared" si="11"/>
        <v>shorts</v>
      </c>
      <c r="S117" s="15">
        <f t="shared" si="8"/>
        <v>40943.738935185182</v>
      </c>
      <c r="T117" s="14">
        <f t="shared" si="9"/>
        <v>40918.738935185182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69.78947368421052</v>
      </c>
      <c r="Q118" s="10" t="str">
        <f t="shared" si="10"/>
        <v>film &amp; video</v>
      </c>
      <c r="R118" t="str">
        <f t="shared" si="11"/>
        <v>shorts</v>
      </c>
      <c r="S118" s="15">
        <f t="shared" si="8"/>
        <v>40641.455497685187</v>
      </c>
      <c r="T118" s="14">
        <f t="shared" si="9"/>
        <v>40595.497164351851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167.48962962962963</v>
      </c>
      <c r="Q119" s="10" t="str">
        <f t="shared" si="10"/>
        <v>film &amp; video</v>
      </c>
      <c r="R119" t="str">
        <f t="shared" si="11"/>
        <v>shorts</v>
      </c>
      <c r="S119" s="15">
        <f t="shared" si="8"/>
        <v>40338.791666666664</v>
      </c>
      <c r="T119" s="14">
        <f t="shared" si="9"/>
        <v>40248.834999999999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8">
        <f t="shared" si="7"/>
        <v>144.91230769230768</v>
      </c>
      <c r="Q120" s="10" t="str">
        <f t="shared" si="10"/>
        <v>film &amp; video</v>
      </c>
      <c r="R120" t="str">
        <f t="shared" si="11"/>
        <v>shorts</v>
      </c>
      <c r="S120" s="15">
        <f t="shared" si="8"/>
        <v>40753.053657407407</v>
      </c>
      <c r="T120" s="14">
        <f t="shared" si="9"/>
        <v>40723.053657407407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91.840540540540545</v>
      </c>
      <c r="Q121" s="10" t="str">
        <f t="shared" si="10"/>
        <v>film &amp; video</v>
      </c>
      <c r="R121" t="str">
        <f t="shared" si="11"/>
        <v>shorts</v>
      </c>
      <c r="S121" s="15">
        <f t="shared" si="8"/>
        <v>40768.958333333336</v>
      </c>
      <c r="T121" s="14">
        <f t="shared" si="9"/>
        <v>40739.069282407407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8">
        <f t="shared" si="7"/>
        <v>10</v>
      </c>
      <c r="Q122" s="10" t="str">
        <f t="shared" si="10"/>
        <v>film &amp; video</v>
      </c>
      <c r="R122" t="str">
        <f t="shared" si="11"/>
        <v>science fiction</v>
      </c>
      <c r="S122" s="15">
        <f t="shared" si="8"/>
        <v>42646.049849537041</v>
      </c>
      <c r="T122" s="14">
        <f t="shared" si="9"/>
        <v>42616.049849537041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8">
        <f t="shared" si="7"/>
        <v>1</v>
      </c>
      <c r="Q123" s="10" t="str">
        <f t="shared" si="10"/>
        <v>film &amp; video</v>
      </c>
      <c r="R123" t="str">
        <f t="shared" si="11"/>
        <v>science fiction</v>
      </c>
      <c r="S123" s="15">
        <f t="shared" si="8"/>
        <v>42112.427777777775</v>
      </c>
      <c r="T123" s="14">
        <f t="shared" si="9"/>
        <v>42096.704976851848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s="10" t="str">
        <f t="shared" si="10"/>
        <v>film &amp; video</v>
      </c>
      <c r="R124" t="str">
        <f t="shared" si="11"/>
        <v>science fiction</v>
      </c>
      <c r="S124" s="15">
        <f t="shared" si="8"/>
        <v>42653.431793981479</v>
      </c>
      <c r="T124" s="14">
        <f t="shared" si="9"/>
        <v>42593.431793981479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8">
        <f t="shared" si="7"/>
        <v>25.166666666666668</v>
      </c>
      <c r="Q125" s="10" t="str">
        <f t="shared" si="10"/>
        <v>film &amp; video</v>
      </c>
      <c r="R125" t="str">
        <f t="shared" si="11"/>
        <v>science fiction</v>
      </c>
      <c r="S125" s="15">
        <f t="shared" si="8"/>
        <v>41940.916666666664</v>
      </c>
      <c r="T125" s="14">
        <f t="shared" si="9"/>
        <v>41904.781990740739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s="10" t="str">
        <f t="shared" si="10"/>
        <v>film &amp; video</v>
      </c>
      <c r="R126" t="str">
        <f t="shared" si="11"/>
        <v>science fiction</v>
      </c>
      <c r="S126" s="15">
        <f t="shared" si="8"/>
        <v>42139.928726851853</v>
      </c>
      <c r="T126" s="14">
        <f t="shared" si="9"/>
        <v>42114.928726851853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11.666666666666666</v>
      </c>
      <c r="Q127" s="10" t="str">
        <f t="shared" si="10"/>
        <v>film &amp; video</v>
      </c>
      <c r="R127" t="str">
        <f t="shared" si="11"/>
        <v>science fiction</v>
      </c>
      <c r="S127" s="15">
        <f t="shared" si="8"/>
        <v>42769.993981481486</v>
      </c>
      <c r="T127" s="14">
        <f t="shared" si="9"/>
        <v>42709.993981481486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8">
        <f t="shared" si="7"/>
        <v>106.69230769230769</v>
      </c>
      <c r="Q128" s="10" t="str">
        <f t="shared" si="10"/>
        <v>film &amp; video</v>
      </c>
      <c r="R128" t="str">
        <f t="shared" si="11"/>
        <v>science fiction</v>
      </c>
      <c r="S128" s="15">
        <f t="shared" si="8"/>
        <v>42166.083333333328</v>
      </c>
      <c r="T128" s="14">
        <f t="shared" si="9"/>
        <v>42135.589548611111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8">
        <f t="shared" si="7"/>
        <v>47.5</v>
      </c>
      <c r="Q129" s="10" t="str">
        <f t="shared" si="10"/>
        <v>film &amp; video</v>
      </c>
      <c r="R129" t="str">
        <f t="shared" si="11"/>
        <v>science fiction</v>
      </c>
      <c r="S129" s="15">
        <f t="shared" si="8"/>
        <v>42097.582650462966</v>
      </c>
      <c r="T129" s="14">
        <f t="shared" si="9"/>
        <v>42067.62431712963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2">E130/D130</f>
        <v>1.8669999999999999E-2</v>
      </c>
      <c r="P130" s="8">
        <f t="shared" ref="P130:P193" si="13">E130/L130</f>
        <v>311.16666666666669</v>
      </c>
      <c r="Q130" s="10" t="str">
        <f t="shared" si="10"/>
        <v>film &amp; video</v>
      </c>
      <c r="R130" t="str">
        <f t="shared" si="11"/>
        <v>science fiction</v>
      </c>
      <c r="S130" s="15">
        <f t="shared" ref="S130:S193" si="14">(((I130/60)/60)/24)+DATE(1970,1,1)</f>
        <v>42663.22792824074</v>
      </c>
      <c r="T130" s="14">
        <f t="shared" ref="T130:T193" si="15">(((J130/60)/60)/24)+DATE(1970,1,1)</f>
        <v>42628.22792824074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2"/>
        <v>0</v>
      </c>
      <c r="P131" s="8" t="e">
        <f t="shared" si="13"/>
        <v>#DIV/0!</v>
      </c>
      <c r="Q131" s="10" t="str">
        <f t="shared" ref="Q131:Q194" si="16">LEFT(N131, (SEARCH("/",N131,1)-1))</f>
        <v>film &amp; video</v>
      </c>
      <c r="R131" t="str">
        <f t="shared" ref="R131:R194" si="17">RIGHT(N131, LEN(N131)-SEARCH("/",N131,1))</f>
        <v>science fiction</v>
      </c>
      <c r="S131" s="15">
        <f t="shared" si="14"/>
        <v>41942.937303240738</v>
      </c>
      <c r="T131" s="14">
        <f t="shared" si="15"/>
        <v>41882.937303240738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s="10" t="str">
        <f t="shared" si="16"/>
        <v>film &amp; video</v>
      </c>
      <c r="R132" t="str">
        <f t="shared" si="17"/>
        <v>science fiction</v>
      </c>
      <c r="S132" s="15">
        <f t="shared" si="14"/>
        <v>41806.844444444447</v>
      </c>
      <c r="T132" s="14">
        <f t="shared" si="15"/>
        <v>41778.915416666663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s="10" t="str">
        <f t="shared" si="16"/>
        <v>film &amp; video</v>
      </c>
      <c r="R133" t="str">
        <f t="shared" si="17"/>
        <v>science fiction</v>
      </c>
      <c r="S133" s="15">
        <f t="shared" si="14"/>
        <v>42557</v>
      </c>
      <c r="T133" s="14">
        <f t="shared" si="15"/>
        <v>42541.837511574078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8">
        <f t="shared" si="13"/>
        <v>94.506172839506178</v>
      </c>
      <c r="Q134" s="10" t="str">
        <f t="shared" si="16"/>
        <v>film &amp; video</v>
      </c>
      <c r="R134" t="str">
        <f t="shared" si="17"/>
        <v>science fiction</v>
      </c>
      <c r="S134" s="15">
        <f t="shared" si="14"/>
        <v>41950.854247685187</v>
      </c>
      <c r="T134" s="14">
        <f t="shared" si="15"/>
        <v>41905.812581018516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s="10" t="str">
        <f t="shared" si="16"/>
        <v>film &amp; video</v>
      </c>
      <c r="R135" t="str">
        <f t="shared" si="17"/>
        <v>science fiction</v>
      </c>
      <c r="S135" s="15">
        <f t="shared" si="14"/>
        <v>42521.729861111111</v>
      </c>
      <c r="T135" s="14">
        <f t="shared" si="15"/>
        <v>42491.80768518518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s="10" t="str">
        <f t="shared" si="16"/>
        <v>film &amp; video</v>
      </c>
      <c r="R136" t="str">
        <f t="shared" si="17"/>
        <v>science fiction</v>
      </c>
      <c r="S136" s="15">
        <f t="shared" si="14"/>
        <v>42251.708333333328</v>
      </c>
      <c r="T136" s="14">
        <f t="shared" si="15"/>
        <v>42221.909930555557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8">
        <f t="shared" si="13"/>
        <v>80.599999999999994</v>
      </c>
      <c r="Q137" s="10" t="str">
        <f t="shared" si="16"/>
        <v>film &amp; video</v>
      </c>
      <c r="R137" t="str">
        <f t="shared" si="17"/>
        <v>science fiction</v>
      </c>
      <c r="S137" s="15">
        <f t="shared" si="14"/>
        <v>41821.791666666664</v>
      </c>
      <c r="T137" s="14">
        <f t="shared" si="15"/>
        <v>41788.381909722222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s="10" t="str">
        <f t="shared" si="16"/>
        <v>film &amp; video</v>
      </c>
      <c r="R138" t="str">
        <f t="shared" si="17"/>
        <v>science fiction</v>
      </c>
      <c r="S138" s="15">
        <f t="shared" si="14"/>
        <v>42140.427777777775</v>
      </c>
      <c r="T138" s="14">
        <f t="shared" si="15"/>
        <v>42096.410115740742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s="10" t="str">
        <f t="shared" si="16"/>
        <v>film &amp; video</v>
      </c>
      <c r="R139" t="str">
        <f t="shared" si="17"/>
        <v>science fiction</v>
      </c>
      <c r="S139" s="15">
        <f t="shared" si="14"/>
        <v>42289.573993055557</v>
      </c>
      <c r="T139" s="14">
        <f t="shared" si="15"/>
        <v>42239.573993055557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8">
        <f t="shared" si="13"/>
        <v>81.241379310344826</v>
      </c>
      <c r="Q140" s="10" t="str">
        <f t="shared" si="16"/>
        <v>film &amp; video</v>
      </c>
      <c r="R140" t="str">
        <f t="shared" si="17"/>
        <v>science fiction</v>
      </c>
      <c r="S140" s="15">
        <f t="shared" si="14"/>
        <v>42217.207638888889</v>
      </c>
      <c r="T140" s="14">
        <f t="shared" si="15"/>
        <v>42186.257418981477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s="10" t="str">
        <f t="shared" si="16"/>
        <v>film &amp; video</v>
      </c>
      <c r="R141" t="str">
        <f t="shared" si="17"/>
        <v>science fiction</v>
      </c>
      <c r="S141" s="15">
        <f t="shared" si="14"/>
        <v>42197.920972222222</v>
      </c>
      <c r="T141" s="14">
        <f t="shared" si="15"/>
        <v>42187.920972222222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s="10" t="str">
        <f t="shared" si="16"/>
        <v>film &amp; video</v>
      </c>
      <c r="R142" t="str">
        <f t="shared" si="17"/>
        <v>science fiction</v>
      </c>
      <c r="S142" s="15">
        <f t="shared" si="14"/>
        <v>42083.15662037037</v>
      </c>
      <c r="T142" s="14">
        <f t="shared" si="15"/>
        <v>42053.198287037041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8">
        <f t="shared" si="13"/>
        <v>46.178571428571431</v>
      </c>
      <c r="Q143" s="10" t="str">
        <f t="shared" si="16"/>
        <v>film &amp; video</v>
      </c>
      <c r="R143" t="str">
        <f t="shared" si="17"/>
        <v>science fiction</v>
      </c>
      <c r="S143" s="15">
        <f t="shared" si="14"/>
        <v>42155.153043981481</v>
      </c>
      <c r="T143" s="14">
        <f t="shared" si="15"/>
        <v>42110.153043981481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8">
        <f t="shared" si="13"/>
        <v>10</v>
      </c>
      <c r="Q144" s="10" t="str">
        <f t="shared" si="16"/>
        <v>film &amp; video</v>
      </c>
      <c r="R144" t="str">
        <f t="shared" si="17"/>
        <v>science fiction</v>
      </c>
      <c r="S144" s="15">
        <f t="shared" si="14"/>
        <v>41959.934930555552</v>
      </c>
      <c r="T144" s="14">
        <f t="shared" si="15"/>
        <v>41938.893263888887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s="10" t="str">
        <f t="shared" si="16"/>
        <v>film &amp; video</v>
      </c>
      <c r="R145" t="str">
        <f t="shared" si="17"/>
        <v>science fiction</v>
      </c>
      <c r="S145" s="15">
        <f t="shared" si="14"/>
        <v>42616.246527777781</v>
      </c>
      <c r="T145" s="14">
        <f t="shared" si="15"/>
        <v>42559.064143518524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55.945945945945944</v>
      </c>
      <c r="Q146" s="10" t="str">
        <f t="shared" si="16"/>
        <v>film &amp; video</v>
      </c>
      <c r="R146" t="str">
        <f t="shared" si="17"/>
        <v>science fiction</v>
      </c>
      <c r="S146" s="15">
        <f t="shared" si="14"/>
        <v>42107.72074074074</v>
      </c>
      <c r="T146" s="14">
        <f t="shared" si="15"/>
        <v>42047.762407407412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8">
        <f t="shared" si="13"/>
        <v>37.555555555555557</v>
      </c>
      <c r="Q147" s="10" t="str">
        <f t="shared" si="16"/>
        <v>film &amp; video</v>
      </c>
      <c r="R147" t="str">
        <f t="shared" si="17"/>
        <v>science fiction</v>
      </c>
      <c r="S147" s="15">
        <f t="shared" si="14"/>
        <v>42227.542268518519</v>
      </c>
      <c r="T147" s="14">
        <f t="shared" si="15"/>
        <v>42200.542268518519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8">
        <f t="shared" si="13"/>
        <v>38.333333333333336</v>
      </c>
      <c r="Q148" s="10" t="str">
        <f t="shared" si="16"/>
        <v>film &amp; video</v>
      </c>
      <c r="R148" t="str">
        <f t="shared" si="17"/>
        <v>science fiction</v>
      </c>
      <c r="S148" s="15">
        <f t="shared" si="14"/>
        <v>42753.016180555554</v>
      </c>
      <c r="T148" s="14">
        <f t="shared" si="15"/>
        <v>42693.016180555554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s="10" t="str">
        <f t="shared" si="16"/>
        <v>film &amp; video</v>
      </c>
      <c r="R149" t="str">
        <f t="shared" si="17"/>
        <v>science fiction</v>
      </c>
      <c r="S149" s="15">
        <f t="shared" si="14"/>
        <v>42012.762499999997</v>
      </c>
      <c r="T149" s="14">
        <f t="shared" si="15"/>
        <v>41969.767824074079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8">
        <f t="shared" si="13"/>
        <v>20</v>
      </c>
      <c r="Q150" s="10" t="str">
        <f t="shared" si="16"/>
        <v>film &amp; video</v>
      </c>
      <c r="R150" t="str">
        <f t="shared" si="17"/>
        <v>science fiction</v>
      </c>
      <c r="S150" s="15">
        <f t="shared" si="14"/>
        <v>42427.281666666662</v>
      </c>
      <c r="T150" s="14">
        <f t="shared" si="15"/>
        <v>42397.281666666662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8">
        <f t="shared" si="13"/>
        <v>15.333333333333334</v>
      </c>
      <c r="Q151" s="10" t="str">
        <f t="shared" si="16"/>
        <v>film &amp; video</v>
      </c>
      <c r="R151" t="str">
        <f t="shared" si="17"/>
        <v>science fiction</v>
      </c>
      <c r="S151" s="15">
        <f t="shared" si="14"/>
        <v>41998.333333333328</v>
      </c>
      <c r="T151" s="14">
        <f t="shared" si="15"/>
        <v>41968.172106481477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8">
        <f t="shared" si="13"/>
        <v>449.43283582089555</v>
      </c>
      <c r="Q152" s="10" t="str">
        <f t="shared" si="16"/>
        <v>film &amp; video</v>
      </c>
      <c r="R152" t="str">
        <f t="shared" si="17"/>
        <v>science fiction</v>
      </c>
      <c r="S152" s="15">
        <f t="shared" si="14"/>
        <v>42150.161828703705</v>
      </c>
      <c r="T152" s="14">
        <f t="shared" si="15"/>
        <v>42090.161828703705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8">
        <f t="shared" si="13"/>
        <v>28</v>
      </c>
      <c r="Q153" s="10" t="str">
        <f t="shared" si="16"/>
        <v>film &amp; video</v>
      </c>
      <c r="R153" t="str">
        <f t="shared" si="17"/>
        <v>science fiction</v>
      </c>
      <c r="S153" s="15">
        <f t="shared" si="14"/>
        <v>42173.550821759258</v>
      </c>
      <c r="T153" s="14">
        <f t="shared" si="15"/>
        <v>42113.550821759258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8">
        <f t="shared" si="13"/>
        <v>15</v>
      </c>
      <c r="Q154" s="10" t="str">
        <f t="shared" si="16"/>
        <v>film &amp; video</v>
      </c>
      <c r="R154" t="str">
        <f t="shared" si="17"/>
        <v>science fiction</v>
      </c>
      <c r="S154" s="15">
        <f t="shared" si="14"/>
        <v>41905.077546296299</v>
      </c>
      <c r="T154" s="14">
        <f t="shared" si="15"/>
        <v>41875.077546296299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8">
        <f t="shared" si="13"/>
        <v>35.9</v>
      </c>
      <c r="Q155" s="10" t="str">
        <f t="shared" si="16"/>
        <v>film &amp; video</v>
      </c>
      <c r="R155" t="str">
        <f t="shared" si="17"/>
        <v>science fiction</v>
      </c>
      <c r="S155" s="15">
        <f t="shared" si="14"/>
        <v>41975.627824074079</v>
      </c>
      <c r="T155" s="14">
        <f t="shared" si="15"/>
        <v>41933.586157407408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8">
        <f t="shared" si="13"/>
        <v>13.333333333333334</v>
      </c>
      <c r="Q156" s="10" t="str">
        <f t="shared" si="16"/>
        <v>film &amp; video</v>
      </c>
      <c r="R156" t="str">
        <f t="shared" si="17"/>
        <v>science fiction</v>
      </c>
      <c r="S156" s="15">
        <f t="shared" si="14"/>
        <v>42158.547395833331</v>
      </c>
      <c r="T156" s="14">
        <f t="shared" si="15"/>
        <v>42115.547395833331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8">
        <f t="shared" si="13"/>
        <v>20.25</v>
      </c>
      <c r="Q157" s="10" t="str">
        <f t="shared" si="16"/>
        <v>film &amp; video</v>
      </c>
      <c r="R157" t="str">
        <f t="shared" si="17"/>
        <v>science fiction</v>
      </c>
      <c r="S157" s="15">
        <f t="shared" si="14"/>
        <v>42208.559432870374</v>
      </c>
      <c r="T157" s="14">
        <f t="shared" si="15"/>
        <v>42168.559432870374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8">
        <f t="shared" si="13"/>
        <v>119</v>
      </c>
      <c r="Q158" s="10" t="str">
        <f t="shared" si="16"/>
        <v>film &amp; video</v>
      </c>
      <c r="R158" t="str">
        <f t="shared" si="17"/>
        <v>science fiction</v>
      </c>
      <c r="S158" s="15">
        <f t="shared" si="14"/>
        <v>41854.124953703707</v>
      </c>
      <c r="T158" s="14">
        <f t="shared" si="15"/>
        <v>41794.124953703707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8">
        <f t="shared" si="13"/>
        <v>4</v>
      </c>
      <c r="Q159" s="10" t="str">
        <f t="shared" si="16"/>
        <v>film &amp; video</v>
      </c>
      <c r="R159" t="str">
        <f t="shared" si="17"/>
        <v>science fiction</v>
      </c>
      <c r="S159" s="15">
        <f t="shared" si="14"/>
        <v>42426.911712962959</v>
      </c>
      <c r="T159" s="14">
        <f t="shared" si="15"/>
        <v>42396.911712962959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s="10" t="str">
        <f t="shared" si="16"/>
        <v>film &amp; video</v>
      </c>
      <c r="R160" t="str">
        <f t="shared" si="17"/>
        <v>science fiction</v>
      </c>
      <c r="S160" s="15">
        <f t="shared" si="14"/>
        <v>41934.07671296296</v>
      </c>
      <c r="T160" s="14">
        <f t="shared" si="15"/>
        <v>41904.07671296296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8">
        <f t="shared" si="13"/>
        <v>10</v>
      </c>
      <c r="Q161" s="10" t="str">
        <f t="shared" si="16"/>
        <v>film &amp; video</v>
      </c>
      <c r="R161" t="str">
        <f t="shared" si="17"/>
        <v>science fiction</v>
      </c>
      <c r="S161" s="15">
        <f t="shared" si="14"/>
        <v>42554.434548611112</v>
      </c>
      <c r="T161" s="14">
        <f t="shared" si="15"/>
        <v>42514.434548611112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s="10" t="str">
        <f t="shared" si="16"/>
        <v>film &amp; video</v>
      </c>
      <c r="R162" t="str">
        <f t="shared" si="17"/>
        <v>drama</v>
      </c>
      <c r="S162" s="15">
        <f t="shared" si="14"/>
        <v>42231.913090277783</v>
      </c>
      <c r="T162" s="14">
        <f t="shared" si="15"/>
        <v>42171.913090277783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8">
        <f t="shared" si="13"/>
        <v>5</v>
      </c>
      <c r="Q163" s="10" t="str">
        <f t="shared" si="16"/>
        <v>film &amp; video</v>
      </c>
      <c r="R163" t="str">
        <f t="shared" si="17"/>
        <v>drama</v>
      </c>
      <c r="S163" s="15">
        <f t="shared" si="14"/>
        <v>41822.687442129631</v>
      </c>
      <c r="T163" s="14">
        <f t="shared" si="15"/>
        <v>41792.687442129631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43.5</v>
      </c>
      <c r="Q164" s="10" t="str">
        <f t="shared" si="16"/>
        <v>film &amp; video</v>
      </c>
      <c r="R164" t="str">
        <f t="shared" si="17"/>
        <v>drama</v>
      </c>
      <c r="S164" s="15">
        <f t="shared" si="14"/>
        <v>41867.987500000003</v>
      </c>
      <c r="T164" s="14">
        <f t="shared" si="15"/>
        <v>41835.126805555556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s="10" t="str">
        <f t="shared" si="16"/>
        <v>film &amp; video</v>
      </c>
      <c r="R165" t="str">
        <f t="shared" si="17"/>
        <v>drama</v>
      </c>
      <c r="S165" s="15">
        <f t="shared" si="14"/>
        <v>42278</v>
      </c>
      <c r="T165" s="14">
        <f t="shared" si="15"/>
        <v>42243.961273148147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8">
        <f t="shared" si="13"/>
        <v>91.428571428571431</v>
      </c>
      <c r="Q166" s="10" t="str">
        <f t="shared" si="16"/>
        <v>film &amp; video</v>
      </c>
      <c r="R166" t="str">
        <f t="shared" si="17"/>
        <v>drama</v>
      </c>
      <c r="S166" s="15">
        <f t="shared" si="14"/>
        <v>41901.762743055559</v>
      </c>
      <c r="T166" s="14">
        <f t="shared" si="15"/>
        <v>41841.762743055559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s="10" t="str">
        <f t="shared" si="16"/>
        <v>film &amp; video</v>
      </c>
      <c r="R167" t="str">
        <f t="shared" si="17"/>
        <v>drama</v>
      </c>
      <c r="S167" s="15">
        <f t="shared" si="14"/>
        <v>42381.658842592587</v>
      </c>
      <c r="T167" s="14">
        <f t="shared" si="15"/>
        <v>42351.658842592587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s="10" t="str">
        <f t="shared" si="16"/>
        <v>film &amp; video</v>
      </c>
      <c r="R168" t="str">
        <f t="shared" si="17"/>
        <v>drama</v>
      </c>
      <c r="S168" s="15">
        <f t="shared" si="14"/>
        <v>42751.075949074075</v>
      </c>
      <c r="T168" s="14">
        <f t="shared" si="15"/>
        <v>42721.075949074075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8">
        <f t="shared" si="13"/>
        <v>5.5</v>
      </c>
      <c r="Q169" s="10" t="str">
        <f t="shared" si="16"/>
        <v>film &amp; video</v>
      </c>
      <c r="R169" t="str">
        <f t="shared" si="17"/>
        <v>drama</v>
      </c>
      <c r="S169" s="15">
        <f t="shared" si="14"/>
        <v>42220.927488425921</v>
      </c>
      <c r="T169" s="14">
        <f t="shared" si="15"/>
        <v>42160.927488425921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8">
        <f t="shared" si="13"/>
        <v>108.33333333333333</v>
      </c>
      <c r="Q170" s="10" t="str">
        <f t="shared" si="16"/>
        <v>film &amp; video</v>
      </c>
      <c r="R170" t="str">
        <f t="shared" si="17"/>
        <v>drama</v>
      </c>
      <c r="S170" s="15">
        <f t="shared" si="14"/>
        <v>42082.793634259258</v>
      </c>
      <c r="T170" s="14">
        <f t="shared" si="15"/>
        <v>42052.83530092593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8">
        <f t="shared" si="13"/>
        <v>56</v>
      </c>
      <c r="Q171" s="10" t="str">
        <f t="shared" si="16"/>
        <v>film &amp; video</v>
      </c>
      <c r="R171" t="str">
        <f t="shared" si="17"/>
        <v>drama</v>
      </c>
      <c r="S171" s="15">
        <f t="shared" si="14"/>
        <v>41930.505312499998</v>
      </c>
      <c r="T171" s="14">
        <f t="shared" si="15"/>
        <v>41900.505312499998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8">
        <f t="shared" si="13"/>
        <v>32.5</v>
      </c>
      <c r="Q172" s="10" t="str">
        <f t="shared" si="16"/>
        <v>film &amp; video</v>
      </c>
      <c r="R172" t="str">
        <f t="shared" si="17"/>
        <v>drama</v>
      </c>
      <c r="S172" s="15">
        <f t="shared" si="14"/>
        <v>42246.227777777778</v>
      </c>
      <c r="T172" s="14">
        <f t="shared" si="15"/>
        <v>42216.977812500001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8">
        <f t="shared" si="13"/>
        <v>1</v>
      </c>
      <c r="Q173" s="10" t="str">
        <f t="shared" si="16"/>
        <v>film &amp; video</v>
      </c>
      <c r="R173" t="str">
        <f t="shared" si="17"/>
        <v>drama</v>
      </c>
      <c r="S173" s="15">
        <f t="shared" si="14"/>
        <v>42594.180717592593</v>
      </c>
      <c r="T173" s="14">
        <f t="shared" si="15"/>
        <v>42534.180717592593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s="10" t="str">
        <f t="shared" si="16"/>
        <v>film &amp; video</v>
      </c>
      <c r="R174" t="str">
        <f t="shared" si="17"/>
        <v>drama</v>
      </c>
      <c r="S174" s="15">
        <f t="shared" si="14"/>
        <v>42082.353275462956</v>
      </c>
      <c r="T174" s="14">
        <f t="shared" si="15"/>
        <v>42047.394942129627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s="10" t="str">
        <f t="shared" si="16"/>
        <v>film &amp; video</v>
      </c>
      <c r="R175" t="str">
        <f t="shared" si="17"/>
        <v>drama</v>
      </c>
      <c r="S175" s="15">
        <f t="shared" si="14"/>
        <v>42063.573009259257</v>
      </c>
      <c r="T175" s="14">
        <f t="shared" si="15"/>
        <v>42033.573009259257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s="10" t="str">
        <f t="shared" si="16"/>
        <v>film &amp; video</v>
      </c>
      <c r="R176" t="str">
        <f t="shared" si="17"/>
        <v>drama</v>
      </c>
      <c r="S176" s="15">
        <f t="shared" si="14"/>
        <v>42132.758981481486</v>
      </c>
      <c r="T176" s="14">
        <f t="shared" si="15"/>
        <v>42072.758981481486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8">
        <f t="shared" si="13"/>
        <v>49.884615384615387</v>
      </c>
      <c r="Q177" s="10" t="str">
        <f t="shared" si="16"/>
        <v>film &amp; video</v>
      </c>
      <c r="R177" t="str">
        <f t="shared" si="17"/>
        <v>drama</v>
      </c>
      <c r="S177" s="15">
        <f t="shared" si="14"/>
        <v>41880.777905092589</v>
      </c>
      <c r="T177" s="14">
        <f t="shared" si="15"/>
        <v>41855.777905092589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s="10" t="str">
        <f t="shared" si="16"/>
        <v>film &amp; video</v>
      </c>
      <c r="R178" t="str">
        <f t="shared" si="17"/>
        <v>drama</v>
      </c>
      <c r="S178" s="15">
        <f t="shared" si="14"/>
        <v>42221.824062500003</v>
      </c>
      <c r="T178" s="14">
        <f t="shared" si="15"/>
        <v>42191.824062500003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25.714285714285715</v>
      </c>
      <c r="Q179" s="10" t="str">
        <f t="shared" si="16"/>
        <v>film &amp; video</v>
      </c>
      <c r="R179" t="str">
        <f t="shared" si="17"/>
        <v>drama</v>
      </c>
      <c r="S179" s="15">
        <f t="shared" si="14"/>
        <v>42087.00608796296</v>
      </c>
      <c r="T179" s="14">
        <f t="shared" si="15"/>
        <v>42070.047754629632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s="10" t="str">
        <f t="shared" si="16"/>
        <v>film &amp; video</v>
      </c>
      <c r="R180" t="str">
        <f t="shared" si="17"/>
        <v>drama</v>
      </c>
      <c r="S180" s="15">
        <f t="shared" si="14"/>
        <v>42334.997048611112</v>
      </c>
      <c r="T180" s="14">
        <f t="shared" si="15"/>
        <v>42304.955381944441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100</v>
      </c>
      <c r="Q181" s="10" t="str">
        <f t="shared" si="16"/>
        <v>film &amp; video</v>
      </c>
      <c r="R181" t="str">
        <f t="shared" si="17"/>
        <v>drama</v>
      </c>
      <c r="S181" s="15">
        <f t="shared" si="14"/>
        <v>42433.080497685187</v>
      </c>
      <c r="T181" s="14">
        <f t="shared" si="15"/>
        <v>42403.080497685187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8">
        <f t="shared" si="13"/>
        <v>30.846153846153847</v>
      </c>
      <c r="Q182" s="10" t="str">
        <f t="shared" si="16"/>
        <v>film &amp; video</v>
      </c>
      <c r="R182" t="str">
        <f t="shared" si="17"/>
        <v>drama</v>
      </c>
      <c r="S182" s="15">
        <f t="shared" si="14"/>
        <v>42107.791666666672</v>
      </c>
      <c r="T182" s="14">
        <f t="shared" si="15"/>
        <v>42067.991238425922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8">
        <f t="shared" si="13"/>
        <v>180.5</v>
      </c>
      <c r="Q183" s="10" t="str">
        <f t="shared" si="16"/>
        <v>film &amp; video</v>
      </c>
      <c r="R183" t="str">
        <f t="shared" si="17"/>
        <v>drama</v>
      </c>
      <c r="S183" s="15">
        <f t="shared" si="14"/>
        <v>42177.741840277777</v>
      </c>
      <c r="T183" s="14">
        <f t="shared" si="15"/>
        <v>42147.741840277777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s="10" t="str">
        <f t="shared" si="16"/>
        <v>film &amp; video</v>
      </c>
      <c r="R184" t="str">
        <f t="shared" si="17"/>
        <v>drama</v>
      </c>
      <c r="S184" s="15">
        <f t="shared" si="14"/>
        <v>42742.011944444443</v>
      </c>
      <c r="T184" s="14">
        <f t="shared" si="15"/>
        <v>42712.011944444443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373.5</v>
      </c>
      <c r="Q185" s="10" t="str">
        <f t="shared" si="16"/>
        <v>film &amp; video</v>
      </c>
      <c r="R185" t="str">
        <f t="shared" si="17"/>
        <v>drama</v>
      </c>
      <c r="S185" s="15">
        <f t="shared" si="14"/>
        <v>41969.851967592593</v>
      </c>
      <c r="T185" s="14">
        <f t="shared" si="15"/>
        <v>41939.810300925928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8">
        <f t="shared" si="13"/>
        <v>25.5</v>
      </c>
      <c r="Q186" s="10" t="str">
        <f t="shared" si="16"/>
        <v>film &amp; video</v>
      </c>
      <c r="R186" t="str">
        <f t="shared" si="17"/>
        <v>drama</v>
      </c>
      <c r="S186" s="15">
        <f t="shared" si="14"/>
        <v>41883.165972222225</v>
      </c>
      <c r="T186" s="14">
        <f t="shared" si="15"/>
        <v>41825.791226851856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8">
        <f t="shared" si="13"/>
        <v>220</v>
      </c>
      <c r="Q187" s="10" t="str">
        <f t="shared" si="16"/>
        <v>film &amp; video</v>
      </c>
      <c r="R187" t="str">
        <f t="shared" si="17"/>
        <v>drama</v>
      </c>
      <c r="S187" s="15">
        <f t="shared" si="14"/>
        <v>42600.91133101852</v>
      </c>
      <c r="T187" s="14">
        <f t="shared" si="15"/>
        <v>42570.91133101852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s="10" t="str">
        <f t="shared" si="16"/>
        <v>film &amp; video</v>
      </c>
      <c r="R188" t="str">
        <f t="shared" si="17"/>
        <v>drama</v>
      </c>
      <c r="S188" s="15">
        <f t="shared" si="14"/>
        <v>42797.833333333328</v>
      </c>
      <c r="T188" s="14">
        <f t="shared" si="15"/>
        <v>42767.812893518523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160</v>
      </c>
      <c r="Q189" s="10" t="str">
        <f t="shared" si="16"/>
        <v>film &amp; video</v>
      </c>
      <c r="R189" t="str">
        <f t="shared" si="17"/>
        <v>drama</v>
      </c>
      <c r="S189" s="15">
        <f t="shared" si="14"/>
        <v>42206.290972222225</v>
      </c>
      <c r="T189" s="14">
        <f t="shared" si="15"/>
        <v>42182.234456018516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s="10" t="str">
        <f t="shared" si="16"/>
        <v>film &amp; video</v>
      </c>
      <c r="R190" t="str">
        <f t="shared" si="17"/>
        <v>drama</v>
      </c>
      <c r="S190" s="15">
        <f t="shared" si="14"/>
        <v>41887.18304398148</v>
      </c>
      <c r="T190" s="14">
        <f t="shared" si="15"/>
        <v>41857.18304398148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8">
        <f t="shared" si="13"/>
        <v>69</v>
      </c>
      <c r="Q191" s="10" t="str">
        <f t="shared" si="16"/>
        <v>film &amp; video</v>
      </c>
      <c r="R191" t="str">
        <f t="shared" si="17"/>
        <v>drama</v>
      </c>
      <c r="S191" s="15">
        <f t="shared" si="14"/>
        <v>42616.690706018519</v>
      </c>
      <c r="T191" s="14">
        <f t="shared" si="15"/>
        <v>42556.690706018519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8">
        <f t="shared" si="13"/>
        <v>50</v>
      </c>
      <c r="Q192" s="10" t="str">
        <f t="shared" si="16"/>
        <v>film &amp; video</v>
      </c>
      <c r="R192" t="str">
        <f t="shared" si="17"/>
        <v>drama</v>
      </c>
      <c r="S192" s="15">
        <f t="shared" si="14"/>
        <v>42537.650995370372</v>
      </c>
      <c r="T192" s="14">
        <f t="shared" si="15"/>
        <v>42527.650995370372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83.333333333333329</v>
      </c>
      <c r="Q193" s="10" t="str">
        <f t="shared" si="16"/>
        <v>film &amp; video</v>
      </c>
      <c r="R193" t="str">
        <f t="shared" si="17"/>
        <v>drama</v>
      </c>
      <c r="S193" s="15">
        <f t="shared" si="14"/>
        <v>42279.441412037035</v>
      </c>
      <c r="T193" s="14">
        <f t="shared" si="15"/>
        <v>42239.441412037035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8">E194/D194</f>
        <v>1.7E-5</v>
      </c>
      <c r="P194" s="8">
        <f t="shared" ref="P194:P257" si="19">E194/L194</f>
        <v>5.666666666666667</v>
      </c>
      <c r="Q194" s="10" t="str">
        <f t="shared" si="16"/>
        <v>film &amp; video</v>
      </c>
      <c r="R194" t="str">
        <f t="shared" si="17"/>
        <v>drama</v>
      </c>
      <c r="S194" s="15">
        <f t="shared" ref="S194:S257" si="20">(((I194/60)/60)/24)+DATE(1970,1,1)</f>
        <v>41929.792037037041</v>
      </c>
      <c r="T194" s="14">
        <f t="shared" ref="T194:T257" si="21">(((J194/60)/60)/24)+DATE(1970,1,1)</f>
        <v>41899.792037037041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8"/>
        <v>0</v>
      </c>
      <c r="P195" s="8" t="e">
        <f t="shared" si="19"/>
        <v>#DIV/0!</v>
      </c>
      <c r="Q195" s="10" t="str">
        <f t="shared" ref="Q195:Q258" si="22">LEFT(N195, (SEARCH("/",N195,1)-1))</f>
        <v>film &amp; video</v>
      </c>
      <c r="R195" t="str">
        <f t="shared" ref="R195:R258" si="23">RIGHT(N195, LEN(N195)-SEARCH("/",N195,1))</f>
        <v>drama</v>
      </c>
      <c r="S195" s="15">
        <f t="shared" si="20"/>
        <v>41971.976458333331</v>
      </c>
      <c r="T195" s="14">
        <f t="shared" si="21"/>
        <v>41911.934791666667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8">
        <f t="shared" si="19"/>
        <v>1</v>
      </c>
      <c r="Q196" s="10" t="str">
        <f t="shared" si="22"/>
        <v>film &amp; video</v>
      </c>
      <c r="R196" t="str">
        <f t="shared" si="23"/>
        <v>drama</v>
      </c>
      <c r="S196" s="15">
        <f t="shared" si="20"/>
        <v>42435.996886574074</v>
      </c>
      <c r="T196" s="14">
        <f t="shared" si="21"/>
        <v>42375.996886574074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s="10" t="str">
        <f t="shared" si="22"/>
        <v>film &amp; video</v>
      </c>
      <c r="R197" t="str">
        <f t="shared" si="23"/>
        <v>drama</v>
      </c>
      <c r="S197" s="15">
        <f t="shared" si="20"/>
        <v>42195.67050925926</v>
      </c>
      <c r="T197" s="14">
        <f t="shared" si="21"/>
        <v>42135.67050925926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77.10526315789474</v>
      </c>
      <c r="Q198" s="10" t="str">
        <f t="shared" si="22"/>
        <v>film &amp; video</v>
      </c>
      <c r="R198" t="str">
        <f t="shared" si="23"/>
        <v>drama</v>
      </c>
      <c r="S198" s="15">
        <f t="shared" si="20"/>
        <v>42287.875</v>
      </c>
      <c r="T198" s="14">
        <f t="shared" si="21"/>
        <v>42259.542800925927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32.75</v>
      </c>
      <c r="Q199" s="10" t="str">
        <f t="shared" si="22"/>
        <v>film &amp; video</v>
      </c>
      <c r="R199" t="str">
        <f t="shared" si="23"/>
        <v>drama</v>
      </c>
      <c r="S199" s="15">
        <f t="shared" si="20"/>
        <v>42783.875</v>
      </c>
      <c r="T199" s="14">
        <f t="shared" si="21"/>
        <v>42741.848379629635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8">
        <f t="shared" si="19"/>
        <v>46.5</v>
      </c>
      <c r="Q200" s="10" t="str">
        <f t="shared" si="22"/>
        <v>film &amp; video</v>
      </c>
      <c r="R200" t="str">
        <f t="shared" si="23"/>
        <v>drama</v>
      </c>
      <c r="S200" s="15">
        <f t="shared" si="20"/>
        <v>41917.383356481485</v>
      </c>
      <c r="T200" s="14">
        <f t="shared" si="21"/>
        <v>41887.383356481485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s="10" t="str">
        <f t="shared" si="22"/>
        <v>film &amp; video</v>
      </c>
      <c r="R201" t="str">
        <f t="shared" si="23"/>
        <v>drama</v>
      </c>
      <c r="S201" s="15">
        <f t="shared" si="20"/>
        <v>42614.123865740738</v>
      </c>
      <c r="T201" s="14">
        <f t="shared" si="21"/>
        <v>42584.123865740738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8">
        <f t="shared" si="19"/>
        <v>87.308333333333337</v>
      </c>
      <c r="Q202" s="10" t="str">
        <f t="shared" si="22"/>
        <v>film &amp; video</v>
      </c>
      <c r="R202" t="str">
        <f t="shared" si="23"/>
        <v>drama</v>
      </c>
      <c r="S202" s="15">
        <f t="shared" si="20"/>
        <v>41897.083368055559</v>
      </c>
      <c r="T202" s="14">
        <f t="shared" si="21"/>
        <v>41867.083368055559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8">
        <f t="shared" si="19"/>
        <v>54.285714285714285</v>
      </c>
      <c r="Q203" s="10" t="str">
        <f t="shared" si="22"/>
        <v>film &amp; video</v>
      </c>
      <c r="R203" t="str">
        <f t="shared" si="23"/>
        <v>drama</v>
      </c>
      <c r="S203" s="15">
        <f t="shared" si="20"/>
        <v>42043.818622685183</v>
      </c>
      <c r="T203" s="14">
        <f t="shared" si="21"/>
        <v>42023.818622685183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s="10" t="str">
        <f t="shared" si="22"/>
        <v>film &amp; video</v>
      </c>
      <c r="R204" t="str">
        <f t="shared" si="23"/>
        <v>drama</v>
      </c>
      <c r="S204" s="15">
        <f t="shared" si="20"/>
        <v>42285.874305555553</v>
      </c>
      <c r="T204" s="14">
        <f t="shared" si="21"/>
        <v>42255.927824074075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93.25</v>
      </c>
      <c r="Q205" s="10" t="str">
        <f t="shared" si="22"/>
        <v>film &amp; video</v>
      </c>
      <c r="R205" t="str">
        <f t="shared" si="23"/>
        <v>drama</v>
      </c>
      <c r="S205" s="15">
        <f t="shared" si="20"/>
        <v>42033.847962962958</v>
      </c>
      <c r="T205" s="14">
        <f t="shared" si="21"/>
        <v>41973.847962962958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117.68368136117556</v>
      </c>
      <c r="Q206" s="10" t="str">
        <f t="shared" si="22"/>
        <v>film &amp; video</v>
      </c>
      <c r="R206" t="str">
        <f t="shared" si="23"/>
        <v>drama</v>
      </c>
      <c r="S206" s="15">
        <f t="shared" si="20"/>
        <v>42586.583368055552</v>
      </c>
      <c r="T206" s="14">
        <f t="shared" si="21"/>
        <v>42556.583368055552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8">
        <f t="shared" si="19"/>
        <v>76.470588235294116</v>
      </c>
      <c r="Q207" s="10" t="str">
        <f t="shared" si="22"/>
        <v>film &amp; video</v>
      </c>
      <c r="R207" t="str">
        <f t="shared" si="23"/>
        <v>drama</v>
      </c>
      <c r="S207" s="15">
        <f t="shared" si="20"/>
        <v>42283.632199074069</v>
      </c>
      <c r="T207" s="14">
        <f t="shared" si="21"/>
        <v>42248.632199074069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s="10" t="str">
        <f t="shared" si="22"/>
        <v>film &amp; video</v>
      </c>
      <c r="R208" t="str">
        <f t="shared" si="23"/>
        <v>drama</v>
      </c>
      <c r="S208" s="15">
        <f t="shared" si="20"/>
        <v>42588.004432870366</v>
      </c>
      <c r="T208" s="14">
        <f t="shared" si="21"/>
        <v>42567.004432870366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163.84615384615384</v>
      </c>
      <c r="Q209" s="10" t="str">
        <f t="shared" si="22"/>
        <v>film &amp; video</v>
      </c>
      <c r="R209" t="str">
        <f t="shared" si="23"/>
        <v>drama</v>
      </c>
      <c r="S209" s="15">
        <f t="shared" si="20"/>
        <v>42008.197199074071</v>
      </c>
      <c r="T209" s="14">
        <f t="shared" si="21"/>
        <v>41978.197199074071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s="10" t="str">
        <f t="shared" si="22"/>
        <v>film &amp; video</v>
      </c>
      <c r="R210" t="str">
        <f t="shared" si="23"/>
        <v>drama</v>
      </c>
      <c r="S210" s="15">
        <f t="shared" si="20"/>
        <v>41989.369988425926</v>
      </c>
      <c r="T210" s="14">
        <f t="shared" si="21"/>
        <v>41959.369988425926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s="10" t="str">
        <f t="shared" si="22"/>
        <v>film &amp; video</v>
      </c>
      <c r="R211" t="str">
        <f t="shared" si="23"/>
        <v>drama</v>
      </c>
      <c r="S211" s="15">
        <f t="shared" si="20"/>
        <v>42195.922858796301</v>
      </c>
      <c r="T211" s="14">
        <f t="shared" si="21"/>
        <v>42165.922858796301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8">
        <f t="shared" si="19"/>
        <v>91.818181818181813</v>
      </c>
      <c r="Q212" s="10" t="str">
        <f t="shared" si="22"/>
        <v>film &amp; video</v>
      </c>
      <c r="R212" t="str">
        <f t="shared" si="23"/>
        <v>drama</v>
      </c>
      <c r="S212" s="15">
        <f t="shared" si="20"/>
        <v>42278.208333333328</v>
      </c>
      <c r="T212" s="14">
        <f t="shared" si="21"/>
        <v>42249.064722222218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8">
        <f t="shared" si="19"/>
        <v>185.83333333333334</v>
      </c>
      <c r="Q213" s="10" t="str">
        <f t="shared" si="22"/>
        <v>film &amp; video</v>
      </c>
      <c r="R213" t="str">
        <f t="shared" si="23"/>
        <v>drama</v>
      </c>
      <c r="S213" s="15">
        <f t="shared" si="20"/>
        <v>42266.159918981488</v>
      </c>
      <c r="T213" s="14">
        <f t="shared" si="21"/>
        <v>42236.159918981488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8">
        <f t="shared" si="19"/>
        <v>1</v>
      </c>
      <c r="Q214" s="10" t="str">
        <f t="shared" si="22"/>
        <v>film &amp; video</v>
      </c>
      <c r="R214" t="str">
        <f t="shared" si="23"/>
        <v>drama</v>
      </c>
      <c r="S214" s="15">
        <f t="shared" si="20"/>
        <v>42476.839351851857</v>
      </c>
      <c r="T214" s="14">
        <f t="shared" si="21"/>
        <v>42416.881018518514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8">
        <f t="shared" si="19"/>
        <v>20</v>
      </c>
      <c r="Q215" s="10" t="str">
        <f t="shared" si="22"/>
        <v>film &amp; video</v>
      </c>
      <c r="R215" t="str">
        <f t="shared" si="23"/>
        <v>drama</v>
      </c>
      <c r="S215" s="15">
        <f t="shared" si="20"/>
        <v>42232.587974537033</v>
      </c>
      <c r="T215" s="14">
        <f t="shared" si="21"/>
        <v>42202.594293981485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8">
        <f t="shared" si="19"/>
        <v>1</v>
      </c>
      <c r="Q216" s="10" t="str">
        <f t="shared" si="22"/>
        <v>film &amp; video</v>
      </c>
      <c r="R216" t="str">
        <f t="shared" si="23"/>
        <v>drama</v>
      </c>
      <c r="S216" s="15">
        <f t="shared" si="20"/>
        <v>42069.64061342593</v>
      </c>
      <c r="T216" s="14">
        <f t="shared" si="21"/>
        <v>42009.64061342593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8">
        <f t="shared" si="19"/>
        <v>10</v>
      </c>
      <c r="Q217" s="10" t="str">
        <f t="shared" si="22"/>
        <v>film &amp; video</v>
      </c>
      <c r="R217" t="str">
        <f t="shared" si="23"/>
        <v>drama</v>
      </c>
      <c r="S217" s="15">
        <f t="shared" si="20"/>
        <v>42417.999305555553</v>
      </c>
      <c r="T217" s="14">
        <f t="shared" si="21"/>
        <v>42375.230115740742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331.53833333333336</v>
      </c>
      <c r="Q218" s="10" t="str">
        <f t="shared" si="22"/>
        <v>film &amp; video</v>
      </c>
      <c r="R218" t="str">
        <f t="shared" si="23"/>
        <v>drama</v>
      </c>
      <c r="S218" s="15">
        <f t="shared" si="20"/>
        <v>42116.917094907403</v>
      </c>
      <c r="T218" s="14">
        <f t="shared" si="21"/>
        <v>42066.958761574075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8">
        <f t="shared" si="19"/>
        <v>314.28947368421052</v>
      </c>
      <c r="Q219" s="10" t="str">
        <f t="shared" si="22"/>
        <v>film &amp; video</v>
      </c>
      <c r="R219" t="str">
        <f t="shared" si="23"/>
        <v>drama</v>
      </c>
      <c r="S219" s="15">
        <f t="shared" si="20"/>
        <v>42001.64061342593</v>
      </c>
      <c r="T219" s="14">
        <f t="shared" si="21"/>
        <v>41970.64061342593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100</v>
      </c>
      <c r="Q220" s="10" t="str">
        <f t="shared" si="22"/>
        <v>film &amp; video</v>
      </c>
      <c r="R220" t="str">
        <f t="shared" si="23"/>
        <v>drama</v>
      </c>
      <c r="S220" s="15">
        <f t="shared" si="20"/>
        <v>42139.628344907411</v>
      </c>
      <c r="T220" s="14">
        <f t="shared" si="21"/>
        <v>42079.628344907411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115.98684210526316</v>
      </c>
      <c r="Q221" s="10" t="str">
        <f t="shared" si="22"/>
        <v>film &amp; video</v>
      </c>
      <c r="R221" t="str">
        <f t="shared" si="23"/>
        <v>drama</v>
      </c>
      <c r="S221" s="15">
        <f t="shared" si="20"/>
        <v>42461.290972222225</v>
      </c>
      <c r="T221" s="14">
        <f t="shared" si="21"/>
        <v>42429.326678240745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8">
        <f t="shared" si="19"/>
        <v>120</v>
      </c>
      <c r="Q222" s="10" t="str">
        <f t="shared" si="22"/>
        <v>film &amp; video</v>
      </c>
      <c r="R222" t="str">
        <f t="shared" si="23"/>
        <v>drama</v>
      </c>
      <c r="S222" s="15">
        <f t="shared" si="20"/>
        <v>42236.837499999994</v>
      </c>
      <c r="T222" s="14">
        <f t="shared" si="21"/>
        <v>42195.643865740742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s="10" t="str">
        <f t="shared" si="22"/>
        <v>film &amp; video</v>
      </c>
      <c r="R223" t="str">
        <f t="shared" si="23"/>
        <v>drama</v>
      </c>
      <c r="S223" s="15">
        <f t="shared" si="20"/>
        <v>42091.79587962963</v>
      </c>
      <c r="T223" s="14">
        <f t="shared" si="21"/>
        <v>42031.837546296301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s="10" t="str">
        <f t="shared" si="22"/>
        <v>film &amp; video</v>
      </c>
      <c r="R224" t="str">
        <f t="shared" si="23"/>
        <v>drama</v>
      </c>
      <c r="S224" s="15">
        <f t="shared" si="20"/>
        <v>42090.110416666663</v>
      </c>
      <c r="T224" s="14">
        <f t="shared" si="21"/>
        <v>42031.769884259258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s="10" t="str">
        <f t="shared" si="22"/>
        <v>film &amp; video</v>
      </c>
      <c r="R225" t="str">
        <f t="shared" si="23"/>
        <v>drama</v>
      </c>
      <c r="S225" s="15">
        <f t="shared" si="20"/>
        <v>42512.045138888891</v>
      </c>
      <c r="T225" s="14">
        <f t="shared" si="21"/>
        <v>42482.048032407409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s="10" t="str">
        <f t="shared" si="22"/>
        <v>film &amp; video</v>
      </c>
      <c r="R226" t="str">
        <f t="shared" si="23"/>
        <v>drama</v>
      </c>
      <c r="S226" s="15">
        <f t="shared" si="20"/>
        <v>42195.235254629632</v>
      </c>
      <c r="T226" s="14">
        <f t="shared" si="21"/>
        <v>42135.235254629632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s="10" t="str">
        <f t="shared" si="22"/>
        <v>film &amp; video</v>
      </c>
      <c r="R227" t="str">
        <f t="shared" si="23"/>
        <v>drama</v>
      </c>
      <c r="S227" s="15">
        <f t="shared" si="20"/>
        <v>42468.919606481482</v>
      </c>
      <c r="T227" s="14">
        <f t="shared" si="21"/>
        <v>42438.961273148147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8">
        <f t="shared" si="19"/>
        <v>125</v>
      </c>
      <c r="Q228" s="10" t="str">
        <f t="shared" si="22"/>
        <v>film &amp; video</v>
      </c>
      <c r="R228" t="str">
        <f t="shared" si="23"/>
        <v>drama</v>
      </c>
      <c r="S228" s="15">
        <f t="shared" si="20"/>
        <v>42155.395138888889</v>
      </c>
      <c r="T228" s="14">
        <f t="shared" si="21"/>
        <v>42106.666018518517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s="10" t="str">
        <f t="shared" si="22"/>
        <v>film &amp; video</v>
      </c>
      <c r="R229" t="str">
        <f t="shared" si="23"/>
        <v>drama</v>
      </c>
      <c r="S229" s="15">
        <f t="shared" si="20"/>
        <v>42194.893993055557</v>
      </c>
      <c r="T229" s="14">
        <f t="shared" si="21"/>
        <v>42164.893993055557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s="10" t="str">
        <f t="shared" si="22"/>
        <v>film &amp; video</v>
      </c>
      <c r="R230" t="str">
        <f t="shared" si="23"/>
        <v>drama</v>
      </c>
      <c r="S230" s="15">
        <f t="shared" si="20"/>
        <v>42156.686400462961</v>
      </c>
      <c r="T230" s="14">
        <f t="shared" si="21"/>
        <v>42096.686400462961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s="10" t="str">
        <f t="shared" si="22"/>
        <v>film &amp; video</v>
      </c>
      <c r="R231" t="str">
        <f t="shared" si="23"/>
        <v>drama</v>
      </c>
      <c r="S231" s="15">
        <f t="shared" si="20"/>
        <v>42413.933993055558</v>
      </c>
      <c r="T231" s="14">
        <f t="shared" si="21"/>
        <v>42383.933993055558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8">
        <f t="shared" si="19"/>
        <v>30</v>
      </c>
      <c r="Q232" s="10" t="str">
        <f t="shared" si="22"/>
        <v>film &amp; video</v>
      </c>
      <c r="R232" t="str">
        <f t="shared" si="23"/>
        <v>drama</v>
      </c>
      <c r="S232" s="15">
        <f t="shared" si="20"/>
        <v>42159.777210648142</v>
      </c>
      <c r="T232" s="14">
        <f t="shared" si="21"/>
        <v>42129.777210648142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s="10" t="str">
        <f t="shared" si="22"/>
        <v>film &amp; video</v>
      </c>
      <c r="R233" t="str">
        <f t="shared" si="23"/>
        <v>drama</v>
      </c>
      <c r="S233" s="15">
        <f t="shared" si="20"/>
        <v>42371.958923611113</v>
      </c>
      <c r="T233" s="14">
        <f t="shared" si="21"/>
        <v>42341.958923611113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8">
        <f t="shared" si="19"/>
        <v>15.714285714285714</v>
      </c>
      <c r="Q234" s="10" t="str">
        <f t="shared" si="22"/>
        <v>film &amp; video</v>
      </c>
      <c r="R234" t="str">
        <f t="shared" si="23"/>
        <v>drama</v>
      </c>
      <c r="S234" s="15">
        <f t="shared" si="20"/>
        <v>42062.82576388889</v>
      </c>
      <c r="T234" s="14">
        <f t="shared" si="21"/>
        <v>42032.82576388889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s="10" t="str">
        <f t="shared" si="22"/>
        <v>film &amp; video</v>
      </c>
      <c r="R235" t="str">
        <f t="shared" si="23"/>
        <v>drama</v>
      </c>
      <c r="S235" s="15">
        <f t="shared" si="20"/>
        <v>42642.911712962959</v>
      </c>
      <c r="T235" s="14">
        <f t="shared" si="21"/>
        <v>42612.911712962959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80.2</v>
      </c>
      <c r="Q236" s="10" t="str">
        <f t="shared" si="22"/>
        <v>film &amp; video</v>
      </c>
      <c r="R236" t="str">
        <f t="shared" si="23"/>
        <v>drama</v>
      </c>
      <c r="S236" s="15">
        <f t="shared" si="20"/>
        <v>42176.035405092596</v>
      </c>
      <c r="T236" s="14">
        <f t="shared" si="21"/>
        <v>42136.035405092596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s="10" t="str">
        <f t="shared" si="22"/>
        <v>film &amp; video</v>
      </c>
      <c r="R237" t="str">
        <f t="shared" si="23"/>
        <v>drama</v>
      </c>
      <c r="S237" s="15">
        <f t="shared" si="20"/>
        <v>42194.908530092594</v>
      </c>
      <c r="T237" s="14">
        <f t="shared" si="21"/>
        <v>42164.908530092594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s="10" t="str">
        <f t="shared" si="22"/>
        <v>film &amp; video</v>
      </c>
      <c r="R238" t="str">
        <f t="shared" si="23"/>
        <v>drama</v>
      </c>
      <c r="S238" s="15">
        <f t="shared" si="20"/>
        <v>42374</v>
      </c>
      <c r="T238" s="14">
        <f t="shared" si="21"/>
        <v>42321.08447916666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8">
        <f t="shared" si="19"/>
        <v>50</v>
      </c>
      <c r="Q239" s="10" t="str">
        <f t="shared" si="22"/>
        <v>film &amp; video</v>
      </c>
      <c r="R239" t="str">
        <f t="shared" si="23"/>
        <v>drama</v>
      </c>
      <c r="S239" s="15">
        <f t="shared" si="20"/>
        <v>42437.577187499999</v>
      </c>
      <c r="T239" s="14">
        <f t="shared" si="21"/>
        <v>42377.577187499999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s="10" t="str">
        <f t="shared" si="22"/>
        <v>film &amp; video</v>
      </c>
      <c r="R240" t="str">
        <f t="shared" si="23"/>
        <v>drama</v>
      </c>
      <c r="S240" s="15">
        <f t="shared" si="20"/>
        <v>42734.375</v>
      </c>
      <c r="T240" s="14">
        <f t="shared" si="21"/>
        <v>42713.962499999994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s="10" t="str">
        <f t="shared" si="22"/>
        <v>film &amp; video</v>
      </c>
      <c r="R241" t="str">
        <f t="shared" si="23"/>
        <v>drama</v>
      </c>
      <c r="S241" s="15">
        <f t="shared" si="20"/>
        <v>42316.5</v>
      </c>
      <c r="T241" s="14">
        <f t="shared" si="21"/>
        <v>42297.110300925924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117.84759124087591</v>
      </c>
      <c r="Q242" s="10" t="str">
        <f t="shared" si="22"/>
        <v>film &amp; video</v>
      </c>
      <c r="R242" t="str">
        <f t="shared" si="23"/>
        <v>documentary</v>
      </c>
      <c r="S242" s="15">
        <f t="shared" si="20"/>
        <v>41399.708460648151</v>
      </c>
      <c r="T242" s="14">
        <f t="shared" si="21"/>
        <v>41354.708460648151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109.04255319148936</v>
      </c>
      <c r="Q243" s="10" t="str">
        <f t="shared" si="22"/>
        <v>film &amp; video</v>
      </c>
      <c r="R243" t="str">
        <f t="shared" si="23"/>
        <v>documentary</v>
      </c>
      <c r="S243" s="15">
        <f t="shared" si="20"/>
        <v>41994.697962962964</v>
      </c>
      <c r="T243" s="14">
        <f t="shared" si="21"/>
        <v>41949.697962962964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73.019801980198025</v>
      </c>
      <c r="Q244" s="10" t="str">
        <f t="shared" si="22"/>
        <v>film &amp; video</v>
      </c>
      <c r="R244" t="str">
        <f t="shared" si="23"/>
        <v>documentary</v>
      </c>
      <c r="S244" s="15">
        <f t="shared" si="20"/>
        <v>40897.492939814816</v>
      </c>
      <c r="T244" s="14">
        <f t="shared" si="21"/>
        <v>40862.492939814816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78.195121951219505</v>
      </c>
      <c r="Q245" s="10" t="str">
        <f t="shared" si="22"/>
        <v>film &amp; video</v>
      </c>
      <c r="R245" t="str">
        <f t="shared" si="23"/>
        <v>documentary</v>
      </c>
      <c r="S245" s="15">
        <f t="shared" si="20"/>
        <v>41692.047500000001</v>
      </c>
      <c r="T245" s="14">
        <f t="shared" si="21"/>
        <v>41662.047500000001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8">
        <f t="shared" si="19"/>
        <v>47.398809523809526</v>
      </c>
      <c r="Q246" s="10" t="str">
        <f t="shared" si="22"/>
        <v>film &amp; video</v>
      </c>
      <c r="R246" t="str">
        <f t="shared" si="23"/>
        <v>documentary</v>
      </c>
      <c r="S246" s="15">
        <f t="shared" si="20"/>
        <v>40253.29583333333</v>
      </c>
      <c r="T246" s="14">
        <f t="shared" si="21"/>
        <v>40213.323599537034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54.020833333333336</v>
      </c>
      <c r="Q247" s="10" t="str">
        <f t="shared" si="22"/>
        <v>film &amp; video</v>
      </c>
      <c r="R247" t="str">
        <f t="shared" si="23"/>
        <v>documentary</v>
      </c>
      <c r="S247" s="15">
        <f t="shared" si="20"/>
        <v>41137.053067129629</v>
      </c>
      <c r="T247" s="14">
        <f t="shared" si="21"/>
        <v>41107.053067129629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68.488789237668158</v>
      </c>
      <c r="Q248" s="10" t="str">
        <f t="shared" si="22"/>
        <v>film &amp; video</v>
      </c>
      <c r="R248" t="str">
        <f t="shared" si="23"/>
        <v>documentary</v>
      </c>
      <c r="S248" s="15">
        <f t="shared" si="20"/>
        <v>40530.405150462961</v>
      </c>
      <c r="T248" s="14">
        <f t="shared" si="21"/>
        <v>40480.363483796296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108.14516129032258</v>
      </c>
      <c r="Q249" s="10" t="str">
        <f t="shared" si="22"/>
        <v>film &amp; video</v>
      </c>
      <c r="R249" t="str">
        <f t="shared" si="23"/>
        <v>documentary</v>
      </c>
      <c r="S249" s="15">
        <f t="shared" si="20"/>
        <v>40467.152083333334</v>
      </c>
      <c r="T249" s="14">
        <f t="shared" si="21"/>
        <v>40430.604328703703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589.95205479452056</v>
      </c>
      <c r="Q250" s="10" t="str">
        <f t="shared" si="22"/>
        <v>film &amp; video</v>
      </c>
      <c r="R250" t="str">
        <f t="shared" si="23"/>
        <v>documentary</v>
      </c>
      <c r="S250" s="15">
        <f t="shared" si="20"/>
        <v>40915.774409722224</v>
      </c>
      <c r="T250" s="14">
        <f t="shared" si="21"/>
        <v>40870.774409722224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48.051063829787232</v>
      </c>
      <c r="Q251" s="10" t="str">
        <f t="shared" si="22"/>
        <v>film &amp; video</v>
      </c>
      <c r="R251" t="str">
        <f t="shared" si="23"/>
        <v>documentary</v>
      </c>
      <c r="S251" s="15">
        <f t="shared" si="20"/>
        <v>40412.736111111109</v>
      </c>
      <c r="T251" s="14">
        <f t="shared" si="21"/>
        <v>40332.923842592594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72.482837528604122</v>
      </c>
      <c r="Q252" s="10" t="str">
        <f t="shared" si="22"/>
        <v>film &amp; video</v>
      </c>
      <c r="R252" t="str">
        <f t="shared" si="23"/>
        <v>documentary</v>
      </c>
      <c r="S252" s="15">
        <f t="shared" si="20"/>
        <v>41431.565868055557</v>
      </c>
      <c r="T252" s="14">
        <f t="shared" si="21"/>
        <v>41401.565868055557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57.077922077922075</v>
      </c>
      <c r="Q253" s="10" t="str">
        <f t="shared" si="22"/>
        <v>film &amp; video</v>
      </c>
      <c r="R253" t="str">
        <f t="shared" si="23"/>
        <v>documentary</v>
      </c>
      <c r="S253" s="15">
        <f t="shared" si="20"/>
        <v>41045.791666666664</v>
      </c>
      <c r="T253" s="14">
        <f t="shared" si="21"/>
        <v>41013.787569444445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8">
        <f t="shared" si="19"/>
        <v>85.444444444444443</v>
      </c>
      <c r="Q254" s="10" t="str">
        <f t="shared" si="22"/>
        <v>film &amp; video</v>
      </c>
      <c r="R254" t="str">
        <f t="shared" si="23"/>
        <v>documentary</v>
      </c>
      <c r="S254" s="15">
        <f t="shared" si="20"/>
        <v>40330.165972222225</v>
      </c>
      <c r="T254" s="14">
        <f t="shared" si="21"/>
        <v>40266.662708333337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215.85714285714286</v>
      </c>
      <c r="Q255" s="10" t="str">
        <f t="shared" si="22"/>
        <v>film &amp; video</v>
      </c>
      <c r="R255" t="str">
        <f t="shared" si="23"/>
        <v>documentary</v>
      </c>
      <c r="S255" s="15">
        <f t="shared" si="20"/>
        <v>40954.650868055556</v>
      </c>
      <c r="T255" s="14">
        <f t="shared" si="21"/>
        <v>40924.650868055556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89.38643312101911</v>
      </c>
      <c r="Q256" s="10" t="str">
        <f t="shared" si="22"/>
        <v>film &amp; video</v>
      </c>
      <c r="R256" t="str">
        <f t="shared" si="23"/>
        <v>documentary</v>
      </c>
      <c r="S256" s="15">
        <f t="shared" si="20"/>
        <v>42294.083333333328</v>
      </c>
      <c r="T256" s="14">
        <f t="shared" si="21"/>
        <v>42263.952662037031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45.418404255319146</v>
      </c>
      <c r="Q257" s="10" t="str">
        <f t="shared" si="22"/>
        <v>film &amp; video</v>
      </c>
      <c r="R257" t="str">
        <f t="shared" si="23"/>
        <v>documentary</v>
      </c>
      <c r="S257" s="15">
        <f t="shared" si="20"/>
        <v>40618.48474537037</v>
      </c>
      <c r="T257" s="14">
        <f t="shared" si="21"/>
        <v>40588.526412037041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4">E258/D258</f>
        <v>1.391</v>
      </c>
      <c r="P258" s="8">
        <f t="shared" ref="P258:P321" si="25">E258/L258</f>
        <v>65.756363636363631</v>
      </c>
      <c r="Q258" s="10" t="str">
        <f t="shared" si="22"/>
        <v>film &amp; video</v>
      </c>
      <c r="R258" t="str">
        <f t="shared" si="23"/>
        <v>documentary</v>
      </c>
      <c r="S258" s="15">
        <f t="shared" ref="S258:S321" si="26">(((I258/60)/60)/24)+DATE(1970,1,1)</f>
        <v>41349.769293981481</v>
      </c>
      <c r="T258" s="14">
        <f t="shared" ref="T258:T321" si="27">(((J258/60)/60)/24)+DATE(1970,1,1)</f>
        <v>41319.769293981481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4"/>
        <v>1.0672648571428571</v>
      </c>
      <c r="P259" s="8">
        <f t="shared" si="25"/>
        <v>66.70405357142856</v>
      </c>
      <c r="Q259" s="10" t="str">
        <f t="shared" ref="Q259:Q322" si="28">LEFT(N259, (SEARCH("/",N259,1)-1))</f>
        <v>film &amp; video</v>
      </c>
      <c r="R259" t="str">
        <f t="shared" ref="R259:R322" si="29">RIGHT(N259, LEN(N259)-SEARCH("/",N259,1))</f>
        <v>documentary</v>
      </c>
      <c r="S259" s="15">
        <f t="shared" si="26"/>
        <v>42509.626875000002</v>
      </c>
      <c r="T259" s="14">
        <f t="shared" si="27"/>
        <v>42479.626875000002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83.345930232558146</v>
      </c>
      <c r="Q260" s="10" t="str">
        <f t="shared" si="28"/>
        <v>film &amp; video</v>
      </c>
      <c r="R260" t="str">
        <f t="shared" si="29"/>
        <v>documentary</v>
      </c>
      <c r="S260" s="15">
        <f t="shared" si="26"/>
        <v>40712.051689814813</v>
      </c>
      <c r="T260" s="14">
        <f t="shared" si="27"/>
        <v>40682.051689814813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105.04609341825902</v>
      </c>
      <c r="Q261" s="10" t="str">
        <f t="shared" si="28"/>
        <v>film &amp; video</v>
      </c>
      <c r="R261" t="str">
        <f t="shared" si="29"/>
        <v>documentary</v>
      </c>
      <c r="S261" s="15">
        <f t="shared" si="26"/>
        <v>42102.738067129627</v>
      </c>
      <c r="T261" s="14">
        <f t="shared" si="27"/>
        <v>42072.738067129627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120.90909090909091</v>
      </c>
      <c r="Q262" s="10" t="str">
        <f t="shared" si="28"/>
        <v>film &amp; video</v>
      </c>
      <c r="R262" t="str">
        <f t="shared" si="29"/>
        <v>documentary</v>
      </c>
      <c r="S262" s="15">
        <f t="shared" si="26"/>
        <v>40376.415972222225</v>
      </c>
      <c r="T262" s="14">
        <f t="shared" si="27"/>
        <v>40330.755543981482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97.63636363636364</v>
      </c>
      <c r="Q263" s="10" t="str">
        <f t="shared" si="28"/>
        <v>film &amp; video</v>
      </c>
      <c r="R263" t="str">
        <f t="shared" si="29"/>
        <v>documentary</v>
      </c>
      <c r="S263" s="15">
        <f t="shared" si="26"/>
        <v>41067.621527777781</v>
      </c>
      <c r="T263" s="14">
        <f t="shared" si="27"/>
        <v>41017.885462962964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41.379310344827587</v>
      </c>
      <c r="Q264" s="10" t="str">
        <f t="shared" si="28"/>
        <v>film &amp; video</v>
      </c>
      <c r="R264" t="str">
        <f t="shared" si="29"/>
        <v>documentary</v>
      </c>
      <c r="S264" s="15">
        <f t="shared" si="26"/>
        <v>40600.24800925926</v>
      </c>
      <c r="T264" s="14">
        <f t="shared" si="27"/>
        <v>40555.24800925926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30.654485981308412</v>
      </c>
      <c r="Q265" s="10" t="str">
        <f t="shared" si="28"/>
        <v>film &amp; video</v>
      </c>
      <c r="R265" t="str">
        <f t="shared" si="29"/>
        <v>documentary</v>
      </c>
      <c r="S265" s="15">
        <f t="shared" si="26"/>
        <v>41179.954791666663</v>
      </c>
      <c r="T265" s="14">
        <f t="shared" si="27"/>
        <v>41149.954791666663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64.945054945054949</v>
      </c>
      <c r="Q266" s="10" t="str">
        <f t="shared" si="28"/>
        <v>film &amp; video</v>
      </c>
      <c r="R266" t="str">
        <f t="shared" si="29"/>
        <v>documentary</v>
      </c>
      <c r="S266" s="15">
        <f t="shared" si="26"/>
        <v>41040.620312500003</v>
      </c>
      <c r="T266" s="14">
        <f t="shared" si="27"/>
        <v>41010.620312500003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95.775862068965523</v>
      </c>
      <c r="Q267" s="10" t="str">
        <f t="shared" si="28"/>
        <v>film &amp; video</v>
      </c>
      <c r="R267" t="str">
        <f t="shared" si="29"/>
        <v>documentary</v>
      </c>
      <c r="S267" s="15">
        <f t="shared" si="26"/>
        <v>40308.844444444447</v>
      </c>
      <c r="T267" s="14">
        <f t="shared" si="27"/>
        <v>40267.245717592588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40.416666666666664</v>
      </c>
      <c r="Q268" s="10" t="str">
        <f t="shared" si="28"/>
        <v>film &amp; video</v>
      </c>
      <c r="R268" t="str">
        <f t="shared" si="29"/>
        <v>documentary</v>
      </c>
      <c r="S268" s="15">
        <f t="shared" si="26"/>
        <v>40291.160416666666</v>
      </c>
      <c r="T268" s="14">
        <f t="shared" si="27"/>
        <v>40205.174849537041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78.578424242424248</v>
      </c>
      <c r="Q269" s="10" t="str">
        <f t="shared" si="28"/>
        <v>film &amp; video</v>
      </c>
      <c r="R269" t="str">
        <f t="shared" si="29"/>
        <v>documentary</v>
      </c>
      <c r="S269" s="15">
        <f t="shared" si="26"/>
        <v>41815.452534722222</v>
      </c>
      <c r="T269" s="14">
        <f t="shared" si="27"/>
        <v>41785.452534722222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50.18018018018018</v>
      </c>
      <c r="Q270" s="10" t="str">
        <f t="shared" si="28"/>
        <v>film &amp; video</v>
      </c>
      <c r="R270" t="str">
        <f t="shared" si="29"/>
        <v>documentary</v>
      </c>
      <c r="S270" s="15">
        <f t="shared" si="26"/>
        <v>40854.194189814814</v>
      </c>
      <c r="T270" s="14">
        <f t="shared" si="27"/>
        <v>40809.15252314815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92.251735588972423</v>
      </c>
      <c r="Q271" s="10" t="str">
        <f t="shared" si="28"/>
        <v>film &amp; video</v>
      </c>
      <c r="R271" t="str">
        <f t="shared" si="29"/>
        <v>documentary</v>
      </c>
      <c r="S271" s="15">
        <f t="shared" si="26"/>
        <v>42788.197013888886</v>
      </c>
      <c r="T271" s="14">
        <f t="shared" si="27"/>
        <v>42758.197013888886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8">
        <f t="shared" si="25"/>
        <v>57.540983606557376</v>
      </c>
      <c r="Q272" s="10" t="str">
        <f t="shared" si="28"/>
        <v>film &amp; video</v>
      </c>
      <c r="R272" t="str">
        <f t="shared" si="29"/>
        <v>documentary</v>
      </c>
      <c r="S272" s="15">
        <f t="shared" si="26"/>
        <v>40688.166666666664</v>
      </c>
      <c r="T272" s="14">
        <f t="shared" si="27"/>
        <v>40637.866550925923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109.42160278745645</v>
      </c>
      <c r="Q273" s="10" t="str">
        <f t="shared" si="28"/>
        <v>film &amp; video</v>
      </c>
      <c r="R273" t="str">
        <f t="shared" si="29"/>
        <v>documentary</v>
      </c>
      <c r="S273" s="15">
        <f t="shared" si="26"/>
        <v>41641.333333333336</v>
      </c>
      <c r="T273" s="14">
        <f t="shared" si="27"/>
        <v>41612.10024305556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81.892461538461546</v>
      </c>
      <c r="Q274" s="10" t="str">
        <f t="shared" si="28"/>
        <v>film &amp; video</v>
      </c>
      <c r="R274" t="str">
        <f t="shared" si="29"/>
        <v>documentary</v>
      </c>
      <c r="S274" s="15">
        <f t="shared" si="26"/>
        <v>40296.78402777778</v>
      </c>
      <c r="T274" s="14">
        <f t="shared" si="27"/>
        <v>40235.900358796294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45.667711864406776</v>
      </c>
      <c r="Q275" s="10" t="str">
        <f t="shared" si="28"/>
        <v>film &amp; video</v>
      </c>
      <c r="R275" t="str">
        <f t="shared" si="29"/>
        <v>documentary</v>
      </c>
      <c r="S275" s="15">
        <f t="shared" si="26"/>
        <v>40727.498449074075</v>
      </c>
      <c r="T275" s="14">
        <f t="shared" si="27"/>
        <v>40697.498449074075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55.221238938053098</v>
      </c>
      <c r="Q276" s="10" t="str">
        <f t="shared" si="28"/>
        <v>film &amp; video</v>
      </c>
      <c r="R276" t="str">
        <f t="shared" si="29"/>
        <v>documentary</v>
      </c>
      <c r="S276" s="15">
        <f t="shared" si="26"/>
        <v>41004.290972222225</v>
      </c>
      <c r="T276" s="14">
        <f t="shared" si="27"/>
        <v>40969.912372685183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65.298192771084331</v>
      </c>
      <c r="Q277" s="10" t="str">
        <f t="shared" si="28"/>
        <v>film &amp; video</v>
      </c>
      <c r="R277" t="str">
        <f t="shared" si="29"/>
        <v>documentary</v>
      </c>
      <c r="S277" s="15">
        <f t="shared" si="26"/>
        <v>41223.073680555557</v>
      </c>
      <c r="T277" s="14">
        <f t="shared" si="27"/>
        <v>41193.032013888893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95.225806451612897</v>
      </c>
      <c r="Q278" s="10" t="str">
        <f t="shared" si="28"/>
        <v>film &amp; video</v>
      </c>
      <c r="R278" t="str">
        <f t="shared" si="29"/>
        <v>documentary</v>
      </c>
      <c r="S278" s="15">
        <f t="shared" si="26"/>
        <v>41027.040208333332</v>
      </c>
      <c r="T278" s="14">
        <f t="shared" si="27"/>
        <v>40967.081874999996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75.444794952681391</v>
      </c>
      <c r="Q279" s="10" t="str">
        <f t="shared" si="28"/>
        <v>film &amp; video</v>
      </c>
      <c r="R279" t="str">
        <f t="shared" si="29"/>
        <v>documentary</v>
      </c>
      <c r="S279" s="15">
        <f t="shared" si="26"/>
        <v>42147.891423611116</v>
      </c>
      <c r="T279" s="14">
        <f t="shared" si="27"/>
        <v>42117.891423611116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8">
        <f t="shared" si="25"/>
        <v>97.816867469879512</v>
      </c>
      <c r="Q280" s="10" t="str">
        <f t="shared" si="28"/>
        <v>film &amp; video</v>
      </c>
      <c r="R280" t="str">
        <f t="shared" si="29"/>
        <v>documentary</v>
      </c>
      <c r="S280" s="15">
        <f t="shared" si="26"/>
        <v>41194.040960648148</v>
      </c>
      <c r="T280" s="14">
        <f t="shared" si="27"/>
        <v>41164.040960648148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87.685606557377056</v>
      </c>
      <c r="Q281" s="10" t="str">
        <f t="shared" si="28"/>
        <v>film &amp; video</v>
      </c>
      <c r="R281" t="str">
        <f t="shared" si="29"/>
        <v>documentary</v>
      </c>
      <c r="S281" s="15">
        <f t="shared" si="26"/>
        <v>42793.084027777775</v>
      </c>
      <c r="T281" s="14">
        <f t="shared" si="27"/>
        <v>42759.244166666671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8">
        <f t="shared" si="25"/>
        <v>54.748948106591868</v>
      </c>
      <c r="Q282" s="10" t="str">
        <f t="shared" si="28"/>
        <v>film &amp; video</v>
      </c>
      <c r="R282" t="str">
        <f t="shared" si="29"/>
        <v>documentary</v>
      </c>
      <c r="S282" s="15">
        <f t="shared" si="26"/>
        <v>41789.590682870366</v>
      </c>
      <c r="T282" s="14">
        <f t="shared" si="27"/>
        <v>41744.590682870366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83.953417721518989</v>
      </c>
      <c r="Q283" s="10" t="str">
        <f t="shared" si="28"/>
        <v>film &amp; video</v>
      </c>
      <c r="R283" t="str">
        <f t="shared" si="29"/>
        <v>documentary</v>
      </c>
      <c r="S283" s="15">
        <f t="shared" si="26"/>
        <v>40035.80972222222</v>
      </c>
      <c r="T283" s="14">
        <f t="shared" si="27"/>
        <v>39950.163344907407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254.38547486033519</v>
      </c>
      <c r="Q284" s="10" t="str">
        <f t="shared" si="28"/>
        <v>film &amp; video</v>
      </c>
      <c r="R284" t="str">
        <f t="shared" si="29"/>
        <v>documentary</v>
      </c>
      <c r="S284" s="15">
        <f t="shared" si="26"/>
        <v>40231.916666666664</v>
      </c>
      <c r="T284" s="14">
        <f t="shared" si="27"/>
        <v>40194.920046296298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101.8269801980198</v>
      </c>
      <c r="Q285" s="10" t="str">
        <f t="shared" si="28"/>
        <v>film &amp; video</v>
      </c>
      <c r="R285" t="str">
        <f t="shared" si="29"/>
        <v>documentary</v>
      </c>
      <c r="S285" s="15">
        <f t="shared" si="26"/>
        <v>40695.207638888889</v>
      </c>
      <c r="T285" s="14">
        <f t="shared" si="27"/>
        <v>40675.71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55.066394736842106</v>
      </c>
      <c r="Q286" s="10" t="str">
        <f t="shared" si="28"/>
        <v>film &amp; video</v>
      </c>
      <c r="R286" t="str">
        <f t="shared" si="29"/>
        <v>documentary</v>
      </c>
      <c r="S286" s="15">
        <f t="shared" si="26"/>
        <v>40929.738194444442</v>
      </c>
      <c r="T286" s="14">
        <f t="shared" si="27"/>
        <v>40904.738194444442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56.901438721136763</v>
      </c>
      <c r="Q287" s="10" t="str">
        <f t="shared" si="28"/>
        <v>film &amp; video</v>
      </c>
      <c r="R287" t="str">
        <f t="shared" si="29"/>
        <v>documentary</v>
      </c>
      <c r="S287" s="15">
        <f t="shared" si="26"/>
        <v>41536.756111111114</v>
      </c>
      <c r="T287" s="14">
        <f t="shared" si="27"/>
        <v>41506.756111111114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121.28148148148148</v>
      </c>
      <c r="Q288" s="10" t="str">
        <f t="shared" si="28"/>
        <v>film &amp; video</v>
      </c>
      <c r="R288" t="str">
        <f t="shared" si="29"/>
        <v>documentary</v>
      </c>
      <c r="S288" s="15">
        <f t="shared" si="26"/>
        <v>41358.774583333332</v>
      </c>
      <c r="T288" s="14">
        <f t="shared" si="27"/>
        <v>41313.816249999996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91.189655172413794</v>
      </c>
      <c r="Q289" s="10" t="str">
        <f t="shared" si="28"/>
        <v>film &amp; video</v>
      </c>
      <c r="R289" t="str">
        <f t="shared" si="29"/>
        <v>documentary</v>
      </c>
      <c r="S289" s="15">
        <f t="shared" si="26"/>
        <v>41215.166666666664</v>
      </c>
      <c r="T289" s="14">
        <f t="shared" si="27"/>
        <v>41184.277986111112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115.44812080536913</v>
      </c>
      <c r="Q290" s="10" t="str">
        <f t="shared" si="28"/>
        <v>film &amp; video</v>
      </c>
      <c r="R290" t="str">
        <f t="shared" si="29"/>
        <v>documentary</v>
      </c>
      <c r="S290" s="15">
        <f t="shared" si="26"/>
        <v>41086.168900462959</v>
      </c>
      <c r="T290" s="14">
        <f t="shared" si="27"/>
        <v>41051.168900462959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67.771551724137936</v>
      </c>
      <c r="Q291" s="10" t="str">
        <f t="shared" si="28"/>
        <v>film &amp; video</v>
      </c>
      <c r="R291" t="str">
        <f t="shared" si="29"/>
        <v>documentary</v>
      </c>
      <c r="S291" s="15">
        <f t="shared" si="26"/>
        <v>41580.456412037034</v>
      </c>
      <c r="T291" s="14">
        <f t="shared" si="27"/>
        <v>41550.456412037034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28.576190476190476</v>
      </c>
      <c r="Q292" s="10" t="str">
        <f t="shared" si="28"/>
        <v>film &amp; video</v>
      </c>
      <c r="R292" t="str">
        <f t="shared" si="29"/>
        <v>documentary</v>
      </c>
      <c r="S292" s="15">
        <f t="shared" si="26"/>
        <v>40576.332638888889</v>
      </c>
      <c r="T292" s="14">
        <f t="shared" si="27"/>
        <v>40526.36917824074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46.8828125</v>
      </c>
      <c r="Q293" s="10" t="str">
        <f t="shared" si="28"/>
        <v>film &amp; video</v>
      </c>
      <c r="R293" t="str">
        <f t="shared" si="29"/>
        <v>documentary</v>
      </c>
      <c r="S293" s="15">
        <f t="shared" si="26"/>
        <v>41395.000694444447</v>
      </c>
      <c r="T293" s="14">
        <f t="shared" si="27"/>
        <v>41376.769050925926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154.42231237322514</v>
      </c>
      <c r="Q294" s="10" t="str">
        <f t="shared" si="28"/>
        <v>film &amp; video</v>
      </c>
      <c r="R294" t="str">
        <f t="shared" si="29"/>
        <v>documentary</v>
      </c>
      <c r="S294" s="15">
        <f t="shared" si="26"/>
        <v>40845.165972222225</v>
      </c>
      <c r="T294" s="14">
        <f t="shared" si="27"/>
        <v>40812.803229166668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201.22137404580153</v>
      </c>
      <c r="Q295" s="10" t="str">
        <f t="shared" si="28"/>
        <v>film &amp; video</v>
      </c>
      <c r="R295" t="str">
        <f t="shared" si="29"/>
        <v>documentary</v>
      </c>
      <c r="S295" s="15">
        <f t="shared" si="26"/>
        <v>41749.667986111112</v>
      </c>
      <c r="T295" s="14">
        <f t="shared" si="27"/>
        <v>41719.667986111112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s="10" t="str">
        <f t="shared" si="28"/>
        <v>film &amp; video</v>
      </c>
      <c r="R296" t="str">
        <f t="shared" si="29"/>
        <v>documentary</v>
      </c>
      <c r="S296" s="15">
        <f t="shared" si="26"/>
        <v>40378.666666666664</v>
      </c>
      <c r="T296" s="14">
        <f t="shared" si="27"/>
        <v>40343.084421296298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100.08204511278196</v>
      </c>
      <c r="Q297" s="10" t="str">
        <f t="shared" si="28"/>
        <v>film &amp; video</v>
      </c>
      <c r="R297" t="str">
        <f t="shared" si="29"/>
        <v>documentary</v>
      </c>
      <c r="S297" s="15">
        <f t="shared" si="26"/>
        <v>41579</v>
      </c>
      <c r="T297" s="14">
        <f t="shared" si="27"/>
        <v>41519.004733796297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230.08953488372092</v>
      </c>
      <c r="Q298" s="10" t="str">
        <f t="shared" si="28"/>
        <v>film &amp; video</v>
      </c>
      <c r="R298" t="str">
        <f t="shared" si="29"/>
        <v>documentary</v>
      </c>
      <c r="S298" s="15">
        <f t="shared" si="26"/>
        <v>41159.475497685184</v>
      </c>
      <c r="T298" s="14">
        <f t="shared" si="27"/>
        <v>41134.475497685184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141.74647887323943</v>
      </c>
      <c r="Q299" s="10" t="str">
        <f t="shared" si="28"/>
        <v>film &amp; video</v>
      </c>
      <c r="R299" t="str">
        <f t="shared" si="29"/>
        <v>documentary</v>
      </c>
      <c r="S299" s="15">
        <f t="shared" si="26"/>
        <v>42125.165972222225</v>
      </c>
      <c r="T299" s="14">
        <f t="shared" si="27"/>
        <v>42089.72802083334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56.344351395730705</v>
      </c>
      <c r="Q300" s="10" t="str">
        <f t="shared" si="28"/>
        <v>film &amp; video</v>
      </c>
      <c r="R300" t="str">
        <f t="shared" si="29"/>
        <v>documentary</v>
      </c>
      <c r="S300" s="15">
        <f t="shared" si="26"/>
        <v>41768.875</v>
      </c>
      <c r="T300" s="14">
        <f t="shared" si="27"/>
        <v>41709.463518518518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73.341188524590166</v>
      </c>
      <c r="Q301" s="10" t="str">
        <f t="shared" si="28"/>
        <v>film &amp; video</v>
      </c>
      <c r="R301" t="str">
        <f t="shared" si="29"/>
        <v>documentary</v>
      </c>
      <c r="S301" s="15">
        <f t="shared" si="26"/>
        <v>40499.266898148147</v>
      </c>
      <c r="T301" s="14">
        <f t="shared" si="27"/>
        <v>40469.225231481483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85.337785234899329</v>
      </c>
      <c r="Q302" s="10" t="str">
        <f t="shared" si="28"/>
        <v>film &amp; video</v>
      </c>
      <c r="R302" t="str">
        <f t="shared" si="29"/>
        <v>documentary</v>
      </c>
      <c r="S302" s="15">
        <f t="shared" si="26"/>
        <v>40657.959930555553</v>
      </c>
      <c r="T302" s="14">
        <f t="shared" si="27"/>
        <v>40626.959930555553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61.496215139442228</v>
      </c>
      <c r="Q303" s="10" t="str">
        <f t="shared" si="28"/>
        <v>film &amp; video</v>
      </c>
      <c r="R303" t="str">
        <f t="shared" si="29"/>
        <v>documentary</v>
      </c>
      <c r="S303" s="15">
        <f t="shared" si="26"/>
        <v>41352.696006944447</v>
      </c>
      <c r="T303" s="14">
        <f t="shared" si="27"/>
        <v>41312.737673611111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93.018518518518519</v>
      </c>
      <c r="Q304" s="10" t="str">
        <f t="shared" si="28"/>
        <v>film &amp; video</v>
      </c>
      <c r="R304" t="str">
        <f t="shared" si="29"/>
        <v>documentary</v>
      </c>
      <c r="S304" s="15">
        <f t="shared" si="26"/>
        <v>40963.856921296298</v>
      </c>
      <c r="T304" s="14">
        <f t="shared" si="27"/>
        <v>40933.856921296298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50.292682926829265</v>
      </c>
      <c r="Q305" s="10" t="str">
        <f t="shared" si="28"/>
        <v>film &amp; video</v>
      </c>
      <c r="R305" t="str">
        <f t="shared" si="29"/>
        <v>documentary</v>
      </c>
      <c r="S305" s="15">
        <f t="shared" si="26"/>
        <v>41062.071134259262</v>
      </c>
      <c r="T305" s="14">
        <f t="shared" si="27"/>
        <v>41032.071134259262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106.43243243243244</v>
      </c>
      <c r="Q306" s="10" t="str">
        <f t="shared" si="28"/>
        <v>film &amp; video</v>
      </c>
      <c r="R306" t="str">
        <f t="shared" si="29"/>
        <v>documentary</v>
      </c>
      <c r="S306" s="15">
        <f t="shared" si="26"/>
        <v>41153.083333333336</v>
      </c>
      <c r="T306" s="14">
        <f t="shared" si="27"/>
        <v>41114.094872685186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51.719576719576722</v>
      </c>
      <c r="Q307" s="10" t="str">
        <f t="shared" si="28"/>
        <v>film &amp; video</v>
      </c>
      <c r="R307" t="str">
        <f t="shared" si="29"/>
        <v>documentary</v>
      </c>
      <c r="S307" s="15">
        <f t="shared" si="26"/>
        <v>40978.630196759259</v>
      </c>
      <c r="T307" s="14">
        <f t="shared" si="27"/>
        <v>40948.630196759259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8">
        <f t="shared" si="25"/>
        <v>36.612499999999997</v>
      </c>
      <c r="Q308" s="10" t="str">
        <f t="shared" si="28"/>
        <v>film &amp; video</v>
      </c>
      <c r="R308" t="str">
        <f t="shared" si="29"/>
        <v>documentary</v>
      </c>
      <c r="S308" s="15">
        <f t="shared" si="26"/>
        <v>41353.795520833337</v>
      </c>
      <c r="T308" s="14">
        <f t="shared" si="27"/>
        <v>41333.837187500001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42.517361111111114</v>
      </c>
      <c r="Q309" s="10" t="str">
        <f t="shared" si="28"/>
        <v>film &amp; video</v>
      </c>
      <c r="R309" t="str">
        <f t="shared" si="29"/>
        <v>documentary</v>
      </c>
      <c r="S309" s="15">
        <f t="shared" si="26"/>
        <v>41312.944456018515</v>
      </c>
      <c r="T309" s="14">
        <f t="shared" si="27"/>
        <v>41282.944456018515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62.712871287128714</v>
      </c>
      <c r="Q310" s="10" t="str">
        <f t="shared" si="28"/>
        <v>film &amp; video</v>
      </c>
      <c r="R310" t="str">
        <f t="shared" si="29"/>
        <v>documentary</v>
      </c>
      <c r="S310" s="15">
        <f t="shared" si="26"/>
        <v>40612.694560185184</v>
      </c>
      <c r="T310" s="14">
        <f t="shared" si="27"/>
        <v>40567.694560185184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89.957983193277315</v>
      </c>
      <c r="Q311" s="10" t="str">
        <f t="shared" si="28"/>
        <v>film &amp; video</v>
      </c>
      <c r="R311" t="str">
        <f t="shared" si="29"/>
        <v>documentary</v>
      </c>
      <c r="S311" s="15">
        <f t="shared" si="26"/>
        <v>41155.751550925925</v>
      </c>
      <c r="T311" s="14">
        <f t="shared" si="27"/>
        <v>41134.751550925925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28.924722222222222</v>
      </c>
      <c r="Q312" s="10" t="str">
        <f t="shared" si="28"/>
        <v>film &amp; video</v>
      </c>
      <c r="R312" t="str">
        <f t="shared" si="29"/>
        <v>documentary</v>
      </c>
      <c r="S312" s="15">
        <f t="shared" si="26"/>
        <v>40836.083333333336</v>
      </c>
      <c r="T312" s="14">
        <f t="shared" si="27"/>
        <v>40821.183136574073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138.8022</v>
      </c>
      <c r="Q313" s="10" t="str">
        <f t="shared" si="28"/>
        <v>film &amp; video</v>
      </c>
      <c r="R313" t="str">
        <f t="shared" si="29"/>
        <v>documentary</v>
      </c>
      <c r="S313" s="15">
        <f t="shared" si="26"/>
        <v>40909.332638888889</v>
      </c>
      <c r="T313" s="14">
        <f t="shared" si="27"/>
        <v>40868.219814814816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61.301369863013697</v>
      </c>
      <c r="Q314" s="10" t="str">
        <f t="shared" si="28"/>
        <v>film &amp; video</v>
      </c>
      <c r="R314" t="str">
        <f t="shared" si="29"/>
        <v>documentary</v>
      </c>
      <c r="S314" s="15">
        <f t="shared" si="26"/>
        <v>41378.877685185187</v>
      </c>
      <c r="T314" s="14">
        <f t="shared" si="27"/>
        <v>41348.877685185187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80.202702702702709</v>
      </c>
      <c r="Q315" s="10" t="str">
        <f t="shared" si="28"/>
        <v>film &amp; video</v>
      </c>
      <c r="R315" t="str">
        <f t="shared" si="29"/>
        <v>documentary</v>
      </c>
      <c r="S315" s="15">
        <f t="shared" si="26"/>
        <v>40401.665972222225</v>
      </c>
      <c r="T315" s="14">
        <f t="shared" si="27"/>
        <v>40357.227939814817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32.095833333333331</v>
      </c>
      <c r="Q316" s="10" t="str">
        <f t="shared" si="28"/>
        <v>film &amp; video</v>
      </c>
      <c r="R316" t="str">
        <f t="shared" si="29"/>
        <v>documentary</v>
      </c>
      <c r="S316" s="15">
        <f t="shared" si="26"/>
        <v>41334.833194444444</v>
      </c>
      <c r="T316" s="14">
        <f t="shared" si="27"/>
        <v>41304.833194444444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200.88888888888889</v>
      </c>
      <c r="Q317" s="10" t="str">
        <f t="shared" si="28"/>
        <v>film &amp; video</v>
      </c>
      <c r="R317" t="str">
        <f t="shared" si="29"/>
        <v>documentary</v>
      </c>
      <c r="S317" s="15">
        <f t="shared" si="26"/>
        <v>41143.77238425926</v>
      </c>
      <c r="T317" s="14">
        <f t="shared" si="27"/>
        <v>41113.77238425926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108.01265822784811</v>
      </c>
      <c r="Q318" s="10" t="str">
        <f t="shared" si="28"/>
        <v>film &amp; video</v>
      </c>
      <c r="R318" t="str">
        <f t="shared" si="29"/>
        <v>documentary</v>
      </c>
      <c r="S318" s="15">
        <f t="shared" si="26"/>
        <v>41984.207638888889</v>
      </c>
      <c r="T318" s="14">
        <f t="shared" si="27"/>
        <v>41950.923576388886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95.699367088607602</v>
      </c>
      <c r="Q319" s="10" t="str">
        <f t="shared" si="28"/>
        <v>film &amp; video</v>
      </c>
      <c r="R319" t="str">
        <f t="shared" si="29"/>
        <v>documentary</v>
      </c>
      <c r="S319" s="15">
        <f t="shared" si="26"/>
        <v>41619.676886574074</v>
      </c>
      <c r="T319" s="14">
        <f t="shared" si="27"/>
        <v>41589.676886574074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8">
        <f t="shared" si="25"/>
        <v>49.880281690140848</v>
      </c>
      <c r="Q320" s="10" t="str">
        <f t="shared" si="28"/>
        <v>film &amp; video</v>
      </c>
      <c r="R320" t="str">
        <f t="shared" si="29"/>
        <v>documentary</v>
      </c>
      <c r="S320" s="15">
        <f t="shared" si="26"/>
        <v>41359.997118055559</v>
      </c>
      <c r="T320" s="14">
        <f t="shared" si="27"/>
        <v>41330.038784722223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110.47058823529412</v>
      </c>
      <c r="Q321" s="10" t="str">
        <f t="shared" si="28"/>
        <v>film &amp; video</v>
      </c>
      <c r="R321" t="str">
        <f t="shared" si="29"/>
        <v>documentary</v>
      </c>
      <c r="S321" s="15">
        <f t="shared" si="26"/>
        <v>40211.332638888889</v>
      </c>
      <c r="T321" s="14">
        <f t="shared" si="27"/>
        <v>40123.83829861111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30">E322/D322</f>
        <v>1.0658000000000001</v>
      </c>
      <c r="P322" s="8">
        <f t="shared" ref="P322:P385" si="31">E322/L322</f>
        <v>134.91139240506328</v>
      </c>
      <c r="Q322" s="10" t="str">
        <f t="shared" si="28"/>
        <v>film &amp; video</v>
      </c>
      <c r="R322" t="str">
        <f t="shared" si="29"/>
        <v>documentary</v>
      </c>
      <c r="S322" s="15">
        <f t="shared" ref="S322:S385" si="32">(((I322/60)/60)/24)+DATE(1970,1,1)</f>
        <v>42360.958333333328</v>
      </c>
      <c r="T322" s="14">
        <f t="shared" ref="T322:T385" si="33">(((J322/60)/60)/24)+DATE(1970,1,1)</f>
        <v>42331.551307870366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0"/>
        <v>1.0266285714285714</v>
      </c>
      <c r="P323" s="8">
        <f t="shared" si="31"/>
        <v>106.62314540059347</v>
      </c>
      <c r="Q323" s="10" t="str">
        <f t="shared" ref="Q323:Q386" si="34">LEFT(N323, (SEARCH("/",N323,1)-1))</f>
        <v>film &amp; video</v>
      </c>
      <c r="R323" t="str">
        <f t="shared" ref="R323:R386" si="35">RIGHT(N323, LEN(N323)-SEARCH("/",N323,1))</f>
        <v>documentary</v>
      </c>
      <c r="S323" s="15">
        <f t="shared" si="32"/>
        <v>42682.488263888896</v>
      </c>
      <c r="T323" s="14">
        <f t="shared" si="33"/>
        <v>42647.446597222224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145.04301075268816</v>
      </c>
      <c r="Q324" s="10" t="str">
        <f t="shared" si="34"/>
        <v>film &amp; video</v>
      </c>
      <c r="R324" t="str">
        <f t="shared" si="35"/>
        <v>documentary</v>
      </c>
      <c r="S324" s="15">
        <f t="shared" si="32"/>
        <v>42503.57</v>
      </c>
      <c r="T324" s="14">
        <f t="shared" si="33"/>
        <v>42473.57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114.58620689655173</v>
      </c>
      <c r="Q325" s="10" t="str">
        <f t="shared" si="34"/>
        <v>film &amp; video</v>
      </c>
      <c r="R325" t="str">
        <f t="shared" si="35"/>
        <v>documentary</v>
      </c>
      <c r="S325" s="15">
        <f t="shared" si="32"/>
        <v>42725.332638888889</v>
      </c>
      <c r="T325" s="14">
        <f t="shared" si="33"/>
        <v>42697.32136574074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105.3170731707317</v>
      </c>
      <c r="Q326" s="10" t="str">
        <f t="shared" si="34"/>
        <v>film &amp; video</v>
      </c>
      <c r="R326" t="str">
        <f t="shared" si="35"/>
        <v>documentary</v>
      </c>
      <c r="S326" s="15">
        <f t="shared" si="32"/>
        <v>42217.626250000001</v>
      </c>
      <c r="T326" s="14">
        <f t="shared" si="33"/>
        <v>42184.626250000001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70.921195652173907</v>
      </c>
      <c r="Q327" s="10" t="str">
        <f t="shared" si="34"/>
        <v>film &amp; video</v>
      </c>
      <c r="R327" t="str">
        <f t="shared" si="35"/>
        <v>documentary</v>
      </c>
      <c r="S327" s="15">
        <f t="shared" si="32"/>
        <v>42724.187881944439</v>
      </c>
      <c r="T327" s="14">
        <f t="shared" si="33"/>
        <v>42689.187881944439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147.17167680278018</v>
      </c>
      <c r="Q328" s="10" t="str">
        <f t="shared" si="34"/>
        <v>film &amp; video</v>
      </c>
      <c r="R328" t="str">
        <f t="shared" si="35"/>
        <v>documentary</v>
      </c>
      <c r="S328" s="15">
        <f t="shared" si="32"/>
        <v>42808.956250000003</v>
      </c>
      <c r="T328" s="14">
        <f t="shared" si="33"/>
        <v>42775.314884259264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8">
        <f t="shared" si="31"/>
        <v>160.47058823529412</v>
      </c>
      <c r="Q329" s="10" t="str">
        <f t="shared" si="34"/>
        <v>film &amp; video</v>
      </c>
      <c r="R329" t="str">
        <f t="shared" si="35"/>
        <v>documentary</v>
      </c>
      <c r="S329" s="15">
        <f t="shared" si="32"/>
        <v>42085.333333333328</v>
      </c>
      <c r="T329" s="14">
        <f t="shared" si="33"/>
        <v>42058.235289351855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156.04578313253012</v>
      </c>
      <c r="Q330" s="10" t="str">
        <f t="shared" si="34"/>
        <v>film &amp; video</v>
      </c>
      <c r="R330" t="str">
        <f t="shared" si="35"/>
        <v>documentary</v>
      </c>
      <c r="S330" s="15">
        <f t="shared" si="32"/>
        <v>42309.166666666672</v>
      </c>
      <c r="T330" s="14">
        <f t="shared" si="33"/>
        <v>42278.946620370371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63.17365269461078</v>
      </c>
      <c r="Q331" s="10" t="str">
        <f t="shared" si="34"/>
        <v>film &amp; video</v>
      </c>
      <c r="R331" t="str">
        <f t="shared" si="35"/>
        <v>documentary</v>
      </c>
      <c r="S331" s="15">
        <f t="shared" si="32"/>
        <v>42315.166666666672</v>
      </c>
      <c r="T331" s="14">
        <f t="shared" si="33"/>
        <v>42291.46674768519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104.82352941176471</v>
      </c>
      <c r="Q332" s="10" t="str">
        <f t="shared" si="34"/>
        <v>film &amp; video</v>
      </c>
      <c r="R332" t="str">
        <f t="shared" si="35"/>
        <v>documentary</v>
      </c>
      <c r="S332" s="15">
        <f t="shared" si="32"/>
        <v>41411.165972222225</v>
      </c>
      <c r="T332" s="14">
        <f t="shared" si="33"/>
        <v>41379.515775462962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97.356164383561648</v>
      </c>
      <c r="Q333" s="10" t="str">
        <f t="shared" si="34"/>
        <v>film &amp; video</v>
      </c>
      <c r="R333" t="str">
        <f t="shared" si="35"/>
        <v>documentary</v>
      </c>
      <c r="S333" s="15">
        <f t="shared" si="32"/>
        <v>42538.581412037034</v>
      </c>
      <c r="T333" s="14">
        <f t="shared" si="33"/>
        <v>42507.581412037034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203.63063063063063</v>
      </c>
      <c r="Q334" s="10" t="str">
        <f t="shared" si="34"/>
        <v>film &amp; video</v>
      </c>
      <c r="R334" t="str">
        <f t="shared" si="35"/>
        <v>documentary</v>
      </c>
      <c r="S334" s="15">
        <f t="shared" si="32"/>
        <v>42305.333333333328</v>
      </c>
      <c r="T334" s="14">
        <f t="shared" si="33"/>
        <v>42263.680289351847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188.31203007518798</v>
      </c>
      <c r="Q335" s="10" t="str">
        <f t="shared" si="34"/>
        <v>film &amp; video</v>
      </c>
      <c r="R335" t="str">
        <f t="shared" si="35"/>
        <v>documentary</v>
      </c>
      <c r="S335" s="15">
        <f t="shared" si="32"/>
        <v>42467.59480324074</v>
      </c>
      <c r="T335" s="14">
        <f t="shared" si="33"/>
        <v>42437.636469907404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146.65217391304347</v>
      </c>
      <c r="Q336" s="10" t="str">
        <f t="shared" si="34"/>
        <v>film &amp; video</v>
      </c>
      <c r="R336" t="str">
        <f t="shared" si="35"/>
        <v>documentary</v>
      </c>
      <c r="S336" s="15">
        <f t="shared" si="32"/>
        <v>42139.791666666672</v>
      </c>
      <c r="T336" s="14">
        <f t="shared" si="33"/>
        <v>42101.682372685187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109.1875</v>
      </c>
      <c r="Q337" s="10" t="str">
        <f t="shared" si="34"/>
        <v>film &amp; video</v>
      </c>
      <c r="R337" t="str">
        <f t="shared" si="35"/>
        <v>documentary</v>
      </c>
      <c r="S337" s="15">
        <f t="shared" si="32"/>
        <v>42132.916666666672</v>
      </c>
      <c r="T337" s="14">
        <f t="shared" si="33"/>
        <v>42101.737442129626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59.249046653144013</v>
      </c>
      <c r="Q338" s="10" t="str">
        <f t="shared" si="34"/>
        <v>film &amp; video</v>
      </c>
      <c r="R338" t="str">
        <f t="shared" si="35"/>
        <v>documentary</v>
      </c>
      <c r="S338" s="15">
        <f t="shared" si="32"/>
        <v>42321.637939814813</v>
      </c>
      <c r="T338" s="14">
        <f t="shared" si="33"/>
        <v>42291.596273148149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97.904838709677421</v>
      </c>
      <c r="Q339" s="10" t="str">
        <f t="shared" si="34"/>
        <v>film &amp; video</v>
      </c>
      <c r="R339" t="str">
        <f t="shared" si="35"/>
        <v>documentary</v>
      </c>
      <c r="S339" s="15">
        <f t="shared" si="32"/>
        <v>42077.086898148147</v>
      </c>
      <c r="T339" s="14">
        <f t="shared" si="33"/>
        <v>42047.128564814819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70.000169491525426</v>
      </c>
      <c r="Q340" s="10" t="str">
        <f t="shared" si="34"/>
        <v>film &amp; video</v>
      </c>
      <c r="R340" t="str">
        <f t="shared" si="35"/>
        <v>documentary</v>
      </c>
      <c r="S340" s="15">
        <f t="shared" si="32"/>
        <v>42616.041666666672</v>
      </c>
      <c r="T340" s="14">
        <f t="shared" si="33"/>
        <v>42559.755671296298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72.865168539325836</v>
      </c>
      <c r="Q341" s="10" t="str">
        <f t="shared" si="34"/>
        <v>film &amp; video</v>
      </c>
      <c r="R341" t="str">
        <f t="shared" si="35"/>
        <v>documentary</v>
      </c>
      <c r="S341" s="15">
        <f t="shared" si="32"/>
        <v>42123.760046296295</v>
      </c>
      <c r="T341" s="14">
        <f t="shared" si="33"/>
        <v>42093.760046296295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146.34782608695653</v>
      </c>
      <c r="Q342" s="10" t="str">
        <f t="shared" si="34"/>
        <v>film &amp; video</v>
      </c>
      <c r="R342" t="str">
        <f t="shared" si="35"/>
        <v>documentary</v>
      </c>
      <c r="S342" s="15">
        <f t="shared" si="32"/>
        <v>42802.875</v>
      </c>
      <c r="T342" s="14">
        <f t="shared" si="33"/>
        <v>42772.669062500005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67.909090909090907</v>
      </c>
      <c r="Q343" s="10" t="str">
        <f t="shared" si="34"/>
        <v>film &amp; video</v>
      </c>
      <c r="R343" t="str">
        <f t="shared" si="35"/>
        <v>documentary</v>
      </c>
      <c r="S343" s="15">
        <f t="shared" si="32"/>
        <v>41913.165972222225</v>
      </c>
      <c r="T343" s="14">
        <f t="shared" si="33"/>
        <v>41894.879606481481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169.85083076923075</v>
      </c>
      <c r="Q344" s="10" t="str">
        <f t="shared" si="34"/>
        <v>film &amp; video</v>
      </c>
      <c r="R344" t="str">
        <f t="shared" si="35"/>
        <v>documentary</v>
      </c>
      <c r="S344" s="15">
        <f t="shared" si="32"/>
        <v>42489.780844907407</v>
      </c>
      <c r="T344" s="14">
        <f t="shared" si="33"/>
        <v>42459.780844907407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58.413339694656486</v>
      </c>
      <c r="Q345" s="10" t="str">
        <f t="shared" si="34"/>
        <v>film &amp; video</v>
      </c>
      <c r="R345" t="str">
        <f t="shared" si="35"/>
        <v>documentary</v>
      </c>
      <c r="S345" s="15">
        <f t="shared" si="32"/>
        <v>41957.125</v>
      </c>
      <c r="T345" s="14">
        <f t="shared" si="33"/>
        <v>41926.73778935185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119.99298245614035</v>
      </c>
      <c r="Q346" s="10" t="str">
        <f t="shared" si="34"/>
        <v>film &amp; video</v>
      </c>
      <c r="R346" t="str">
        <f t="shared" si="35"/>
        <v>documentary</v>
      </c>
      <c r="S346" s="15">
        <f t="shared" si="32"/>
        <v>42156.097222222219</v>
      </c>
      <c r="T346" s="14">
        <f t="shared" si="33"/>
        <v>42111.970995370371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99.860335195530723</v>
      </c>
      <c r="Q347" s="10" t="str">
        <f t="shared" si="34"/>
        <v>film &amp; video</v>
      </c>
      <c r="R347" t="str">
        <f t="shared" si="35"/>
        <v>documentary</v>
      </c>
      <c r="S347" s="15">
        <f t="shared" si="32"/>
        <v>42144.944328703699</v>
      </c>
      <c r="T347" s="14">
        <f t="shared" si="33"/>
        <v>42114.944328703699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90.579148936170213</v>
      </c>
      <c r="Q348" s="10" t="str">
        <f t="shared" si="34"/>
        <v>film &amp; video</v>
      </c>
      <c r="R348" t="str">
        <f t="shared" si="35"/>
        <v>documentary</v>
      </c>
      <c r="S348" s="15">
        <f t="shared" si="32"/>
        <v>42291.500243055561</v>
      </c>
      <c r="T348" s="14">
        <f t="shared" si="33"/>
        <v>42261.500243055561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117.77361477572559</v>
      </c>
      <c r="Q349" s="10" t="str">
        <f t="shared" si="34"/>
        <v>film &amp; video</v>
      </c>
      <c r="R349" t="str">
        <f t="shared" si="35"/>
        <v>documentary</v>
      </c>
      <c r="S349" s="15">
        <f t="shared" si="32"/>
        <v>42322.537141203706</v>
      </c>
      <c r="T349" s="14">
        <f t="shared" si="33"/>
        <v>42292.495474537034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86.554621848739501</v>
      </c>
      <c r="Q350" s="10" t="str">
        <f t="shared" si="34"/>
        <v>film &amp; video</v>
      </c>
      <c r="R350" t="str">
        <f t="shared" si="35"/>
        <v>documentary</v>
      </c>
      <c r="S350" s="15">
        <f t="shared" si="32"/>
        <v>42237.58699074074</v>
      </c>
      <c r="T350" s="14">
        <f t="shared" si="33"/>
        <v>42207.58699074074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71.899281437125751</v>
      </c>
      <c r="Q351" s="10" t="str">
        <f t="shared" si="34"/>
        <v>film &amp; video</v>
      </c>
      <c r="R351" t="str">
        <f t="shared" si="35"/>
        <v>documentary</v>
      </c>
      <c r="S351" s="15">
        <f t="shared" si="32"/>
        <v>42790.498935185184</v>
      </c>
      <c r="T351" s="14">
        <f t="shared" si="33"/>
        <v>42760.498935185184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129.81900452488688</v>
      </c>
      <c r="Q352" s="10" t="str">
        <f t="shared" si="34"/>
        <v>film &amp; video</v>
      </c>
      <c r="R352" t="str">
        <f t="shared" si="35"/>
        <v>documentary</v>
      </c>
      <c r="S352" s="15">
        <f t="shared" si="32"/>
        <v>42624.165972222225</v>
      </c>
      <c r="T352" s="14">
        <f t="shared" si="33"/>
        <v>42586.066076388888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8">
        <f t="shared" si="31"/>
        <v>44.912863070539416</v>
      </c>
      <c r="Q353" s="10" t="str">
        <f t="shared" si="34"/>
        <v>film &amp; video</v>
      </c>
      <c r="R353" t="str">
        <f t="shared" si="35"/>
        <v>documentary</v>
      </c>
      <c r="S353" s="15">
        <f t="shared" si="32"/>
        <v>42467.923078703709</v>
      </c>
      <c r="T353" s="14">
        <f t="shared" si="33"/>
        <v>42427.964745370366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40.755244755244753</v>
      </c>
      <c r="Q354" s="10" t="str">
        <f t="shared" si="34"/>
        <v>film &amp; video</v>
      </c>
      <c r="R354" t="str">
        <f t="shared" si="35"/>
        <v>documentary</v>
      </c>
      <c r="S354" s="15">
        <f t="shared" si="32"/>
        <v>41920.167453703703</v>
      </c>
      <c r="T354" s="14">
        <f t="shared" si="33"/>
        <v>41890.167453703703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103.52394779771615</v>
      </c>
      <c r="Q355" s="10" t="str">
        <f t="shared" si="34"/>
        <v>film &amp; video</v>
      </c>
      <c r="R355" t="str">
        <f t="shared" si="35"/>
        <v>documentary</v>
      </c>
      <c r="S355" s="15">
        <f t="shared" si="32"/>
        <v>42327.833553240736</v>
      </c>
      <c r="T355" s="14">
        <f t="shared" si="33"/>
        <v>42297.791886574079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125.44827586206897</v>
      </c>
      <c r="Q356" s="10" t="str">
        <f t="shared" si="34"/>
        <v>film &amp; video</v>
      </c>
      <c r="R356" t="str">
        <f t="shared" si="35"/>
        <v>documentary</v>
      </c>
      <c r="S356" s="15">
        <f t="shared" si="32"/>
        <v>42468.786122685182</v>
      </c>
      <c r="T356" s="14">
        <f t="shared" si="33"/>
        <v>42438.827789351853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246.60606060606059</v>
      </c>
      <c r="Q357" s="10" t="str">
        <f t="shared" si="34"/>
        <v>film &amp; video</v>
      </c>
      <c r="R357" t="str">
        <f t="shared" si="35"/>
        <v>documentary</v>
      </c>
      <c r="S357" s="15">
        <f t="shared" si="32"/>
        <v>41974.3355787037</v>
      </c>
      <c r="T357" s="14">
        <f t="shared" si="33"/>
        <v>41943.293912037036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79.401340206185566</v>
      </c>
      <c r="Q358" s="10" t="str">
        <f t="shared" si="34"/>
        <v>film &amp; video</v>
      </c>
      <c r="R358" t="str">
        <f t="shared" si="35"/>
        <v>documentary</v>
      </c>
      <c r="S358" s="15">
        <f t="shared" si="32"/>
        <v>42445.761493055557</v>
      </c>
      <c r="T358" s="14">
        <f t="shared" si="33"/>
        <v>42415.803159722222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86.138613861386133</v>
      </c>
      <c r="Q359" s="10" t="str">
        <f t="shared" si="34"/>
        <v>film &amp; video</v>
      </c>
      <c r="R359" t="str">
        <f t="shared" si="35"/>
        <v>documentary</v>
      </c>
      <c r="S359" s="15">
        <f t="shared" si="32"/>
        <v>42118.222187499996</v>
      </c>
      <c r="T359" s="14">
        <f t="shared" si="33"/>
        <v>42078.222187499996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193.04868913857678</v>
      </c>
      <c r="Q360" s="10" t="str">
        <f t="shared" si="34"/>
        <v>film &amp; video</v>
      </c>
      <c r="R360" t="str">
        <f t="shared" si="35"/>
        <v>documentary</v>
      </c>
      <c r="S360" s="15">
        <f t="shared" si="32"/>
        <v>42536.625</v>
      </c>
      <c r="T360" s="14">
        <f t="shared" si="33"/>
        <v>42507.860196759255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84.023178807947019</v>
      </c>
      <c r="Q361" s="10" t="str">
        <f t="shared" si="34"/>
        <v>film &amp; video</v>
      </c>
      <c r="R361" t="str">
        <f t="shared" si="35"/>
        <v>documentary</v>
      </c>
      <c r="S361" s="15">
        <f t="shared" si="32"/>
        <v>41957.216666666667</v>
      </c>
      <c r="T361" s="14">
        <f t="shared" si="33"/>
        <v>41935.070486111108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139.82758620689654</v>
      </c>
      <c r="Q362" s="10" t="str">
        <f t="shared" si="34"/>
        <v>film &amp; video</v>
      </c>
      <c r="R362" t="str">
        <f t="shared" si="35"/>
        <v>documentary</v>
      </c>
      <c r="S362" s="15">
        <f t="shared" si="32"/>
        <v>42208.132638888885</v>
      </c>
      <c r="T362" s="14">
        <f t="shared" si="33"/>
        <v>42163.897916666669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109.82189265536722</v>
      </c>
      <c r="Q363" s="10" t="str">
        <f t="shared" si="34"/>
        <v>film &amp; video</v>
      </c>
      <c r="R363" t="str">
        <f t="shared" si="35"/>
        <v>documentary</v>
      </c>
      <c r="S363" s="15">
        <f t="shared" si="32"/>
        <v>41966.042893518519</v>
      </c>
      <c r="T363" s="14">
        <f t="shared" si="33"/>
        <v>41936.001226851848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139.53488372093022</v>
      </c>
      <c r="Q364" s="10" t="str">
        <f t="shared" si="34"/>
        <v>film &amp; video</v>
      </c>
      <c r="R364" t="str">
        <f t="shared" si="35"/>
        <v>documentary</v>
      </c>
      <c r="S364" s="15">
        <f t="shared" si="32"/>
        <v>41859</v>
      </c>
      <c r="T364" s="14">
        <f t="shared" si="33"/>
        <v>41837.210543981484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347.84615384615387</v>
      </c>
      <c r="Q365" s="10" t="str">
        <f t="shared" si="34"/>
        <v>film &amp; video</v>
      </c>
      <c r="R365" t="str">
        <f t="shared" si="35"/>
        <v>documentary</v>
      </c>
      <c r="S365" s="15">
        <f t="shared" si="32"/>
        <v>40300.806944444441</v>
      </c>
      <c r="T365" s="14">
        <f t="shared" si="33"/>
        <v>40255.744629629626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68.24159292035398</v>
      </c>
      <c r="Q366" s="10" t="str">
        <f t="shared" si="34"/>
        <v>film &amp; video</v>
      </c>
      <c r="R366" t="str">
        <f t="shared" si="35"/>
        <v>documentary</v>
      </c>
      <c r="S366" s="15">
        <f t="shared" si="32"/>
        <v>41811.165972222225</v>
      </c>
      <c r="T366" s="14">
        <f t="shared" si="33"/>
        <v>41780.859629629631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239.93846153846152</v>
      </c>
      <c r="Q367" s="10" t="str">
        <f t="shared" si="34"/>
        <v>film &amp; video</v>
      </c>
      <c r="R367" t="str">
        <f t="shared" si="35"/>
        <v>documentary</v>
      </c>
      <c r="S367" s="15">
        <f t="shared" si="32"/>
        <v>41698.606469907405</v>
      </c>
      <c r="T367" s="14">
        <f t="shared" si="33"/>
        <v>41668.606469907405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287.31343283582089</v>
      </c>
      <c r="Q368" s="10" t="str">
        <f t="shared" si="34"/>
        <v>film &amp; video</v>
      </c>
      <c r="R368" t="str">
        <f t="shared" si="35"/>
        <v>documentary</v>
      </c>
      <c r="S368" s="15">
        <f t="shared" si="32"/>
        <v>41049.793032407404</v>
      </c>
      <c r="T368" s="14">
        <f t="shared" si="33"/>
        <v>41019.793032407404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86.84882352941176</v>
      </c>
      <c r="Q369" s="10" t="str">
        <f t="shared" si="34"/>
        <v>film &amp; video</v>
      </c>
      <c r="R369" t="str">
        <f t="shared" si="35"/>
        <v>documentary</v>
      </c>
      <c r="S369" s="15">
        <f t="shared" si="32"/>
        <v>41395.207638888889</v>
      </c>
      <c r="T369" s="14">
        <f t="shared" si="33"/>
        <v>41355.577291666668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81.84905660377359</v>
      </c>
      <c r="Q370" s="10" t="str">
        <f t="shared" si="34"/>
        <v>film &amp; video</v>
      </c>
      <c r="R370" t="str">
        <f t="shared" si="35"/>
        <v>documentary</v>
      </c>
      <c r="S370" s="15">
        <f t="shared" si="32"/>
        <v>42078.563912037032</v>
      </c>
      <c r="T370" s="14">
        <f t="shared" si="33"/>
        <v>42043.605578703704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42.874970059880241</v>
      </c>
      <c r="Q371" s="10" t="str">
        <f t="shared" si="34"/>
        <v>film &amp; video</v>
      </c>
      <c r="R371" t="str">
        <f t="shared" si="35"/>
        <v>documentary</v>
      </c>
      <c r="S371" s="15">
        <f t="shared" si="32"/>
        <v>40923.551724537036</v>
      </c>
      <c r="T371" s="14">
        <f t="shared" si="33"/>
        <v>40893.551724537036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709.41860465116281</v>
      </c>
      <c r="Q372" s="10" t="str">
        <f t="shared" si="34"/>
        <v>film &amp; video</v>
      </c>
      <c r="R372" t="str">
        <f t="shared" si="35"/>
        <v>documentary</v>
      </c>
      <c r="S372" s="15">
        <f t="shared" si="32"/>
        <v>42741.795138888891</v>
      </c>
      <c r="T372" s="14">
        <f t="shared" si="33"/>
        <v>42711.795138888891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161.25517890772127</v>
      </c>
      <c r="Q373" s="10" t="str">
        <f t="shared" si="34"/>
        <v>film &amp; video</v>
      </c>
      <c r="R373" t="str">
        <f t="shared" si="35"/>
        <v>documentary</v>
      </c>
      <c r="S373" s="15">
        <f t="shared" si="32"/>
        <v>41306.767812500002</v>
      </c>
      <c r="T373" s="14">
        <f t="shared" si="33"/>
        <v>41261.767812500002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41.777777777777779</v>
      </c>
      <c r="Q374" s="10" t="str">
        <f t="shared" si="34"/>
        <v>film &amp; video</v>
      </c>
      <c r="R374" t="str">
        <f t="shared" si="35"/>
        <v>documentary</v>
      </c>
      <c r="S374" s="15">
        <f t="shared" si="32"/>
        <v>42465.666666666672</v>
      </c>
      <c r="T374" s="14">
        <f t="shared" si="33"/>
        <v>42425.576898148152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89.887640449438209</v>
      </c>
      <c r="Q375" s="10" t="str">
        <f t="shared" si="34"/>
        <v>film &amp; video</v>
      </c>
      <c r="R375" t="str">
        <f t="shared" si="35"/>
        <v>documentary</v>
      </c>
      <c r="S375" s="15">
        <f t="shared" si="32"/>
        <v>41108.91201388889</v>
      </c>
      <c r="T375" s="14">
        <f t="shared" si="33"/>
        <v>41078.91201388889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45.051724137931032</v>
      </c>
      <c r="Q376" s="10" t="str">
        <f t="shared" si="34"/>
        <v>film &amp; video</v>
      </c>
      <c r="R376" t="str">
        <f t="shared" si="35"/>
        <v>documentary</v>
      </c>
      <c r="S376" s="15">
        <f t="shared" si="32"/>
        <v>40802.889247685183</v>
      </c>
      <c r="T376" s="14">
        <f t="shared" si="33"/>
        <v>40757.889247685183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42.857142857142854</v>
      </c>
      <c r="Q377" s="10" t="str">
        <f t="shared" si="34"/>
        <v>film &amp; video</v>
      </c>
      <c r="R377" t="str">
        <f t="shared" si="35"/>
        <v>documentary</v>
      </c>
      <c r="S377" s="15">
        <f t="shared" si="32"/>
        <v>41699.720833333333</v>
      </c>
      <c r="T377" s="14">
        <f t="shared" si="33"/>
        <v>41657.985081018516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54.083333333333336</v>
      </c>
      <c r="Q378" s="10" t="str">
        <f t="shared" si="34"/>
        <v>film &amp; video</v>
      </c>
      <c r="R378" t="str">
        <f t="shared" si="35"/>
        <v>documentary</v>
      </c>
      <c r="S378" s="15">
        <f t="shared" si="32"/>
        <v>42607.452731481477</v>
      </c>
      <c r="T378" s="14">
        <f t="shared" si="33"/>
        <v>42576.452731481477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103.21804511278195</v>
      </c>
      <c r="Q379" s="10" t="str">
        <f t="shared" si="34"/>
        <v>film &amp; video</v>
      </c>
      <c r="R379" t="str">
        <f t="shared" si="35"/>
        <v>documentary</v>
      </c>
      <c r="S379" s="15">
        <f t="shared" si="32"/>
        <v>42322.292361111111</v>
      </c>
      <c r="T379" s="14">
        <f t="shared" si="33"/>
        <v>42292.250787037032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40.397590361445786</v>
      </c>
      <c r="Q380" s="10" t="str">
        <f t="shared" si="34"/>
        <v>film &amp; video</v>
      </c>
      <c r="R380" t="str">
        <f t="shared" si="35"/>
        <v>documentary</v>
      </c>
      <c r="S380" s="15">
        <f t="shared" si="32"/>
        <v>42394.994444444441</v>
      </c>
      <c r="T380" s="14">
        <f t="shared" si="33"/>
        <v>42370.571851851855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116.85906040268456</v>
      </c>
      <c r="Q381" s="10" t="str">
        <f t="shared" si="34"/>
        <v>film &amp; video</v>
      </c>
      <c r="R381" t="str">
        <f t="shared" si="35"/>
        <v>documentary</v>
      </c>
      <c r="S381" s="15">
        <f t="shared" si="32"/>
        <v>41032.688333333332</v>
      </c>
      <c r="T381" s="14">
        <f t="shared" si="33"/>
        <v>40987.688333333332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115.51020408163265</v>
      </c>
      <c r="Q382" s="10" t="str">
        <f t="shared" si="34"/>
        <v>film &amp; video</v>
      </c>
      <c r="R382" t="str">
        <f t="shared" si="35"/>
        <v>documentary</v>
      </c>
      <c r="S382" s="15">
        <f t="shared" si="32"/>
        <v>42392.719814814816</v>
      </c>
      <c r="T382" s="14">
        <f t="shared" si="33"/>
        <v>42367.719814814816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104.31274900398407</v>
      </c>
      <c r="Q383" s="10" t="str">
        <f t="shared" si="34"/>
        <v>film &amp; video</v>
      </c>
      <c r="R383" t="str">
        <f t="shared" si="35"/>
        <v>documentary</v>
      </c>
      <c r="S383" s="15">
        <f t="shared" si="32"/>
        <v>41120.208333333336</v>
      </c>
      <c r="T383" s="14">
        <f t="shared" si="33"/>
        <v>41085.698113425926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8">
        <f t="shared" si="31"/>
        <v>69.772727272727266</v>
      </c>
      <c r="Q384" s="10" t="str">
        <f t="shared" si="34"/>
        <v>film &amp; video</v>
      </c>
      <c r="R384" t="str">
        <f t="shared" si="35"/>
        <v>documentary</v>
      </c>
      <c r="S384" s="15">
        <f t="shared" si="32"/>
        <v>41158.709490740745</v>
      </c>
      <c r="T384" s="14">
        <f t="shared" si="33"/>
        <v>41144.709490740745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43.020833333333336</v>
      </c>
      <c r="Q385" s="10" t="str">
        <f t="shared" si="34"/>
        <v>film &amp; video</v>
      </c>
      <c r="R385" t="str">
        <f t="shared" si="35"/>
        <v>documentary</v>
      </c>
      <c r="S385" s="15">
        <f t="shared" si="32"/>
        <v>41778.117581018516</v>
      </c>
      <c r="T385" s="14">
        <f t="shared" si="33"/>
        <v>41755.117581018516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36">E386/D386</f>
        <v>1.1210500000000001</v>
      </c>
      <c r="P386" s="8">
        <f t="shared" ref="P386:P449" si="37">E386/L386</f>
        <v>58.540469973890339</v>
      </c>
      <c r="Q386" s="10" t="str">
        <f t="shared" si="34"/>
        <v>film &amp; video</v>
      </c>
      <c r="R386" t="str">
        <f t="shared" si="35"/>
        <v>documentary</v>
      </c>
      <c r="S386" s="15">
        <f t="shared" ref="S386:S449" si="38">(((I386/60)/60)/24)+DATE(1970,1,1)</f>
        <v>42010.781793981485</v>
      </c>
      <c r="T386" s="14">
        <f t="shared" ref="T386:T449" si="39">(((J386/60)/60)/24)+DATE(1970,1,1)</f>
        <v>41980.781793981485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1.05982</v>
      </c>
      <c r="P387" s="8">
        <f t="shared" si="37"/>
        <v>111.79535864978902</v>
      </c>
      <c r="Q387" s="10" t="str">
        <f t="shared" ref="Q387:Q450" si="40">LEFT(N387, (SEARCH("/",N387,1)-1))</f>
        <v>film &amp; video</v>
      </c>
      <c r="R387" t="str">
        <f t="shared" ref="R387:R450" si="41">RIGHT(N387, LEN(N387)-SEARCH("/",N387,1))</f>
        <v>documentary</v>
      </c>
      <c r="S387" s="15">
        <f t="shared" si="38"/>
        <v>41964.626168981486</v>
      </c>
      <c r="T387" s="14">
        <f t="shared" si="39"/>
        <v>41934.584502314814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46.230769230769234</v>
      </c>
      <c r="Q388" s="10" t="str">
        <f t="shared" si="40"/>
        <v>film &amp; video</v>
      </c>
      <c r="R388" t="str">
        <f t="shared" si="41"/>
        <v>documentary</v>
      </c>
      <c r="S388" s="15">
        <f t="shared" si="38"/>
        <v>42226.951284722221</v>
      </c>
      <c r="T388" s="14">
        <f t="shared" si="39"/>
        <v>42211.951284722221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8">
        <f t="shared" si="37"/>
        <v>144.69039145907473</v>
      </c>
      <c r="Q389" s="10" t="str">
        <f t="shared" si="40"/>
        <v>film &amp; video</v>
      </c>
      <c r="R389" t="str">
        <f t="shared" si="41"/>
        <v>documentary</v>
      </c>
      <c r="S389" s="15">
        <f t="shared" si="38"/>
        <v>42231.25</v>
      </c>
      <c r="T389" s="14">
        <f t="shared" si="39"/>
        <v>42200.67659722222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88.845070422535215</v>
      </c>
      <c r="Q390" s="10" t="str">
        <f t="shared" si="40"/>
        <v>film &amp; video</v>
      </c>
      <c r="R390" t="str">
        <f t="shared" si="41"/>
        <v>documentary</v>
      </c>
      <c r="S390" s="15">
        <f t="shared" si="38"/>
        <v>42579.076157407413</v>
      </c>
      <c r="T390" s="14">
        <f t="shared" si="39"/>
        <v>42549.076157407413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81.75107284768211</v>
      </c>
      <c r="Q391" s="10" t="str">
        <f t="shared" si="40"/>
        <v>film &amp; video</v>
      </c>
      <c r="R391" t="str">
        <f t="shared" si="41"/>
        <v>documentary</v>
      </c>
      <c r="S391" s="15">
        <f t="shared" si="38"/>
        <v>41705.957638888889</v>
      </c>
      <c r="T391" s="14">
        <f t="shared" si="39"/>
        <v>41674.063078703701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s="10" t="str">
        <f t="shared" si="40"/>
        <v>film &amp; video</v>
      </c>
      <c r="R392" t="str">
        <f t="shared" si="41"/>
        <v>documentary</v>
      </c>
      <c r="S392" s="15">
        <f t="shared" si="38"/>
        <v>42132.036712962959</v>
      </c>
      <c r="T392" s="14">
        <f t="shared" si="39"/>
        <v>42112.036712962959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104.25906735751295</v>
      </c>
      <c r="Q393" s="10" t="str">
        <f t="shared" si="40"/>
        <v>film &amp; video</v>
      </c>
      <c r="R393" t="str">
        <f t="shared" si="41"/>
        <v>documentary</v>
      </c>
      <c r="S393" s="15">
        <f t="shared" si="38"/>
        <v>40895.040972222225</v>
      </c>
      <c r="T393" s="14">
        <f t="shared" si="39"/>
        <v>40865.042256944449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90.616504854368927</v>
      </c>
      <c r="Q394" s="10" t="str">
        <f t="shared" si="40"/>
        <v>film &amp; video</v>
      </c>
      <c r="R394" t="str">
        <f t="shared" si="41"/>
        <v>documentary</v>
      </c>
      <c r="S394" s="15">
        <f t="shared" si="38"/>
        <v>40794.125</v>
      </c>
      <c r="T394" s="14">
        <f t="shared" si="39"/>
        <v>40763.717256944445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157.33048433048432</v>
      </c>
      <c r="Q395" s="10" t="str">
        <f t="shared" si="40"/>
        <v>film &amp; video</v>
      </c>
      <c r="R395" t="str">
        <f t="shared" si="41"/>
        <v>documentary</v>
      </c>
      <c r="S395" s="15">
        <f t="shared" si="38"/>
        <v>41557.708935185183</v>
      </c>
      <c r="T395" s="14">
        <f t="shared" si="39"/>
        <v>41526.708935185183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105.18</v>
      </c>
      <c r="Q396" s="10" t="str">
        <f t="shared" si="40"/>
        <v>film &amp; video</v>
      </c>
      <c r="R396" t="str">
        <f t="shared" si="41"/>
        <v>documentary</v>
      </c>
      <c r="S396" s="15">
        <f t="shared" si="38"/>
        <v>42477.776412037041</v>
      </c>
      <c r="T396" s="14">
        <f t="shared" si="39"/>
        <v>42417.818078703705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58.719836956521746</v>
      </c>
      <c r="Q397" s="10" t="str">
        <f t="shared" si="40"/>
        <v>film &amp; video</v>
      </c>
      <c r="R397" t="str">
        <f t="shared" si="41"/>
        <v>documentary</v>
      </c>
      <c r="S397" s="15">
        <f t="shared" si="38"/>
        <v>41026.897222222222</v>
      </c>
      <c r="T397" s="14">
        <f t="shared" si="39"/>
        <v>40990.909259259257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81.632653061224488</v>
      </c>
      <c r="Q398" s="10" t="str">
        <f t="shared" si="40"/>
        <v>film &amp; video</v>
      </c>
      <c r="R398" t="str">
        <f t="shared" si="41"/>
        <v>documentary</v>
      </c>
      <c r="S398" s="15">
        <f t="shared" si="38"/>
        <v>41097.564884259256</v>
      </c>
      <c r="T398" s="14">
        <f t="shared" si="39"/>
        <v>41082.564884259256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56.460043668122275</v>
      </c>
      <c r="Q399" s="10" t="str">
        <f t="shared" si="40"/>
        <v>film &amp; video</v>
      </c>
      <c r="R399" t="str">
        <f t="shared" si="41"/>
        <v>documentary</v>
      </c>
      <c r="S399" s="15">
        <f t="shared" si="38"/>
        <v>40422.155555555553</v>
      </c>
      <c r="T399" s="14">
        <f t="shared" si="39"/>
        <v>40379.776435185187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140.1044776119403</v>
      </c>
      <c r="Q400" s="10" t="str">
        <f t="shared" si="40"/>
        <v>film &amp; video</v>
      </c>
      <c r="R400" t="str">
        <f t="shared" si="41"/>
        <v>documentary</v>
      </c>
      <c r="S400" s="15">
        <f t="shared" si="38"/>
        <v>42123.793124999997</v>
      </c>
      <c r="T400" s="14">
        <f t="shared" si="39"/>
        <v>42078.793124999997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224.85263157894738</v>
      </c>
      <c r="Q401" s="10" t="str">
        <f t="shared" si="40"/>
        <v>film &amp; video</v>
      </c>
      <c r="R401" t="str">
        <f t="shared" si="41"/>
        <v>documentary</v>
      </c>
      <c r="S401" s="15">
        <f t="shared" si="38"/>
        <v>42718.5</v>
      </c>
      <c r="T401" s="14">
        <f t="shared" si="39"/>
        <v>42687.875775462962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181.13306451612902</v>
      </c>
      <c r="Q402" s="10" t="str">
        <f t="shared" si="40"/>
        <v>film &amp; video</v>
      </c>
      <c r="R402" t="str">
        <f t="shared" si="41"/>
        <v>documentary</v>
      </c>
      <c r="S402" s="15">
        <f t="shared" si="38"/>
        <v>41776.145833333336</v>
      </c>
      <c r="T402" s="14">
        <f t="shared" si="39"/>
        <v>41745.635960648149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711.04109589041093</v>
      </c>
      <c r="Q403" s="10" t="str">
        <f t="shared" si="40"/>
        <v>film &amp; video</v>
      </c>
      <c r="R403" t="str">
        <f t="shared" si="41"/>
        <v>documentary</v>
      </c>
      <c r="S403" s="15">
        <f t="shared" si="38"/>
        <v>40762.842245370368</v>
      </c>
      <c r="T403" s="14">
        <f t="shared" si="39"/>
        <v>40732.842245370368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65.883720930232556</v>
      </c>
      <c r="Q404" s="10" t="str">
        <f t="shared" si="40"/>
        <v>film &amp; video</v>
      </c>
      <c r="R404" t="str">
        <f t="shared" si="41"/>
        <v>documentary</v>
      </c>
      <c r="S404" s="15">
        <f t="shared" si="38"/>
        <v>42313.58121527778</v>
      </c>
      <c r="T404" s="14">
        <f t="shared" si="39"/>
        <v>42292.539548611108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75.185714285714283</v>
      </c>
      <c r="Q405" s="10" t="str">
        <f t="shared" si="40"/>
        <v>film &amp; video</v>
      </c>
      <c r="R405" t="str">
        <f t="shared" si="41"/>
        <v>documentary</v>
      </c>
      <c r="S405" s="15">
        <f t="shared" si="38"/>
        <v>40765.297222222223</v>
      </c>
      <c r="T405" s="14">
        <f t="shared" si="39"/>
        <v>40718.310659722221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133.14391143911439</v>
      </c>
      <c r="Q406" s="10" t="str">
        <f t="shared" si="40"/>
        <v>film &amp; video</v>
      </c>
      <c r="R406" t="str">
        <f t="shared" si="41"/>
        <v>documentary</v>
      </c>
      <c r="S406" s="15">
        <f t="shared" si="38"/>
        <v>41675.961111111108</v>
      </c>
      <c r="T406" s="14">
        <f t="shared" si="39"/>
        <v>41646.628032407411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8">
        <f t="shared" si="37"/>
        <v>55.2</v>
      </c>
      <c r="Q407" s="10" t="str">
        <f t="shared" si="40"/>
        <v>film &amp; video</v>
      </c>
      <c r="R407" t="str">
        <f t="shared" si="41"/>
        <v>documentary</v>
      </c>
      <c r="S407" s="15">
        <f t="shared" si="38"/>
        <v>41704.08494212963</v>
      </c>
      <c r="T407" s="14">
        <f t="shared" si="39"/>
        <v>41674.08494212963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86.163714285714292</v>
      </c>
      <c r="Q408" s="10" t="str">
        <f t="shared" si="40"/>
        <v>film &amp; video</v>
      </c>
      <c r="R408" t="str">
        <f t="shared" si="41"/>
        <v>documentary</v>
      </c>
      <c r="S408" s="15">
        <f t="shared" si="38"/>
        <v>40672.249305555553</v>
      </c>
      <c r="T408" s="14">
        <f t="shared" si="39"/>
        <v>40638.162465277775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92.318181818181813</v>
      </c>
      <c r="Q409" s="10" t="str">
        <f t="shared" si="40"/>
        <v>film &amp; video</v>
      </c>
      <c r="R409" t="str">
        <f t="shared" si="41"/>
        <v>documentary</v>
      </c>
      <c r="S409" s="15">
        <f t="shared" si="38"/>
        <v>40866.912615740745</v>
      </c>
      <c r="T409" s="14">
        <f t="shared" si="39"/>
        <v>40806.870949074073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160.16473684210527</v>
      </c>
      <c r="Q410" s="10" t="str">
        <f t="shared" si="40"/>
        <v>film &amp; video</v>
      </c>
      <c r="R410" t="str">
        <f t="shared" si="41"/>
        <v>documentary</v>
      </c>
      <c r="S410" s="15">
        <f t="shared" si="38"/>
        <v>41583.777662037035</v>
      </c>
      <c r="T410" s="14">
        <f t="shared" si="39"/>
        <v>41543.735995370371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8">
        <f t="shared" si="37"/>
        <v>45.6</v>
      </c>
      <c r="Q411" s="10" t="str">
        <f t="shared" si="40"/>
        <v>film &amp; video</v>
      </c>
      <c r="R411" t="str">
        <f t="shared" si="41"/>
        <v>documentary</v>
      </c>
      <c r="S411" s="15">
        <f t="shared" si="38"/>
        <v>42573.862777777773</v>
      </c>
      <c r="T411" s="14">
        <f t="shared" si="39"/>
        <v>42543.862777777773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183.28571428571428</v>
      </c>
      <c r="Q412" s="10" t="str">
        <f t="shared" si="40"/>
        <v>film &amp; video</v>
      </c>
      <c r="R412" t="str">
        <f t="shared" si="41"/>
        <v>documentary</v>
      </c>
      <c r="S412" s="15">
        <f t="shared" si="38"/>
        <v>42173.981446759266</v>
      </c>
      <c r="T412" s="14">
        <f t="shared" si="39"/>
        <v>42113.981446759266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125.78838174273859</v>
      </c>
      <c r="Q413" s="10" t="str">
        <f t="shared" si="40"/>
        <v>film &amp; video</v>
      </c>
      <c r="R413" t="str">
        <f t="shared" si="41"/>
        <v>documentary</v>
      </c>
      <c r="S413" s="15">
        <f t="shared" si="38"/>
        <v>41630.208333333336</v>
      </c>
      <c r="T413" s="14">
        <f t="shared" si="39"/>
        <v>41598.17597222222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57.654545454545456</v>
      </c>
      <c r="Q414" s="10" t="str">
        <f t="shared" si="40"/>
        <v>film &amp; video</v>
      </c>
      <c r="R414" t="str">
        <f t="shared" si="41"/>
        <v>documentary</v>
      </c>
      <c r="S414" s="15">
        <f t="shared" si="38"/>
        <v>41115.742800925924</v>
      </c>
      <c r="T414" s="14">
        <f t="shared" si="39"/>
        <v>41099.742800925924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78.660818713450297</v>
      </c>
      <c r="Q415" s="10" t="str">
        <f t="shared" si="40"/>
        <v>film &amp; video</v>
      </c>
      <c r="R415" t="str">
        <f t="shared" si="41"/>
        <v>documentary</v>
      </c>
      <c r="S415" s="15">
        <f t="shared" si="38"/>
        <v>41109.877442129626</v>
      </c>
      <c r="T415" s="14">
        <f t="shared" si="39"/>
        <v>41079.877442129626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91.480769230769226</v>
      </c>
      <c r="Q416" s="10" t="str">
        <f t="shared" si="40"/>
        <v>film &amp; video</v>
      </c>
      <c r="R416" t="str">
        <f t="shared" si="41"/>
        <v>documentary</v>
      </c>
      <c r="S416" s="15">
        <f t="shared" si="38"/>
        <v>41559.063252314816</v>
      </c>
      <c r="T416" s="14">
        <f t="shared" si="39"/>
        <v>41529.063252314816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68.09809523809524</v>
      </c>
      <c r="Q417" s="10" t="str">
        <f t="shared" si="40"/>
        <v>film &amp; video</v>
      </c>
      <c r="R417" t="str">
        <f t="shared" si="41"/>
        <v>documentary</v>
      </c>
      <c r="S417" s="15">
        <f t="shared" si="38"/>
        <v>41929.5</v>
      </c>
      <c r="T417" s="14">
        <f t="shared" si="39"/>
        <v>41904.851875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48.086800000000004</v>
      </c>
      <c r="Q418" s="10" t="str">
        <f t="shared" si="40"/>
        <v>film &amp; video</v>
      </c>
      <c r="R418" t="str">
        <f t="shared" si="41"/>
        <v>documentary</v>
      </c>
      <c r="S418" s="15">
        <f t="shared" si="38"/>
        <v>41678.396192129629</v>
      </c>
      <c r="T418" s="14">
        <f t="shared" si="39"/>
        <v>41648.396192129629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202.42307692307693</v>
      </c>
      <c r="Q419" s="10" t="str">
        <f t="shared" si="40"/>
        <v>film &amp; video</v>
      </c>
      <c r="R419" t="str">
        <f t="shared" si="41"/>
        <v>documentary</v>
      </c>
      <c r="S419" s="15">
        <f t="shared" si="38"/>
        <v>41372.189583333333</v>
      </c>
      <c r="T419" s="14">
        <f t="shared" si="39"/>
        <v>41360.970601851855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216.75</v>
      </c>
      <c r="Q420" s="10" t="str">
        <f t="shared" si="40"/>
        <v>film &amp; video</v>
      </c>
      <c r="R420" t="str">
        <f t="shared" si="41"/>
        <v>documentary</v>
      </c>
      <c r="S420" s="15">
        <f t="shared" si="38"/>
        <v>42208.282372685186</v>
      </c>
      <c r="T420" s="14">
        <f t="shared" si="39"/>
        <v>42178.282372685186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110.06849315068493</v>
      </c>
      <c r="Q421" s="10" t="str">
        <f t="shared" si="40"/>
        <v>film &amp; video</v>
      </c>
      <c r="R421" t="str">
        <f t="shared" si="41"/>
        <v>documentary</v>
      </c>
      <c r="S421" s="15">
        <f t="shared" si="38"/>
        <v>41454.842442129629</v>
      </c>
      <c r="T421" s="14">
        <f t="shared" si="39"/>
        <v>41394.842442129629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8">
        <f t="shared" si="37"/>
        <v>4.833333333333333</v>
      </c>
      <c r="Q422" s="10" t="str">
        <f t="shared" si="40"/>
        <v>film &amp; video</v>
      </c>
      <c r="R422" t="str">
        <f t="shared" si="41"/>
        <v>animation</v>
      </c>
      <c r="S422" s="15">
        <f t="shared" si="38"/>
        <v>41712.194803240738</v>
      </c>
      <c r="T422" s="14">
        <f t="shared" si="39"/>
        <v>41682.23646990741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8">
        <f t="shared" si="37"/>
        <v>50.166666666666664</v>
      </c>
      <c r="Q423" s="10" t="str">
        <f t="shared" si="40"/>
        <v>film &amp; video</v>
      </c>
      <c r="R423" t="str">
        <f t="shared" si="41"/>
        <v>animation</v>
      </c>
      <c r="S423" s="15">
        <f t="shared" si="38"/>
        <v>42237.491388888884</v>
      </c>
      <c r="T423" s="14">
        <f t="shared" si="39"/>
        <v>42177.491388888884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8">
        <f t="shared" si="37"/>
        <v>35.833333333333336</v>
      </c>
      <c r="Q424" s="10" t="str">
        <f t="shared" si="40"/>
        <v>film &amp; video</v>
      </c>
      <c r="R424" t="str">
        <f t="shared" si="41"/>
        <v>animation</v>
      </c>
      <c r="S424" s="15">
        <f t="shared" si="38"/>
        <v>41893.260381944441</v>
      </c>
      <c r="T424" s="14">
        <f t="shared" si="39"/>
        <v>41863.260381944441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8">
        <f t="shared" si="37"/>
        <v>11.76923076923077</v>
      </c>
      <c r="Q425" s="10" t="str">
        <f t="shared" si="40"/>
        <v>film &amp; video</v>
      </c>
      <c r="R425" t="str">
        <f t="shared" si="41"/>
        <v>animation</v>
      </c>
      <c r="S425" s="15">
        <f t="shared" si="38"/>
        <v>41430.92627314815</v>
      </c>
      <c r="T425" s="14">
        <f t="shared" si="39"/>
        <v>41400.92627314815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8">
        <f t="shared" si="37"/>
        <v>40.78</v>
      </c>
      <c r="Q426" s="10" t="str">
        <f t="shared" si="40"/>
        <v>film &amp; video</v>
      </c>
      <c r="R426" t="str">
        <f t="shared" si="41"/>
        <v>animation</v>
      </c>
      <c r="S426" s="15">
        <f t="shared" si="38"/>
        <v>40994.334479166668</v>
      </c>
      <c r="T426" s="14">
        <f t="shared" si="39"/>
        <v>40934.376145833332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8">
        <f t="shared" si="37"/>
        <v>3</v>
      </c>
      <c r="Q427" s="10" t="str">
        <f t="shared" si="40"/>
        <v>film &amp; video</v>
      </c>
      <c r="R427" t="str">
        <f t="shared" si="41"/>
        <v>animation</v>
      </c>
      <c r="S427" s="15">
        <f t="shared" si="38"/>
        <v>42335.902824074074</v>
      </c>
      <c r="T427" s="14">
        <f t="shared" si="39"/>
        <v>42275.861157407402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8">
        <f t="shared" si="37"/>
        <v>16.625</v>
      </c>
      <c r="Q428" s="10" t="str">
        <f t="shared" si="40"/>
        <v>film &amp; video</v>
      </c>
      <c r="R428" t="str">
        <f t="shared" si="41"/>
        <v>animation</v>
      </c>
      <c r="S428" s="15">
        <f t="shared" si="38"/>
        <v>42430.711967592593</v>
      </c>
      <c r="T428" s="14">
        <f t="shared" si="39"/>
        <v>42400.711967592593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s="10" t="str">
        <f t="shared" si="40"/>
        <v>film &amp; video</v>
      </c>
      <c r="R429" t="str">
        <f t="shared" si="41"/>
        <v>animation</v>
      </c>
      <c r="S429" s="15">
        <f t="shared" si="38"/>
        <v>42299.790972222225</v>
      </c>
      <c r="T429" s="14">
        <f t="shared" si="39"/>
        <v>42285.909027777772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8">
        <f t="shared" si="37"/>
        <v>52</v>
      </c>
      <c r="Q430" s="10" t="str">
        <f t="shared" si="40"/>
        <v>film &amp; video</v>
      </c>
      <c r="R430" t="str">
        <f t="shared" si="41"/>
        <v>animation</v>
      </c>
      <c r="S430" s="15">
        <f t="shared" si="38"/>
        <v>41806.916666666664</v>
      </c>
      <c r="T430" s="14">
        <f t="shared" si="39"/>
        <v>41778.766724537039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s="10" t="str">
        <f t="shared" si="40"/>
        <v>film &amp; video</v>
      </c>
      <c r="R431" t="str">
        <f t="shared" si="41"/>
        <v>animation</v>
      </c>
      <c r="S431" s="15">
        <f t="shared" si="38"/>
        <v>40144.207638888889</v>
      </c>
      <c r="T431" s="14">
        <f t="shared" si="39"/>
        <v>40070.901412037041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8">
        <f t="shared" si="37"/>
        <v>4.8</v>
      </c>
      <c r="Q432" s="10" t="str">
        <f t="shared" si="40"/>
        <v>film &amp; video</v>
      </c>
      <c r="R432" t="str">
        <f t="shared" si="41"/>
        <v>animation</v>
      </c>
      <c r="S432" s="15">
        <f t="shared" si="38"/>
        <v>41528.107256944444</v>
      </c>
      <c r="T432" s="14">
        <f t="shared" si="39"/>
        <v>41513.107256944444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8">
        <f t="shared" si="37"/>
        <v>51.875</v>
      </c>
      <c r="Q433" s="10" t="str">
        <f t="shared" si="40"/>
        <v>film &amp; video</v>
      </c>
      <c r="R433" t="str">
        <f t="shared" si="41"/>
        <v>animation</v>
      </c>
      <c r="S433" s="15">
        <f t="shared" si="38"/>
        <v>42556.871331018512</v>
      </c>
      <c r="T433" s="14">
        <f t="shared" si="39"/>
        <v>42526.871331018512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8">
        <f t="shared" si="37"/>
        <v>71.25</v>
      </c>
      <c r="Q434" s="10" t="str">
        <f t="shared" si="40"/>
        <v>film &amp; video</v>
      </c>
      <c r="R434" t="str">
        <f t="shared" si="41"/>
        <v>animation</v>
      </c>
      <c r="S434" s="15">
        <f t="shared" si="38"/>
        <v>42298.726631944446</v>
      </c>
      <c r="T434" s="14">
        <f t="shared" si="39"/>
        <v>42238.726631944446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s="10" t="str">
        <f t="shared" si="40"/>
        <v>film &amp; video</v>
      </c>
      <c r="R435" t="str">
        <f t="shared" si="41"/>
        <v>animation</v>
      </c>
      <c r="S435" s="15">
        <f t="shared" si="38"/>
        <v>42288.629884259266</v>
      </c>
      <c r="T435" s="14">
        <f t="shared" si="39"/>
        <v>42228.629884259266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62.5</v>
      </c>
      <c r="Q436" s="10" t="str">
        <f t="shared" si="40"/>
        <v>film &amp; video</v>
      </c>
      <c r="R436" t="str">
        <f t="shared" si="41"/>
        <v>animation</v>
      </c>
      <c r="S436" s="15">
        <f t="shared" si="38"/>
        <v>41609.876180555555</v>
      </c>
      <c r="T436" s="14">
        <f t="shared" si="39"/>
        <v>41576.834513888891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8">
        <f t="shared" si="37"/>
        <v>1</v>
      </c>
      <c r="Q437" s="10" t="str">
        <f t="shared" si="40"/>
        <v>film &amp; video</v>
      </c>
      <c r="R437" t="str">
        <f t="shared" si="41"/>
        <v>animation</v>
      </c>
      <c r="S437" s="15">
        <f t="shared" si="38"/>
        <v>41530.747453703705</v>
      </c>
      <c r="T437" s="14">
        <f t="shared" si="39"/>
        <v>41500.747453703705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s="10" t="str">
        <f t="shared" si="40"/>
        <v>film &amp; video</v>
      </c>
      <c r="R438" t="str">
        <f t="shared" si="41"/>
        <v>animation</v>
      </c>
      <c r="S438" s="15">
        <f t="shared" si="38"/>
        <v>41486.36241898148</v>
      </c>
      <c r="T438" s="14">
        <f t="shared" si="39"/>
        <v>41456.36241898148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s="10" t="str">
        <f t="shared" si="40"/>
        <v>film &amp; video</v>
      </c>
      <c r="R439" t="str">
        <f t="shared" si="41"/>
        <v>animation</v>
      </c>
      <c r="S439" s="15">
        <f t="shared" si="38"/>
        <v>42651.31858796296</v>
      </c>
      <c r="T439" s="14">
        <f t="shared" si="39"/>
        <v>42591.31858796296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170.54545454545453</v>
      </c>
      <c r="Q440" s="10" t="str">
        <f t="shared" si="40"/>
        <v>film &amp; video</v>
      </c>
      <c r="R440" t="str">
        <f t="shared" si="41"/>
        <v>animation</v>
      </c>
      <c r="S440" s="15">
        <f t="shared" si="38"/>
        <v>42326.302754629629</v>
      </c>
      <c r="T440" s="14">
        <f t="shared" si="39"/>
        <v>42296.261087962965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s="10" t="str">
        <f t="shared" si="40"/>
        <v>film &amp; video</v>
      </c>
      <c r="R441" t="str">
        <f t="shared" si="41"/>
        <v>animation</v>
      </c>
      <c r="S441" s="15">
        <f t="shared" si="38"/>
        <v>41929.761782407404</v>
      </c>
      <c r="T441" s="14">
        <f t="shared" si="39"/>
        <v>41919.761782407404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8">
        <f t="shared" si="37"/>
        <v>5</v>
      </c>
      <c r="Q442" s="10" t="str">
        <f t="shared" si="40"/>
        <v>film &amp; video</v>
      </c>
      <c r="R442" t="str">
        <f t="shared" si="41"/>
        <v>animation</v>
      </c>
      <c r="S442" s="15">
        <f t="shared" si="38"/>
        <v>42453.943900462968</v>
      </c>
      <c r="T442" s="14">
        <f t="shared" si="39"/>
        <v>42423.985567129625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s="10" t="str">
        <f t="shared" si="40"/>
        <v>film &amp; video</v>
      </c>
      <c r="R443" t="str">
        <f t="shared" si="41"/>
        <v>animation</v>
      </c>
      <c r="S443" s="15">
        <f t="shared" si="38"/>
        <v>41580.793935185182</v>
      </c>
      <c r="T443" s="14">
        <f t="shared" si="39"/>
        <v>41550.793935185182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8">
        <f t="shared" si="37"/>
        <v>393.58823529411762</v>
      </c>
      <c r="Q444" s="10" t="str">
        <f t="shared" si="40"/>
        <v>film &amp; video</v>
      </c>
      <c r="R444" t="str">
        <f t="shared" si="41"/>
        <v>animation</v>
      </c>
      <c r="S444" s="15">
        <f t="shared" si="38"/>
        <v>42054.888692129629</v>
      </c>
      <c r="T444" s="14">
        <f t="shared" si="39"/>
        <v>42024.888692129629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8">
        <f t="shared" si="37"/>
        <v>5</v>
      </c>
      <c r="Q445" s="10" t="str">
        <f t="shared" si="40"/>
        <v>film &amp; video</v>
      </c>
      <c r="R445" t="str">
        <f t="shared" si="41"/>
        <v>animation</v>
      </c>
      <c r="S445" s="15">
        <f t="shared" si="38"/>
        <v>41680.015057870369</v>
      </c>
      <c r="T445" s="14">
        <f t="shared" si="39"/>
        <v>41650.015057870369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50</v>
      </c>
      <c r="Q446" s="10" t="str">
        <f t="shared" si="40"/>
        <v>film &amp; video</v>
      </c>
      <c r="R446" t="str">
        <f t="shared" si="41"/>
        <v>animation</v>
      </c>
      <c r="S446" s="15">
        <f t="shared" si="38"/>
        <v>40954.906956018516</v>
      </c>
      <c r="T446" s="14">
        <f t="shared" si="39"/>
        <v>40894.906956018516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8">
        <f t="shared" si="37"/>
        <v>1</v>
      </c>
      <c r="Q447" s="10" t="str">
        <f t="shared" si="40"/>
        <v>film &amp; video</v>
      </c>
      <c r="R447" t="str">
        <f t="shared" si="41"/>
        <v>animation</v>
      </c>
      <c r="S447" s="15">
        <f t="shared" si="38"/>
        <v>42145.335358796292</v>
      </c>
      <c r="T447" s="14">
        <f t="shared" si="39"/>
        <v>42130.335358796292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8">
        <f t="shared" si="37"/>
        <v>47.875</v>
      </c>
      <c r="Q448" s="10" t="str">
        <f t="shared" si="40"/>
        <v>film &amp; video</v>
      </c>
      <c r="R448" t="str">
        <f t="shared" si="41"/>
        <v>animation</v>
      </c>
      <c r="S448" s="15">
        <f t="shared" si="38"/>
        <v>42067.083564814813</v>
      </c>
      <c r="T448" s="14">
        <f t="shared" si="39"/>
        <v>42037.083564814813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8">
        <f t="shared" si="37"/>
        <v>5</v>
      </c>
      <c r="Q449" s="10" t="str">
        <f t="shared" si="40"/>
        <v>film &amp; video</v>
      </c>
      <c r="R449" t="str">
        <f t="shared" si="41"/>
        <v>animation</v>
      </c>
      <c r="S449" s="15">
        <f t="shared" si="38"/>
        <v>41356.513460648144</v>
      </c>
      <c r="T449" s="14">
        <f t="shared" si="39"/>
        <v>41331.555127314816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42">E450/D450</f>
        <v>3.2804E-2</v>
      </c>
      <c r="P450" s="8">
        <f t="shared" ref="P450:P513" si="43">E450/L450</f>
        <v>20.502500000000001</v>
      </c>
      <c r="Q450" s="10" t="str">
        <f t="shared" si="40"/>
        <v>film &amp; video</v>
      </c>
      <c r="R450" t="str">
        <f t="shared" si="41"/>
        <v>animation</v>
      </c>
      <c r="S450" s="15">
        <f t="shared" ref="S450:S513" si="44">(((I450/60)/60)/24)+DATE(1970,1,1)</f>
        <v>41773.758043981477</v>
      </c>
      <c r="T450" s="14">
        <f t="shared" ref="T450:T513" si="45">(((J450/60)/60)/24)+DATE(1970,1,1)</f>
        <v>41753.758043981477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2"/>
        <v>2.2499999999999999E-2</v>
      </c>
      <c r="P451" s="8">
        <f t="shared" si="43"/>
        <v>9</v>
      </c>
      <c r="Q451" s="10" t="str">
        <f t="shared" ref="Q451:Q514" si="46">LEFT(N451, (SEARCH("/",N451,1)-1))</f>
        <v>film &amp; video</v>
      </c>
      <c r="R451" t="str">
        <f t="shared" ref="R451:R514" si="47">RIGHT(N451, LEN(N451)-SEARCH("/",N451,1))</f>
        <v>animation</v>
      </c>
      <c r="S451" s="15">
        <f t="shared" si="44"/>
        <v>41564.568113425928</v>
      </c>
      <c r="T451" s="14">
        <f t="shared" si="45"/>
        <v>41534.568113425928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8">
        <f t="shared" si="43"/>
        <v>56.571428571428569</v>
      </c>
      <c r="Q452" s="10" t="str">
        <f t="shared" si="46"/>
        <v>film &amp; video</v>
      </c>
      <c r="R452" t="str">
        <f t="shared" si="47"/>
        <v>animation</v>
      </c>
      <c r="S452" s="15">
        <f t="shared" si="44"/>
        <v>41684.946759259255</v>
      </c>
      <c r="T452" s="14">
        <f t="shared" si="45"/>
        <v>41654.946759259255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s="10" t="str">
        <f t="shared" si="46"/>
        <v>film &amp; video</v>
      </c>
      <c r="R453" t="str">
        <f t="shared" si="47"/>
        <v>animation</v>
      </c>
      <c r="S453" s="15">
        <f t="shared" si="44"/>
        <v>41664.715173611112</v>
      </c>
      <c r="T453" s="14">
        <f t="shared" si="45"/>
        <v>41634.715173611112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s="10" t="str">
        <f t="shared" si="46"/>
        <v>film &amp; video</v>
      </c>
      <c r="R454" t="str">
        <f t="shared" si="47"/>
        <v>animation</v>
      </c>
      <c r="S454" s="15">
        <f t="shared" si="44"/>
        <v>42137.703877314809</v>
      </c>
      <c r="T454" s="14">
        <f t="shared" si="45"/>
        <v>42107.703877314809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8">
        <f t="shared" si="43"/>
        <v>13</v>
      </c>
      <c r="Q455" s="10" t="str">
        <f t="shared" si="46"/>
        <v>film &amp; video</v>
      </c>
      <c r="R455" t="str">
        <f t="shared" si="47"/>
        <v>animation</v>
      </c>
      <c r="S455" s="15">
        <f t="shared" si="44"/>
        <v>42054.824988425928</v>
      </c>
      <c r="T455" s="14">
        <f t="shared" si="45"/>
        <v>42038.824988425928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8">
        <f t="shared" si="43"/>
        <v>16.399999999999999</v>
      </c>
      <c r="Q456" s="10" t="str">
        <f t="shared" si="46"/>
        <v>film &amp; video</v>
      </c>
      <c r="R456" t="str">
        <f t="shared" si="47"/>
        <v>animation</v>
      </c>
      <c r="S456" s="15">
        <f t="shared" si="44"/>
        <v>41969.551388888889</v>
      </c>
      <c r="T456" s="14">
        <f t="shared" si="45"/>
        <v>41938.717256944445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8">
        <f t="shared" si="43"/>
        <v>22.5</v>
      </c>
      <c r="Q457" s="10" t="str">
        <f t="shared" si="46"/>
        <v>film &amp; video</v>
      </c>
      <c r="R457" t="str">
        <f t="shared" si="47"/>
        <v>animation</v>
      </c>
      <c r="S457" s="15">
        <f t="shared" si="44"/>
        <v>41016.021527777775</v>
      </c>
      <c r="T457" s="14">
        <f t="shared" si="45"/>
        <v>40971.002569444441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8">
        <f t="shared" si="43"/>
        <v>20.333333333333332</v>
      </c>
      <c r="Q458" s="10" t="str">
        <f t="shared" si="46"/>
        <v>film &amp; video</v>
      </c>
      <c r="R458" t="str">
        <f t="shared" si="47"/>
        <v>animation</v>
      </c>
      <c r="S458" s="15">
        <f t="shared" si="44"/>
        <v>41569.165972222225</v>
      </c>
      <c r="T458" s="14">
        <f t="shared" si="45"/>
        <v>41547.694456018515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s="10" t="str">
        <f t="shared" si="46"/>
        <v>film &amp; video</v>
      </c>
      <c r="R459" t="str">
        <f t="shared" si="47"/>
        <v>animation</v>
      </c>
      <c r="S459" s="15">
        <f t="shared" si="44"/>
        <v>41867.767500000002</v>
      </c>
      <c r="T459" s="14">
        <f t="shared" si="45"/>
        <v>41837.767500000002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8">
        <f t="shared" si="43"/>
        <v>16.755102040816325</v>
      </c>
      <c r="Q460" s="10" t="str">
        <f t="shared" si="46"/>
        <v>film &amp; video</v>
      </c>
      <c r="R460" t="str">
        <f t="shared" si="47"/>
        <v>animation</v>
      </c>
      <c r="S460" s="15">
        <f t="shared" si="44"/>
        <v>41408.69976851852</v>
      </c>
      <c r="T460" s="14">
        <f t="shared" si="45"/>
        <v>41378.69976851852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8">
        <f t="shared" si="43"/>
        <v>25</v>
      </c>
      <c r="Q461" s="10" t="str">
        <f t="shared" si="46"/>
        <v>film &amp; video</v>
      </c>
      <c r="R461" t="str">
        <f t="shared" si="47"/>
        <v>animation</v>
      </c>
      <c r="S461" s="15">
        <f t="shared" si="44"/>
        <v>40860.682025462964</v>
      </c>
      <c r="T461" s="14">
        <f t="shared" si="45"/>
        <v>40800.6403587963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8">
        <f t="shared" si="43"/>
        <v>12.5</v>
      </c>
      <c r="Q462" s="10" t="str">
        <f t="shared" si="46"/>
        <v>film &amp; video</v>
      </c>
      <c r="R462" t="str">
        <f t="shared" si="47"/>
        <v>animation</v>
      </c>
      <c r="S462" s="15">
        <f t="shared" si="44"/>
        <v>41791.166666666664</v>
      </c>
      <c r="T462" s="14">
        <f t="shared" si="45"/>
        <v>41759.542534722219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s="10" t="str">
        <f t="shared" si="46"/>
        <v>film &amp; video</v>
      </c>
      <c r="R463" t="str">
        <f t="shared" si="47"/>
        <v>animation</v>
      </c>
      <c r="S463" s="15">
        <f t="shared" si="44"/>
        <v>41427.84684027778</v>
      </c>
      <c r="T463" s="14">
        <f t="shared" si="45"/>
        <v>41407.84684027778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s="10" t="str">
        <f t="shared" si="46"/>
        <v>film &amp; video</v>
      </c>
      <c r="R464" t="str">
        <f t="shared" si="47"/>
        <v>animation</v>
      </c>
      <c r="S464" s="15">
        <f t="shared" si="44"/>
        <v>40765.126631944448</v>
      </c>
      <c r="T464" s="14">
        <f t="shared" si="45"/>
        <v>40705.126631944448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8">
        <f t="shared" si="43"/>
        <v>113.63636363636364</v>
      </c>
      <c r="Q465" s="10" t="str">
        <f t="shared" si="46"/>
        <v>film &amp; video</v>
      </c>
      <c r="R465" t="str">
        <f t="shared" si="47"/>
        <v>animation</v>
      </c>
      <c r="S465" s="15">
        <f t="shared" si="44"/>
        <v>40810.710104166668</v>
      </c>
      <c r="T465" s="14">
        <f t="shared" si="45"/>
        <v>40750.710104166668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8">
        <f t="shared" si="43"/>
        <v>1</v>
      </c>
      <c r="Q466" s="10" t="str">
        <f t="shared" si="46"/>
        <v>film &amp; video</v>
      </c>
      <c r="R466" t="str">
        <f t="shared" si="47"/>
        <v>animation</v>
      </c>
      <c r="S466" s="15">
        <f t="shared" si="44"/>
        <v>42508.848784722228</v>
      </c>
      <c r="T466" s="14">
        <f t="shared" si="45"/>
        <v>42488.848784722228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17.25</v>
      </c>
      <c r="Q467" s="10" t="str">
        <f t="shared" si="46"/>
        <v>film &amp; video</v>
      </c>
      <c r="R467" t="str">
        <f t="shared" si="47"/>
        <v>animation</v>
      </c>
      <c r="S467" s="15">
        <f t="shared" si="44"/>
        <v>41817.120069444441</v>
      </c>
      <c r="T467" s="14">
        <f t="shared" si="45"/>
        <v>41801.120069444441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8">
        <f t="shared" si="43"/>
        <v>15.2</v>
      </c>
      <c r="Q468" s="10" t="str">
        <f t="shared" si="46"/>
        <v>film &amp; video</v>
      </c>
      <c r="R468" t="str">
        <f t="shared" si="47"/>
        <v>animation</v>
      </c>
      <c r="S468" s="15">
        <f t="shared" si="44"/>
        <v>41159.942870370374</v>
      </c>
      <c r="T468" s="14">
        <f t="shared" si="45"/>
        <v>41129.942870370374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110.64102564102564</v>
      </c>
      <c r="Q469" s="10" t="str">
        <f t="shared" si="46"/>
        <v>film &amp; video</v>
      </c>
      <c r="R469" t="str">
        <f t="shared" si="47"/>
        <v>animation</v>
      </c>
      <c r="S469" s="15">
        <f t="shared" si="44"/>
        <v>41180.679791666669</v>
      </c>
      <c r="T469" s="14">
        <f t="shared" si="45"/>
        <v>41135.679791666669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s="10" t="str">
        <f t="shared" si="46"/>
        <v>film &amp; video</v>
      </c>
      <c r="R470" t="str">
        <f t="shared" si="47"/>
        <v>animation</v>
      </c>
      <c r="S470" s="15">
        <f t="shared" si="44"/>
        <v>41101.160474537035</v>
      </c>
      <c r="T470" s="14">
        <f t="shared" si="45"/>
        <v>41041.167627314811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s="10" t="str">
        <f t="shared" si="46"/>
        <v>film &amp; video</v>
      </c>
      <c r="R471" t="str">
        <f t="shared" si="47"/>
        <v>animation</v>
      </c>
      <c r="S471" s="15">
        <f t="shared" si="44"/>
        <v>41887.989861111113</v>
      </c>
      <c r="T471" s="14">
        <f t="shared" si="45"/>
        <v>41827.989861111113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8">
        <f t="shared" si="43"/>
        <v>25.5</v>
      </c>
      <c r="Q472" s="10" t="str">
        <f t="shared" si="46"/>
        <v>film &amp; video</v>
      </c>
      <c r="R472" t="str">
        <f t="shared" si="47"/>
        <v>animation</v>
      </c>
      <c r="S472" s="15">
        <f t="shared" si="44"/>
        <v>41655.166666666664</v>
      </c>
      <c r="T472" s="14">
        <f t="shared" si="45"/>
        <v>41605.167696759258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8">
        <f t="shared" si="43"/>
        <v>38.476470588235294</v>
      </c>
      <c r="Q473" s="10" t="str">
        <f t="shared" si="46"/>
        <v>film &amp; video</v>
      </c>
      <c r="R473" t="str">
        <f t="shared" si="47"/>
        <v>animation</v>
      </c>
      <c r="S473" s="15">
        <f t="shared" si="44"/>
        <v>41748.680312500001</v>
      </c>
      <c r="T473" s="14">
        <f t="shared" si="45"/>
        <v>41703.721979166665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8">
        <f t="shared" si="43"/>
        <v>28.2</v>
      </c>
      <c r="Q474" s="10" t="str">
        <f t="shared" si="46"/>
        <v>film &amp; video</v>
      </c>
      <c r="R474" t="str">
        <f t="shared" si="47"/>
        <v>animation</v>
      </c>
      <c r="S474" s="15">
        <f t="shared" si="44"/>
        <v>41874.922662037039</v>
      </c>
      <c r="T474" s="14">
        <f t="shared" si="45"/>
        <v>41844.922662037039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8">
        <f t="shared" si="43"/>
        <v>61.5</v>
      </c>
      <c r="Q475" s="10" t="str">
        <f t="shared" si="46"/>
        <v>film &amp; video</v>
      </c>
      <c r="R475" t="str">
        <f t="shared" si="47"/>
        <v>animation</v>
      </c>
      <c r="S475" s="15">
        <f t="shared" si="44"/>
        <v>41899.698136574072</v>
      </c>
      <c r="T475" s="14">
        <f t="shared" si="45"/>
        <v>41869.698136574072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8">
        <f t="shared" si="43"/>
        <v>1</v>
      </c>
      <c r="Q476" s="10" t="str">
        <f t="shared" si="46"/>
        <v>film &amp; video</v>
      </c>
      <c r="R476" t="str">
        <f t="shared" si="47"/>
        <v>animation</v>
      </c>
      <c r="S476" s="15">
        <f t="shared" si="44"/>
        <v>42783.329039351855</v>
      </c>
      <c r="T476" s="14">
        <f t="shared" si="45"/>
        <v>42753.329039351855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s="10" t="str">
        <f t="shared" si="46"/>
        <v>film &amp; video</v>
      </c>
      <c r="R477" t="str">
        <f t="shared" si="47"/>
        <v>animation</v>
      </c>
      <c r="S477" s="15">
        <f t="shared" si="44"/>
        <v>42130.086145833338</v>
      </c>
      <c r="T477" s="14">
        <f t="shared" si="45"/>
        <v>42100.086145833338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8">
        <f t="shared" si="43"/>
        <v>39.569274193548388</v>
      </c>
      <c r="Q478" s="10" t="str">
        <f t="shared" si="46"/>
        <v>film &amp; video</v>
      </c>
      <c r="R478" t="str">
        <f t="shared" si="47"/>
        <v>animation</v>
      </c>
      <c r="S478" s="15">
        <f t="shared" si="44"/>
        <v>41793.165972222225</v>
      </c>
      <c r="T478" s="14">
        <f t="shared" si="45"/>
        <v>41757.975011574075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s="10" t="str">
        <f t="shared" si="46"/>
        <v>film &amp; video</v>
      </c>
      <c r="R479" t="str">
        <f t="shared" si="47"/>
        <v>animation</v>
      </c>
      <c r="S479" s="15">
        <f t="shared" si="44"/>
        <v>41047.83488425926</v>
      </c>
      <c r="T479" s="14">
        <f t="shared" si="45"/>
        <v>40987.83488425926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s="10" t="str">
        <f t="shared" si="46"/>
        <v>film &amp; video</v>
      </c>
      <c r="R480" t="str">
        <f t="shared" si="47"/>
        <v>animation</v>
      </c>
      <c r="S480" s="15">
        <f t="shared" si="44"/>
        <v>42095.869317129633</v>
      </c>
      <c r="T480" s="14">
        <f t="shared" si="45"/>
        <v>42065.910983796297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88.8</v>
      </c>
      <c r="Q481" s="10" t="str">
        <f t="shared" si="46"/>
        <v>film &amp; video</v>
      </c>
      <c r="R481" t="str">
        <f t="shared" si="47"/>
        <v>animation</v>
      </c>
      <c r="S481" s="15">
        <f t="shared" si="44"/>
        <v>41964.449479166666</v>
      </c>
      <c r="T481" s="14">
        <f t="shared" si="45"/>
        <v>41904.407812500001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8">
        <f t="shared" si="43"/>
        <v>55.457142857142856</v>
      </c>
      <c r="Q482" s="10" t="str">
        <f t="shared" si="46"/>
        <v>film &amp; video</v>
      </c>
      <c r="R482" t="str">
        <f t="shared" si="47"/>
        <v>animation</v>
      </c>
      <c r="S482" s="15">
        <f t="shared" si="44"/>
        <v>41495.500173611108</v>
      </c>
      <c r="T482" s="14">
        <f t="shared" si="45"/>
        <v>41465.500173611108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8">
        <f t="shared" si="43"/>
        <v>87.142857142857139</v>
      </c>
      <c r="Q483" s="10" t="str">
        <f t="shared" si="46"/>
        <v>film &amp; video</v>
      </c>
      <c r="R483" t="str">
        <f t="shared" si="47"/>
        <v>animation</v>
      </c>
      <c r="S483" s="15">
        <f t="shared" si="44"/>
        <v>41192.672326388885</v>
      </c>
      <c r="T483" s="14">
        <f t="shared" si="45"/>
        <v>41162.672326388885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8">
        <f t="shared" si="43"/>
        <v>10</v>
      </c>
      <c r="Q484" s="10" t="str">
        <f t="shared" si="46"/>
        <v>film &amp; video</v>
      </c>
      <c r="R484" t="str">
        <f t="shared" si="47"/>
        <v>animation</v>
      </c>
      <c r="S484" s="15">
        <f t="shared" si="44"/>
        <v>42474.606944444444</v>
      </c>
      <c r="T484" s="14">
        <f t="shared" si="45"/>
        <v>42447.896875000006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51.224489795918366</v>
      </c>
      <c r="Q485" s="10" t="str">
        <f t="shared" si="46"/>
        <v>film &amp; video</v>
      </c>
      <c r="R485" t="str">
        <f t="shared" si="47"/>
        <v>animation</v>
      </c>
      <c r="S485" s="15">
        <f t="shared" si="44"/>
        <v>41303.197592592594</v>
      </c>
      <c r="T485" s="14">
        <f t="shared" si="45"/>
        <v>41243.197592592594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8">
        <f t="shared" si="43"/>
        <v>13.545454545454545</v>
      </c>
      <c r="Q486" s="10" t="str">
        <f t="shared" si="46"/>
        <v>film &amp; video</v>
      </c>
      <c r="R486" t="str">
        <f t="shared" si="47"/>
        <v>animation</v>
      </c>
      <c r="S486" s="15">
        <f t="shared" si="44"/>
        <v>42313.981157407412</v>
      </c>
      <c r="T486" s="14">
        <f t="shared" si="45"/>
        <v>42272.93949074074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66.520080000000007</v>
      </c>
      <c r="Q487" s="10" t="str">
        <f t="shared" si="46"/>
        <v>film &amp; video</v>
      </c>
      <c r="R487" t="str">
        <f t="shared" si="47"/>
        <v>animation</v>
      </c>
      <c r="S487" s="15">
        <f t="shared" si="44"/>
        <v>41411.50577546296</v>
      </c>
      <c r="T487" s="14">
        <f t="shared" si="45"/>
        <v>41381.50577546296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8">
        <f t="shared" si="43"/>
        <v>50</v>
      </c>
      <c r="Q488" s="10" t="str">
        <f t="shared" si="46"/>
        <v>film &amp; video</v>
      </c>
      <c r="R488" t="str">
        <f t="shared" si="47"/>
        <v>animation</v>
      </c>
      <c r="S488" s="15">
        <f t="shared" si="44"/>
        <v>41791.94258101852</v>
      </c>
      <c r="T488" s="14">
        <f t="shared" si="45"/>
        <v>41761.94258101852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s="10" t="str">
        <f t="shared" si="46"/>
        <v>film &amp; video</v>
      </c>
      <c r="R489" t="str">
        <f t="shared" si="47"/>
        <v>animation</v>
      </c>
      <c r="S489" s="15">
        <f t="shared" si="44"/>
        <v>42729.636504629627</v>
      </c>
      <c r="T489" s="14">
        <f t="shared" si="45"/>
        <v>42669.594837962963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s="10" t="str">
        <f t="shared" si="46"/>
        <v>film &amp; video</v>
      </c>
      <c r="R490" t="str">
        <f t="shared" si="47"/>
        <v>animation</v>
      </c>
      <c r="S490" s="15">
        <f t="shared" si="44"/>
        <v>42744.054398148146</v>
      </c>
      <c r="T490" s="14">
        <f t="shared" si="45"/>
        <v>42714.054398148146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8">
        <f t="shared" si="43"/>
        <v>71.666666666666671</v>
      </c>
      <c r="Q491" s="10" t="str">
        <f t="shared" si="46"/>
        <v>film &amp; video</v>
      </c>
      <c r="R491" t="str">
        <f t="shared" si="47"/>
        <v>animation</v>
      </c>
      <c r="S491" s="15">
        <f t="shared" si="44"/>
        <v>40913.481249999997</v>
      </c>
      <c r="T491" s="14">
        <f t="shared" si="45"/>
        <v>40882.481666666667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s="10" t="str">
        <f t="shared" si="46"/>
        <v>film &amp; video</v>
      </c>
      <c r="R492" t="str">
        <f t="shared" si="47"/>
        <v>animation</v>
      </c>
      <c r="S492" s="15">
        <f t="shared" si="44"/>
        <v>41143.968576388892</v>
      </c>
      <c r="T492" s="14">
        <f t="shared" si="45"/>
        <v>41113.968576388892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s="10" t="str">
        <f t="shared" si="46"/>
        <v>film &amp; video</v>
      </c>
      <c r="R493" t="str">
        <f t="shared" si="47"/>
        <v>animation</v>
      </c>
      <c r="S493" s="15">
        <f t="shared" si="44"/>
        <v>42396.982627314821</v>
      </c>
      <c r="T493" s="14">
        <f t="shared" si="45"/>
        <v>42366.982627314821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s="10" t="str">
        <f t="shared" si="46"/>
        <v>film &amp; video</v>
      </c>
      <c r="R494" t="str">
        <f t="shared" si="47"/>
        <v>animation</v>
      </c>
      <c r="S494" s="15">
        <f t="shared" si="44"/>
        <v>42656.03506944445</v>
      </c>
      <c r="T494" s="14">
        <f t="shared" si="45"/>
        <v>42596.03506944445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s="10" t="str">
        <f t="shared" si="46"/>
        <v>film &amp; video</v>
      </c>
      <c r="R495" t="str">
        <f t="shared" si="47"/>
        <v>animation</v>
      </c>
      <c r="S495" s="15">
        <f t="shared" si="44"/>
        <v>42144.726134259254</v>
      </c>
      <c r="T495" s="14">
        <f t="shared" si="45"/>
        <v>42114.726134259254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8">
        <f t="shared" si="43"/>
        <v>10.333333333333334</v>
      </c>
      <c r="Q496" s="10" t="str">
        <f t="shared" si="46"/>
        <v>film &amp; video</v>
      </c>
      <c r="R496" t="str">
        <f t="shared" si="47"/>
        <v>animation</v>
      </c>
      <c r="S496" s="15">
        <f t="shared" si="44"/>
        <v>41823.125</v>
      </c>
      <c r="T496" s="14">
        <f t="shared" si="45"/>
        <v>41799.830613425926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s="10" t="str">
        <f t="shared" si="46"/>
        <v>film &amp; video</v>
      </c>
      <c r="R497" t="str">
        <f t="shared" si="47"/>
        <v>animation</v>
      </c>
      <c r="S497" s="15">
        <f t="shared" si="44"/>
        <v>42201.827604166669</v>
      </c>
      <c r="T497" s="14">
        <f t="shared" si="45"/>
        <v>42171.827604166669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8">
        <f t="shared" si="43"/>
        <v>1</v>
      </c>
      <c r="Q498" s="10" t="str">
        <f t="shared" si="46"/>
        <v>film &amp; video</v>
      </c>
      <c r="R498" t="str">
        <f t="shared" si="47"/>
        <v>animation</v>
      </c>
      <c r="S498" s="15">
        <f t="shared" si="44"/>
        <v>41680.93141203704</v>
      </c>
      <c r="T498" s="14">
        <f t="shared" si="45"/>
        <v>41620.93141203704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8">
        <f t="shared" si="43"/>
        <v>10</v>
      </c>
      <c r="Q499" s="10" t="str">
        <f t="shared" si="46"/>
        <v>film &amp; video</v>
      </c>
      <c r="R499" t="str">
        <f t="shared" si="47"/>
        <v>animation</v>
      </c>
      <c r="S499" s="15">
        <f t="shared" si="44"/>
        <v>41998.208333333328</v>
      </c>
      <c r="T499" s="14">
        <f t="shared" si="45"/>
        <v>41945.037789351853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8">
        <f t="shared" si="43"/>
        <v>136.09090909090909</v>
      </c>
      <c r="Q500" s="10" t="str">
        <f t="shared" si="46"/>
        <v>film &amp; video</v>
      </c>
      <c r="R500" t="str">
        <f t="shared" si="47"/>
        <v>animation</v>
      </c>
      <c r="S500" s="15">
        <f t="shared" si="44"/>
        <v>40900.762141203704</v>
      </c>
      <c r="T500" s="14">
        <f t="shared" si="45"/>
        <v>40858.762141203704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8">
        <f t="shared" si="43"/>
        <v>73.461538461538467</v>
      </c>
      <c r="Q501" s="10" t="str">
        <f t="shared" si="46"/>
        <v>film &amp; video</v>
      </c>
      <c r="R501" t="str">
        <f t="shared" si="47"/>
        <v>animation</v>
      </c>
      <c r="S501" s="15">
        <f t="shared" si="44"/>
        <v>40098.874305555553</v>
      </c>
      <c r="T501" s="14">
        <f t="shared" si="45"/>
        <v>40043.895462962959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8">
        <f t="shared" si="43"/>
        <v>53.75</v>
      </c>
      <c r="Q502" s="10" t="str">
        <f t="shared" si="46"/>
        <v>film &amp; video</v>
      </c>
      <c r="R502" t="str">
        <f t="shared" si="47"/>
        <v>animation</v>
      </c>
      <c r="S502" s="15">
        <f t="shared" si="44"/>
        <v>40306.927777777775</v>
      </c>
      <c r="T502" s="14">
        <f t="shared" si="45"/>
        <v>40247.886006944449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s="10" t="str">
        <f t="shared" si="46"/>
        <v>film &amp; video</v>
      </c>
      <c r="R503" t="str">
        <f t="shared" si="47"/>
        <v>animation</v>
      </c>
      <c r="S503" s="15">
        <f t="shared" si="44"/>
        <v>40733.234386574077</v>
      </c>
      <c r="T503" s="14">
        <f t="shared" si="45"/>
        <v>40703.234386574077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8">
        <f t="shared" si="43"/>
        <v>57.5</v>
      </c>
      <c r="Q504" s="10" t="str">
        <f t="shared" si="46"/>
        <v>film &amp; video</v>
      </c>
      <c r="R504" t="str">
        <f t="shared" si="47"/>
        <v>animation</v>
      </c>
      <c r="S504" s="15">
        <f t="shared" si="44"/>
        <v>40986.511863425927</v>
      </c>
      <c r="T504" s="14">
        <f t="shared" si="45"/>
        <v>40956.553530092591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8">
        <f t="shared" si="43"/>
        <v>12.666666666666666</v>
      </c>
      <c r="Q505" s="10" t="str">
        <f t="shared" si="46"/>
        <v>film &amp; video</v>
      </c>
      <c r="R505" t="str">
        <f t="shared" si="47"/>
        <v>animation</v>
      </c>
      <c r="S505" s="15">
        <f t="shared" si="44"/>
        <v>42021.526655092588</v>
      </c>
      <c r="T505" s="14">
        <f t="shared" si="45"/>
        <v>41991.526655092588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8">
        <f t="shared" si="43"/>
        <v>67</v>
      </c>
      <c r="Q506" s="10" t="str">
        <f t="shared" si="46"/>
        <v>film &amp; video</v>
      </c>
      <c r="R506" t="str">
        <f t="shared" si="47"/>
        <v>animation</v>
      </c>
      <c r="S506" s="15">
        <f t="shared" si="44"/>
        <v>41009.941979166666</v>
      </c>
      <c r="T506" s="14">
        <f t="shared" si="45"/>
        <v>40949.98364583333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8">
        <f t="shared" si="43"/>
        <v>3.7142857142857144</v>
      </c>
      <c r="Q507" s="10" t="str">
        <f t="shared" si="46"/>
        <v>film &amp; video</v>
      </c>
      <c r="R507" t="str">
        <f t="shared" si="47"/>
        <v>animation</v>
      </c>
      <c r="S507" s="15">
        <f t="shared" si="44"/>
        <v>42363.098217592589</v>
      </c>
      <c r="T507" s="14">
        <f t="shared" si="45"/>
        <v>42318.098217592589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8">
        <f t="shared" si="43"/>
        <v>250</v>
      </c>
      <c r="Q508" s="10" t="str">
        <f t="shared" si="46"/>
        <v>film &amp; video</v>
      </c>
      <c r="R508" t="str">
        <f t="shared" si="47"/>
        <v>animation</v>
      </c>
      <c r="S508" s="15">
        <f t="shared" si="44"/>
        <v>41496.552314814813</v>
      </c>
      <c r="T508" s="14">
        <f t="shared" si="45"/>
        <v>41466.552314814813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8">
        <f t="shared" si="43"/>
        <v>64</v>
      </c>
      <c r="Q509" s="10" t="str">
        <f t="shared" si="46"/>
        <v>film &amp; video</v>
      </c>
      <c r="R509" t="str">
        <f t="shared" si="47"/>
        <v>animation</v>
      </c>
      <c r="S509" s="15">
        <f t="shared" si="44"/>
        <v>41201.958993055552</v>
      </c>
      <c r="T509" s="14">
        <f t="shared" si="45"/>
        <v>41156.958993055552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8">
        <f t="shared" si="43"/>
        <v>133.33333333333334</v>
      </c>
      <c r="Q510" s="10" t="str">
        <f t="shared" si="46"/>
        <v>film &amp; video</v>
      </c>
      <c r="R510" t="str">
        <f t="shared" si="47"/>
        <v>animation</v>
      </c>
      <c r="S510" s="15">
        <f t="shared" si="44"/>
        <v>41054.593055555553</v>
      </c>
      <c r="T510" s="14">
        <f t="shared" si="45"/>
        <v>40995.024317129632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8">
        <f t="shared" si="43"/>
        <v>10</v>
      </c>
      <c r="Q511" s="10" t="str">
        <f t="shared" si="46"/>
        <v>film &amp; video</v>
      </c>
      <c r="R511" t="str">
        <f t="shared" si="47"/>
        <v>animation</v>
      </c>
      <c r="S511" s="15">
        <f t="shared" si="44"/>
        <v>42183.631597222222</v>
      </c>
      <c r="T511" s="14">
        <f t="shared" si="45"/>
        <v>42153.631597222222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s="10" t="str">
        <f t="shared" si="46"/>
        <v>film &amp; video</v>
      </c>
      <c r="R512" t="str">
        <f t="shared" si="47"/>
        <v>animation</v>
      </c>
      <c r="S512" s="15">
        <f t="shared" si="44"/>
        <v>42430.176377314812</v>
      </c>
      <c r="T512" s="14">
        <f t="shared" si="45"/>
        <v>42400.176377314812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30</v>
      </c>
      <c r="Q513" s="10" t="str">
        <f t="shared" si="46"/>
        <v>film &amp; video</v>
      </c>
      <c r="R513" t="str">
        <f t="shared" si="47"/>
        <v>animation</v>
      </c>
      <c r="S513" s="15">
        <f t="shared" si="44"/>
        <v>41370.261365740742</v>
      </c>
      <c r="T513" s="14">
        <f t="shared" si="45"/>
        <v>41340.303032407406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48">E514/D514</f>
        <v>1.3749999999999999E-3</v>
      </c>
      <c r="P514" s="8">
        <f t="shared" ref="P514:P577" si="49">E514/L514</f>
        <v>5.5</v>
      </c>
      <c r="Q514" s="10" t="str">
        <f t="shared" si="46"/>
        <v>film &amp; video</v>
      </c>
      <c r="R514" t="str">
        <f t="shared" si="47"/>
        <v>animation</v>
      </c>
      <c r="S514" s="15">
        <f t="shared" ref="S514:S577" si="50">(((I514/60)/60)/24)+DATE(1970,1,1)</f>
        <v>42694.783877314811</v>
      </c>
      <c r="T514" s="14">
        <f t="shared" ref="T514:T577" si="51">(((J514/60)/60)/24)+DATE(1970,1,1)</f>
        <v>42649.742210648154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8"/>
        <v>0.13924</v>
      </c>
      <c r="P515" s="8">
        <f t="shared" si="49"/>
        <v>102.38235294117646</v>
      </c>
      <c r="Q515" s="10" t="str">
        <f t="shared" ref="Q515:Q578" si="52">LEFT(N515, (SEARCH("/",N515,1)-1))</f>
        <v>film &amp; video</v>
      </c>
      <c r="R515" t="str">
        <f t="shared" ref="R515:R578" si="53">RIGHT(N515, LEN(N515)-SEARCH("/",N515,1))</f>
        <v>animation</v>
      </c>
      <c r="S515" s="15">
        <f t="shared" si="50"/>
        <v>42597.291666666672</v>
      </c>
      <c r="T515" s="14">
        <f t="shared" si="51"/>
        <v>42552.653993055559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8">
        <f t="shared" si="49"/>
        <v>16.666666666666668</v>
      </c>
      <c r="Q516" s="10" t="str">
        <f t="shared" si="52"/>
        <v>film &amp; video</v>
      </c>
      <c r="R516" t="str">
        <f t="shared" si="53"/>
        <v>animation</v>
      </c>
      <c r="S516" s="15">
        <f t="shared" si="50"/>
        <v>41860.613969907405</v>
      </c>
      <c r="T516" s="14">
        <f t="shared" si="51"/>
        <v>41830.613969907405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725.02941176470586</v>
      </c>
      <c r="Q517" s="10" t="str">
        <f t="shared" si="52"/>
        <v>film &amp; video</v>
      </c>
      <c r="R517" t="str">
        <f t="shared" si="53"/>
        <v>animation</v>
      </c>
      <c r="S517" s="15">
        <f t="shared" si="50"/>
        <v>42367.490752314814</v>
      </c>
      <c r="T517" s="14">
        <f t="shared" si="51"/>
        <v>42327.490752314814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s="10" t="str">
        <f t="shared" si="52"/>
        <v>film &amp; video</v>
      </c>
      <c r="R518" t="str">
        <f t="shared" si="53"/>
        <v>animation</v>
      </c>
      <c r="S518" s="15">
        <f t="shared" si="50"/>
        <v>42151.778703703705</v>
      </c>
      <c r="T518" s="14">
        <f t="shared" si="51"/>
        <v>42091.778703703705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8">
        <f t="shared" si="49"/>
        <v>68.333333333333329</v>
      </c>
      <c r="Q519" s="10" t="str">
        <f t="shared" si="52"/>
        <v>film &amp; video</v>
      </c>
      <c r="R519" t="str">
        <f t="shared" si="53"/>
        <v>animation</v>
      </c>
      <c r="S519" s="15">
        <f t="shared" si="50"/>
        <v>42768.615289351852</v>
      </c>
      <c r="T519" s="14">
        <f t="shared" si="51"/>
        <v>42738.615289351852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s="10" t="str">
        <f t="shared" si="52"/>
        <v>film &amp; video</v>
      </c>
      <c r="R520" t="str">
        <f t="shared" si="53"/>
        <v>animation</v>
      </c>
      <c r="S520" s="15">
        <f t="shared" si="50"/>
        <v>42253.615277777775</v>
      </c>
      <c r="T520" s="14">
        <f t="shared" si="51"/>
        <v>42223.616018518514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8">
        <f t="shared" si="49"/>
        <v>39.228571428571428</v>
      </c>
      <c r="Q521" s="10" t="str">
        <f t="shared" si="52"/>
        <v>film &amp; video</v>
      </c>
      <c r="R521" t="str">
        <f t="shared" si="53"/>
        <v>animation</v>
      </c>
      <c r="S521" s="15">
        <f t="shared" si="50"/>
        <v>41248.391446759262</v>
      </c>
      <c r="T521" s="14">
        <f t="shared" si="51"/>
        <v>41218.391446759262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150.14705882352942</v>
      </c>
      <c r="Q522" s="10" t="str">
        <f t="shared" si="52"/>
        <v>theater</v>
      </c>
      <c r="R522" t="str">
        <f t="shared" si="53"/>
        <v>plays</v>
      </c>
      <c r="S522" s="15">
        <f t="shared" si="50"/>
        <v>42348.702094907407</v>
      </c>
      <c r="T522" s="14">
        <f t="shared" si="51"/>
        <v>42318.702094907407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93.428571428571431</v>
      </c>
      <c r="Q523" s="10" t="str">
        <f t="shared" si="52"/>
        <v>theater</v>
      </c>
      <c r="R523" t="str">
        <f t="shared" si="53"/>
        <v>plays</v>
      </c>
      <c r="S523" s="15">
        <f t="shared" si="50"/>
        <v>42675.207638888889</v>
      </c>
      <c r="T523" s="14">
        <f t="shared" si="51"/>
        <v>42646.092812499999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110.96774193548387</v>
      </c>
      <c r="Q524" s="10" t="str">
        <f t="shared" si="52"/>
        <v>theater</v>
      </c>
      <c r="R524" t="str">
        <f t="shared" si="53"/>
        <v>plays</v>
      </c>
      <c r="S524" s="15">
        <f t="shared" si="50"/>
        <v>42449.999131944445</v>
      </c>
      <c r="T524" s="14">
        <f t="shared" si="51"/>
        <v>42430.040798611109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71.785714285714292</v>
      </c>
      <c r="Q525" s="10" t="str">
        <f t="shared" si="52"/>
        <v>theater</v>
      </c>
      <c r="R525" t="str">
        <f t="shared" si="53"/>
        <v>plays</v>
      </c>
      <c r="S525" s="15">
        <f t="shared" si="50"/>
        <v>42268.13282407407</v>
      </c>
      <c r="T525" s="14">
        <f t="shared" si="51"/>
        <v>42238.13282407407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29.258076923076924</v>
      </c>
      <c r="Q526" s="10" t="str">
        <f t="shared" si="52"/>
        <v>theater</v>
      </c>
      <c r="R526" t="str">
        <f t="shared" si="53"/>
        <v>plays</v>
      </c>
      <c r="S526" s="15">
        <f t="shared" si="50"/>
        <v>42522.717233796298</v>
      </c>
      <c r="T526" s="14">
        <f t="shared" si="51"/>
        <v>42492.717233796298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s="10" t="str">
        <f t="shared" si="52"/>
        <v>theater</v>
      </c>
      <c r="R527" t="str">
        <f t="shared" si="53"/>
        <v>plays</v>
      </c>
      <c r="S527" s="15">
        <f t="shared" si="50"/>
        <v>41895.400937500002</v>
      </c>
      <c r="T527" s="14">
        <f t="shared" si="51"/>
        <v>41850.400937500002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74.347826086956516</v>
      </c>
      <c r="Q528" s="10" t="str">
        <f t="shared" si="52"/>
        <v>theater</v>
      </c>
      <c r="R528" t="str">
        <f t="shared" si="53"/>
        <v>plays</v>
      </c>
      <c r="S528" s="15">
        <f t="shared" si="50"/>
        <v>42223.708333333328</v>
      </c>
      <c r="T528" s="14">
        <f t="shared" si="51"/>
        <v>42192.591944444444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63.829113924050631</v>
      </c>
      <c r="Q529" s="10" t="str">
        <f t="shared" si="52"/>
        <v>theater</v>
      </c>
      <c r="R529" t="str">
        <f t="shared" si="53"/>
        <v>plays</v>
      </c>
      <c r="S529" s="15">
        <f t="shared" si="50"/>
        <v>42783.670138888891</v>
      </c>
      <c r="T529" s="14">
        <f t="shared" si="51"/>
        <v>42753.205625000002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44.333333333333336</v>
      </c>
      <c r="Q530" s="10" t="str">
        <f t="shared" si="52"/>
        <v>theater</v>
      </c>
      <c r="R530" t="str">
        <f t="shared" si="53"/>
        <v>plays</v>
      </c>
      <c r="S530" s="15">
        <f t="shared" si="50"/>
        <v>42176.888888888891</v>
      </c>
      <c r="T530" s="14">
        <f t="shared" si="51"/>
        <v>42155.920219907406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86.944444444444443</v>
      </c>
      <c r="Q531" s="10" t="str">
        <f t="shared" si="52"/>
        <v>theater</v>
      </c>
      <c r="R531" t="str">
        <f t="shared" si="53"/>
        <v>plays</v>
      </c>
      <c r="S531" s="15">
        <f t="shared" si="50"/>
        <v>42746.208333333328</v>
      </c>
      <c r="T531" s="14">
        <f t="shared" si="51"/>
        <v>42725.031180555554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126.55172413793103</v>
      </c>
      <c r="Q532" s="10" t="str">
        <f t="shared" si="52"/>
        <v>theater</v>
      </c>
      <c r="R532" t="str">
        <f t="shared" si="53"/>
        <v>plays</v>
      </c>
      <c r="S532" s="15">
        <f t="shared" si="50"/>
        <v>42179.083333333328</v>
      </c>
      <c r="T532" s="14">
        <f t="shared" si="51"/>
        <v>42157.591064814813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s="10" t="str">
        <f t="shared" si="52"/>
        <v>theater</v>
      </c>
      <c r="R533" t="str">
        <f t="shared" si="53"/>
        <v>plays</v>
      </c>
      <c r="S533" s="15">
        <f t="shared" si="50"/>
        <v>42721.290972222225</v>
      </c>
      <c r="T533" s="14">
        <f t="shared" si="51"/>
        <v>42676.065150462964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71.242774566473983</v>
      </c>
      <c r="Q534" s="10" t="str">
        <f t="shared" si="52"/>
        <v>theater</v>
      </c>
      <c r="R534" t="str">
        <f t="shared" si="53"/>
        <v>plays</v>
      </c>
      <c r="S534" s="15">
        <f t="shared" si="50"/>
        <v>42503.007037037038</v>
      </c>
      <c r="T534" s="14">
        <f t="shared" si="51"/>
        <v>42473.007037037038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117.88235294117646</v>
      </c>
      <c r="Q535" s="10" t="str">
        <f t="shared" si="52"/>
        <v>theater</v>
      </c>
      <c r="R535" t="str">
        <f t="shared" si="53"/>
        <v>plays</v>
      </c>
      <c r="S535" s="15">
        <f t="shared" si="50"/>
        <v>42506.43478009259</v>
      </c>
      <c r="T535" s="14">
        <f t="shared" si="51"/>
        <v>42482.43478009259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327.08333333333331</v>
      </c>
      <c r="Q536" s="10" t="str">
        <f t="shared" si="52"/>
        <v>theater</v>
      </c>
      <c r="R536" t="str">
        <f t="shared" si="53"/>
        <v>plays</v>
      </c>
      <c r="S536" s="15">
        <f t="shared" si="50"/>
        <v>42309.958333333328</v>
      </c>
      <c r="T536" s="14">
        <f t="shared" si="51"/>
        <v>42270.810995370368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34.745762711864408</v>
      </c>
      <c r="Q537" s="10" t="str">
        <f t="shared" si="52"/>
        <v>theater</v>
      </c>
      <c r="R537" t="str">
        <f t="shared" si="53"/>
        <v>plays</v>
      </c>
      <c r="S537" s="15">
        <f t="shared" si="50"/>
        <v>42741.545196759253</v>
      </c>
      <c r="T537" s="14">
        <f t="shared" si="51"/>
        <v>42711.545196759253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100.06410256410257</v>
      </c>
      <c r="Q538" s="10" t="str">
        <f t="shared" si="52"/>
        <v>theater</v>
      </c>
      <c r="R538" t="str">
        <f t="shared" si="53"/>
        <v>plays</v>
      </c>
      <c r="S538" s="15">
        <f t="shared" si="50"/>
        <v>42219.75</v>
      </c>
      <c r="T538" s="14">
        <f t="shared" si="51"/>
        <v>42179.344988425932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40.847457627118644</v>
      </c>
      <c r="Q539" s="10" t="str">
        <f t="shared" si="52"/>
        <v>theater</v>
      </c>
      <c r="R539" t="str">
        <f t="shared" si="53"/>
        <v>plays</v>
      </c>
      <c r="S539" s="15">
        <f t="shared" si="50"/>
        <v>42312.810081018513</v>
      </c>
      <c r="T539" s="14">
        <f t="shared" si="51"/>
        <v>42282.768414351856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252.01666666666668</v>
      </c>
      <c r="Q540" s="10" t="str">
        <f t="shared" si="52"/>
        <v>theater</v>
      </c>
      <c r="R540" t="str">
        <f t="shared" si="53"/>
        <v>plays</v>
      </c>
      <c r="S540" s="15">
        <f t="shared" si="50"/>
        <v>42503.794710648144</v>
      </c>
      <c r="T540" s="14">
        <f t="shared" si="51"/>
        <v>42473.794710648144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25.161000000000001</v>
      </c>
      <c r="Q541" s="10" t="str">
        <f t="shared" si="52"/>
        <v>theater</v>
      </c>
      <c r="R541" t="str">
        <f t="shared" si="53"/>
        <v>plays</v>
      </c>
      <c r="S541" s="15">
        <f t="shared" si="50"/>
        <v>42556.049849537041</v>
      </c>
      <c r="T541" s="14">
        <f t="shared" si="51"/>
        <v>42535.049849537041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8">
        <f t="shared" si="49"/>
        <v>1</v>
      </c>
      <c r="Q542" s="10" t="str">
        <f t="shared" si="52"/>
        <v>technology</v>
      </c>
      <c r="R542" t="str">
        <f t="shared" si="53"/>
        <v>web</v>
      </c>
      <c r="S542" s="15">
        <f t="shared" si="50"/>
        <v>42039.817199074074</v>
      </c>
      <c r="T542" s="14">
        <f t="shared" si="51"/>
        <v>42009.817199074074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8">
        <f t="shared" si="49"/>
        <v>25</v>
      </c>
      <c r="Q543" s="10" t="str">
        <f t="shared" si="52"/>
        <v>technology</v>
      </c>
      <c r="R543" t="str">
        <f t="shared" si="53"/>
        <v>web</v>
      </c>
      <c r="S543" s="15">
        <f t="shared" si="50"/>
        <v>42306.046689814815</v>
      </c>
      <c r="T543" s="14">
        <f t="shared" si="51"/>
        <v>42276.046689814815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8">
        <f t="shared" si="49"/>
        <v>1</v>
      </c>
      <c r="Q544" s="10" t="str">
        <f t="shared" si="52"/>
        <v>technology</v>
      </c>
      <c r="R544" t="str">
        <f t="shared" si="53"/>
        <v>web</v>
      </c>
      <c r="S544" s="15">
        <f t="shared" si="50"/>
        <v>42493.695787037039</v>
      </c>
      <c r="T544" s="14">
        <f t="shared" si="51"/>
        <v>42433.737453703703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8">
        <f t="shared" si="49"/>
        <v>35</v>
      </c>
      <c r="Q545" s="10" t="str">
        <f t="shared" si="52"/>
        <v>technology</v>
      </c>
      <c r="R545" t="str">
        <f t="shared" si="53"/>
        <v>web</v>
      </c>
      <c r="S545" s="15">
        <f t="shared" si="50"/>
        <v>41944.092152777775</v>
      </c>
      <c r="T545" s="14">
        <f t="shared" si="51"/>
        <v>41914.092152777775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8">
        <f t="shared" si="49"/>
        <v>3</v>
      </c>
      <c r="Q546" s="10" t="str">
        <f t="shared" si="52"/>
        <v>technology</v>
      </c>
      <c r="R546" t="str">
        <f t="shared" si="53"/>
        <v>web</v>
      </c>
      <c r="S546" s="15">
        <f t="shared" si="50"/>
        <v>42555.656944444447</v>
      </c>
      <c r="T546" s="14">
        <f t="shared" si="51"/>
        <v>42525.656944444447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402.70588235294116</v>
      </c>
      <c r="Q547" s="10" t="str">
        <f t="shared" si="52"/>
        <v>technology</v>
      </c>
      <c r="R547" t="str">
        <f t="shared" si="53"/>
        <v>web</v>
      </c>
      <c r="S547" s="15">
        <f t="shared" si="50"/>
        <v>42323.634131944447</v>
      </c>
      <c r="T547" s="14">
        <f t="shared" si="51"/>
        <v>42283.592465277776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8">
        <f t="shared" si="49"/>
        <v>26</v>
      </c>
      <c r="Q548" s="10" t="str">
        <f t="shared" si="52"/>
        <v>technology</v>
      </c>
      <c r="R548" t="str">
        <f t="shared" si="53"/>
        <v>web</v>
      </c>
      <c r="S548" s="15">
        <f t="shared" si="50"/>
        <v>42294.667997685188</v>
      </c>
      <c r="T548" s="14">
        <f t="shared" si="51"/>
        <v>42249.667997685188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s="10" t="str">
        <f t="shared" si="52"/>
        <v>technology</v>
      </c>
      <c r="R549" t="str">
        <f t="shared" si="53"/>
        <v>web</v>
      </c>
      <c r="S549" s="15">
        <f t="shared" si="50"/>
        <v>42410.696342592593</v>
      </c>
      <c r="T549" s="14">
        <f t="shared" si="51"/>
        <v>42380.696342592593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8">
        <f t="shared" si="49"/>
        <v>9</v>
      </c>
      <c r="Q550" s="10" t="str">
        <f t="shared" si="52"/>
        <v>technology</v>
      </c>
      <c r="R550" t="str">
        <f t="shared" si="53"/>
        <v>web</v>
      </c>
      <c r="S550" s="15">
        <f t="shared" si="50"/>
        <v>42306.903333333335</v>
      </c>
      <c r="T550" s="14">
        <f t="shared" si="51"/>
        <v>42276.903333333335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8">
        <f t="shared" si="49"/>
        <v>8.5</v>
      </c>
      <c r="Q551" s="10" t="str">
        <f t="shared" si="52"/>
        <v>technology</v>
      </c>
      <c r="R551" t="str">
        <f t="shared" si="53"/>
        <v>web</v>
      </c>
      <c r="S551" s="15">
        <f t="shared" si="50"/>
        <v>42193.636828703704</v>
      </c>
      <c r="T551" s="14">
        <f t="shared" si="51"/>
        <v>42163.636828703704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8">
        <f t="shared" si="49"/>
        <v>8.75</v>
      </c>
      <c r="Q552" s="10" t="str">
        <f t="shared" si="52"/>
        <v>technology</v>
      </c>
      <c r="R552" t="str">
        <f t="shared" si="53"/>
        <v>web</v>
      </c>
      <c r="S552" s="15">
        <f t="shared" si="50"/>
        <v>42766.208333333328</v>
      </c>
      <c r="T552" s="14">
        <f t="shared" si="51"/>
        <v>42753.678761574076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8">
        <f t="shared" si="49"/>
        <v>135.03571428571428</v>
      </c>
      <c r="Q553" s="10" t="str">
        <f t="shared" si="52"/>
        <v>technology</v>
      </c>
      <c r="R553" t="str">
        <f t="shared" si="53"/>
        <v>web</v>
      </c>
      <c r="S553" s="15">
        <f t="shared" si="50"/>
        <v>42217.745138888888</v>
      </c>
      <c r="T553" s="14">
        <f t="shared" si="51"/>
        <v>42173.275740740741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s="10" t="str">
        <f t="shared" si="52"/>
        <v>technology</v>
      </c>
      <c r="R554" t="str">
        <f t="shared" si="53"/>
        <v>web</v>
      </c>
      <c r="S554" s="15">
        <f t="shared" si="50"/>
        <v>42378.616851851853</v>
      </c>
      <c r="T554" s="14">
        <f t="shared" si="51"/>
        <v>42318.616851851853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8">
        <f t="shared" si="49"/>
        <v>20.5</v>
      </c>
      <c r="Q555" s="10" t="str">
        <f t="shared" si="52"/>
        <v>technology</v>
      </c>
      <c r="R555" t="str">
        <f t="shared" si="53"/>
        <v>web</v>
      </c>
      <c r="S555" s="15">
        <f t="shared" si="50"/>
        <v>41957.761469907404</v>
      </c>
      <c r="T555" s="14">
        <f t="shared" si="51"/>
        <v>41927.71980324074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8">
        <f t="shared" si="49"/>
        <v>64.36363636363636</v>
      </c>
      <c r="Q556" s="10" t="str">
        <f t="shared" si="52"/>
        <v>technology</v>
      </c>
      <c r="R556" t="str">
        <f t="shared" si="53"/>
        <v>web</v>
      </c>
      <c r="S556" s="15">
        <f t="shared" si="50"/>
        <v>41931.684861111113</v>
      </c>
      <c r="T556" s="14">
        <f t="shared" si="51"/>
        <v>41901.684861111113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s="10" t="str">
        <f t="shared" si="52"/>
        <v>technology</v>
      </c>
      <c r="R557" t="str">
        <f t="shared" si="53"/>
        <v>web</v>
      </c>
      <c r="S557" s="15">
        <f t="shared" si="50"/>
        <v>42533.353506944448</v>
      </c>
      <c r="T557" s="14">
        <f t="shared" si="51"/>
        <v>42503.353506944448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8">
        <f t="shared" si="49"/>
        <v>200</v>
      </c>
      <c r="Q558" s="10" t="str">
        <f t="shared" si="52"/>
        <v>technology</v>
      </c>
      <c r="R558" t="str">
        <f t="shared" si="53"/>
        <v>web</v>
      </c>
      <c r="S558" s="15">
        <f t="shared" si="50"/>
        <v>42375.860150462962</v>
      </c>
      <c r="T558" s="14">
        <f t="shared" si="51"/>
        <v>42345.860150462962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8">
        <f t="shared" si="49"/>
        <v>68.3</v>
      </c>
      <c r="Q559" s="10" t="str">
        <f t="shared" si="52"/>
        <v>technology</v>
      </c>
      <c r="R559" t="str">
        <f t="shared" si="53"/>
        <v>web</v>
      </c>
      <c r="S559" s="15">
        <f t="shared" si="50"/>
        <v>42706.983831018515</v>
      </c>
      <c r="T559" s="14">
        <f t="shared" si="51"/>
        <v>42676.942164351851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s="10" t="str">
        <f t="shared" si="52"/>
        <v>technology</v>
      </c>
      <c r="R560" t="str">
        <f t="shared" si="53"/>
        <v>web</v>
      </c>
      <c r="S560" s="15">
        <f t="shared" si="50"/>
        <v>42087.841493055559</v>
      </c>
      <c r="T560" s="14">
        <f t="shared" si="51"/>
        <v>42057.883159722223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8">
        <f t="shared" si="49"/>
        <v>50</v>
      </c>
      <c r="Q561" s="10" t="str">
        <f t="shared" si="52"/>
        <v>technology</v>
      </c>
      <c r="R561" t="str">
        <f t="shared" si="53"/>
        <v>web</v>
      </c>
      <c r="S561" s="15">
        <f t="shared" si="50"/>
        <v>42351.283101851848</v>
      </c>
      <c r="T561" s="14">
        <f t="shared" si="51"/>
        <v>42321.283101851848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8">
        <f t="shared" si="49"/>
        <v>4</v>
      </c>
      <c r="Q562" s="10" t="str">
        <f t="shared" si="52"/>
        <v>technology</v>
      </c>
      <c r="R562" t="str">
        <f t="shared" si="53"/>
        <v>web</v>
      </c>
      <c r="S562" s="15">
        <f t="shared" si="50"/>
        <v>41990.771354166667</v>
      </c>
      <c r="T562" s="14">
        <f t="shared" si="51"/>
        <v>41960.771354166667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8">
        <f t="shared" si="49"/>
        <v>27.5</v>
      </c>
      <c r="Q563" s="10" t="str">
        <f t="shared" si="52"/>
        <v>technology</v>
      </c>
      <c r="R563" t="str">
        <f t="shared" si="53"/>
        <v>web</v>
      </c>
      <c r="S563" s="15">
        <f t="shared" si="50"/>
        <v>42303.658715277779</v>
      </c>
      <c r="T563" s="14">
        <f t="shared" si="51"/>
        <v>42268.658715277779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s="10" t="str">
        <f t="shared" si="52"/>
        <v>technology</v>
      </c>
      <c r="R564" t="str">
        <f t="shared" si="53"/>
        <v>web</v>
      </c>
      <c r="S564" s="15">
        <f t="shared" si="50"/>
        <v>42722.389062500006</v>
      </c>
      <c r="T564" s="14">
        <f t="shared" si="51"/>
        <v>42692.389062500006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8">
        <f t="shared" si="49"/>
        <v>34</v>
      </c>
      <c r="Q565" s="10" t="str">
        <f t="shared" si="52"/>
        <v>technology</v>
      </c>
      <c r="R565" t="str">
        <f t="shared" si="53"/>
        <v>web</v>
      </c>
      <c r="S565" s="15">
        <f t="shared" si="50"/>
        <v>42052.069988425923</v>
      </c>
      <c r="T565" s="14">
        <f t="shared" si="51"/>
        <v>42022.069988425923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8">
        <f t="shared" si="49"/>
        <v>1</v>
      </c>
      <c r="Q566" s="10" t="str">
        <f t="shared" si="52"/>
        <v>technology</v>
      </c>
      <c r="R566" t="str">
        <f t="shared" si="53"/>
        <v>web</v>
      </c>
      <c r="S566" s="15">
        <f t="shared" si="50"/>
        <v>42441.942997685182</v>
      </c>
      <c r="T566" s="14">
        <f t="shared" si="51"/>
        <v>42411.942997685182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s="10" t="str">
        <f t="shared" si="52"/>
        <v>technology</v>
      </c>
      <c r="R567" t="str">
        <f t="shared" si="53"/>
        <v>web</v>
      </c>
      <c r="S567" s="15">
        <f t="shared" si="50"/>
        <v>42195.785289351858</v>
      </c>
      <c r="T567" s="14">
        <f t="shared" si="51"/>
        <v>42165.785289351858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8">
        <f t="shared" si="49"/>
        <v>1</v>
      </c>
      <c r="Q568" s="10" t="str">
        <f t="shared" si="52"/>
        <v>technology</v>
      </c>
      <c r="R568" t="str">
        <f t="shared" si="53"/>
        <v>web</v>
      </c>
      <c r="S568" s="15">
        <f t="shared" si="50"/>
        <v>42565.68440972222</v>
      </c>
      <c r="T568" s="14">
        <f t="shared" si="51"/>
        <v>42535.68440972222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s="10" t="str">
        <f t="shared" si="52"/>
        <v>technology</v>
      </c>
      <c r="R569" t="str">
        <f t="shared" si="53"/>
        <v>web</v>
      </c>
      <c r="S569" s="15">
        <f t="shared" si="50"/>
        <v>42005.842523148152</v>
      </c>
      <c r="T569" s="14">
        <f t="shared" si="51"/>
        <v>41975.842523148152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</v>
      </c>
      <c r="Q570" s="10" t="str">
        <f t="shared" si="52"/>
        <v>technology</v>
      </c>
      <c r="R570" t="str">
        <f t="shared" si="53"/>
        <v>web</v>
      </c>
      <c r="S570" s="15">
        <f t="shared" si="50"/>
        <v>42385.458333333328</v>
      </c>
      <c r="T570" s="14">
        <f t="shared" si="51"/>
        <v>42348.9215625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8">
        <f t="shared" si="49"/>
        <v>20</v>
      </c>
      <c r="Q571" s="10" t="str">
        <f t="shared" si="52"/>
        <v>technology</v>
      </c>
      <c r="R571" t="str">
        <f t="shared" si="53"/>
        <v>web</v>
      </c>
      <c r="S571" s="15">
        <f t="shared" si="50"/>
        <v>42370.847361111111</v>
      </c>
      <c r="T571" s="14">
        <f t="shared" si="51"/>
        <v>42340.847361111111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8">
        <f t="shared" si="49"/>
        <v>142</v>
      </c>
      <c r="Q572" s="10" t="str">
        <f t="shared" si="52"/>
        <v>technology</v>
      </c>
      <c r="R572" t="str">
        <f t="shared" si="53"/>
        <v>web</v>
      </c>
      <c r="S572" s="15">
        <f t="shared" si="50"/>
        <v>42418.798252314817</v>
      </c>
      <c r="T572" s="14">
        <f t="shared" si="51"/>
        <v>42388.798252314817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8">
        <f t="shared" si="49"/>
        <v>53</v>
      </c>
      <c r="Q573" s="10" t="str">
        <f t="shared" si="52"/>
        <v>technology</v>
      </c>
      <c r="R573" t="str">
        <f t="shared" si="53"/>
        <v>web</v>
      </c>
      <c r="S573" s="15">
        <f t="shared" si="50"/>
        <v>42212.165972222225</v>
      </c>
      <c r="T573" s="14">
        <f t="shared" si="51"/>
        <v>42192.816238425927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s="10" t="str">
        <f t="shared" si="52"/>
        <v>technology</v>
      </c>
      <c r="R574" t="str">
        <f t="shared" si="53"/>
        <v>web</v>
      </c>
      <c r="S574" s="15">
        <f t="shared" si="50"/>
        <v>42312.757962962962</v>
      </c>
      <c r="T574" s="14">
        <f t="shared" si="51"/>
        <v>42282.71629629629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8">
        <f t="shared" si="49"/>
        <v>38.444444444444443</v>
      </c>
      <c r="Q575" s="10" t="str">
        <f t="shared" si="52"/>
        <v>technology</v>
      </c>
      <c r="R575" t="str">
        <f t="shared" si="53"/>
        <v>web</v>
      </c>
      <c r="S575" s="15">
        <f t="shared" si="50"/>
        <v>42022.05</v>
      </c>
      <c r="T575" s="14">
        <f t="shared" si="51"/>
        <v>41963.050127314811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8">
        <f t="shared" si="49"/>
        <v>20</v>
      </c>
      <c r="Q576" s="10" t="str">
        <f t="shared" si="52"/>
        <v>technology</v>
      </c>
      <c r="R576" t="str">
        <f t="shared" si="53"/>
        <v>web</v>
      </c>
      <c r="S576" s="15">
        <f t="shared" si="50"/>
        <v>42662.443368055552</v>
      </c>
      <c r="T576" s="14">
        <f t="shared" si="51"/>
        <v>42632.443368055552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8">
        <f t="shared" si="49"/>
        <v>64.75</v>
      </c>
      <c r="Q577" s="10" t="str">
        <f t="shared" si="52"/>
        <v>technology</v>
      </c>
      <c r="R577" t="str">
        <f t="shared" si="53"/>
        <v>web</v>
      </c>
      <c r="S577" s="15">
        <f t="shared" si="50"/>
        <v>42168.692627314813</v>
      </c>
      <c r="T577" s="14">
        <f t="shared" si="51"/>
        <v>42138.692627314813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54">E578/D578</f>
        <v>1.2500000000000001E-5</v>
      </c>
      <c r="P578" s="8">
        <f t="shared" ref="P578:P641" si="55">E578/L578</f>
        <v>1</v>
      </c>
      <c r="Q578" s="10" t="str">
        <f t="shared" si="52"/>
        <v>technology</v>
      </c>
      <c r="R578" t="str">
        <f t="shared" si="53"/>
        <v>web</v>
      </c>
      <c r="S578" s="15">
        <f t="shared" ref="S578:S641" si="56">(((I578/60)/60)/24)+DATE(1970,1,1)</f>
        <v>42091.43</v>
      </c>
      <c r="T578" s="14">
        <f t="shared" ref="T578:T641" si="57">(((J578/60)/60)/24)+DATE(1970,1,1)</f>
        <v>42031.471666666665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4"/>
        <v>2E-3</v>
      </c>
      <c r="P579" s="8">
        <f t="shared" si="55"/>
        <v>10</v>
      </c>
      <c r="Q579" s="10" t="str">
        <f t="shared" ref="Q579:Q642" si="58">LEFT(N579, (SEARCH("/",N579,1)-1))</f>
        <v>technology</v>
      </c>
      <c r="R579" t="str">
        <f t="shared" ref="R579:R642" si="59">RIGHT(N579, LEN(N579)-SEARCH("/",N579,1))</f>
        <v>web</v>
      </c>
      <c r="S579" s="15">
        <f t="shared" si="56"/>
        <v>42510.589143518519</v>
      </c>
      <c r="T579" s="14">
        <f t="shared" si="57"/>
        <v>42450.589143518519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8">
        <f t="shared" si="55"/>
        <v>2</v>
      </c>
      <c r="Q580" s="10" t="str">
        <f t="shared" si="58"/>
        <v>technology</v>
      </c>
      <c r="R580" t="str">
        <f t="shared" si="59"/>
        <v>web</v>
      </c>
      <c r="S580" s="15">
        <f t="shared" si="56"/>
        <v>42254.578622685185</v>
      </c>
      <c r="T580" s="14">
        <f t="shared" si="57"/>
        <v>42230.578622685185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8">
        <f t="shared" si="55"/>
        <v>35</v>
      </c>
      <c r="Q581" s="10" t="str">
        <f t="shared" si="58"/>
        <v>technology</v>
      </c>
      <c r="R581" t="str">
        <f t="shared" si="59"/>
        <v>web</v>
      </c>
      <c r="S581" s="15">
        <f t="shared" si="56"/>
        <v>41998.852118055554</v>
      </c>
      <c r="T581" s="14">
        <f t="shared" si="57"/>
        <v>41968.852118055554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8">
        <f t="shared" si="55"/>
        <v>1</v>
      </c>
      <c r="Q582" s="10" t="str">
        <f t="shared" si="58"/>
        <v>technology</v>
      </c>
      <c r="R582" t="str">
        <f t="shared" si="59"/>
        <v>web</v>
      </c>
      <c r="S582" s="15">
        <f t="shared" si="56"/>
        <v>42635.908182870371</v>
      </c>
      <c r="T582" s="14">
        <f t="shared" si="57"/>
        <v>42605.908182870371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s="10" t="str">
        <f t="shared" si="58"/>
        <v>technology</v>
      </c>
      <c r="R583" t="str">
        <f t="shared" si="59"/>
        <v>web</v>
      </c>
      <c r="S583" s="15">
        <f t="shared" si="56"/>
        <v>42218.012777777782</v>
      </c>
      <c r="T583" s="14">
        <f t="shared" si="57"/>
        <v>42188.012777777782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s="10" t="str">
        <f t="shared" si="58"/>
        <v>technology</v>
      </c>
      <c r="R584" t="str">
        <f t="shared" si="59"/>
        <v>web</v>
      </c>
      <c r="S584" s="15">
        <f t="shared" si="56"/>
        <v>42078.75</v>
      </c>
      <c r="T584" s="14">
        <f t="shared" si="57"/>
        <v>42055.739803240736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8">
        <f t="shared" si="55"/>
        <v>1</v>
      </c>
      <c r="Q585" s="10" t="str">
        <f t="shared" si="58"/>
        <v>technology</v>
      </c>
      <c r="R585" t="str">
        <f t="shared" si="59"/>
        <v>web</v>
      </c>
      <c r="S585" s="15">
        <f t="shared" si="56"/>
        <v>42082.896840277783</v>
      </c>
      <c r="T585" s="14">
        <f t="shared" si="57"/>
        <v>42052.93850694444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</v>
      </c>
      <c r="Q586" s="10" t="str">
        <f t="shared" si="58"/>
        <v>technology</v>
      </c>
      <c r="R586" t="str">
        <f t="shared" si="59"/>
        <v>web</v>
      </c>
      <c r="S586" s="15">
        <f t="shared" si="56"/>
        <v>42079.674953703703</v>
      </c>
      <c r="T586" s="14">
        <f t="shared" si="57"/>
        <v>42049.716620370367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s="10" t="str">
        <f t="shared" si="58"/>
        <v>technology</v>
      </c>
      <c r="R587" t="str">
        <f t="shared" si="59"/>
        <v>web</v>
      </c>
      <c r="S587" s="15">
        <f t="shared" si="56"/>
        <v>42339</v>
      </c>
      <c r="T587" s="14">
        <f t="shared" si="57"/>
        <v>42283.3909375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8">
        <f t="shared" si="55"/>
        <v>14</v>
      </c>
      <c r="Q588" s="10" t="str">
        <f t="shared" si="58"/>
        <v>technology</v>
      </c>
      <c r="R588" t="str">
        <f t="shared" si="59"/>
        <v>web</v>
      </c>
      <c r="S588" s="15">
        <f t="shared" si="56"/>
        <v>42050.854247685187</v>
      </c>
      <c r="T588" s="14">
        <f t="shared" si="57"/>
        <v>42020.854247685187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8">
        <f t="shared" si="55"/>
        <v>389.28571428571428</v>
      </c>
      <c r="Q589" s="10" t="str">
        <f t="shared" si="58"/>
        <v>technology</v>
      </c>
      <c r="R589" t="str">
        <f t="shared" si="59"/>
        <v>web</v>
      </c>
      <c r="S589" s="15">
        <f t="shared" si="56"/>
        <v>42110.757326388892</v>
      </c>
      <c r="T589" s="14">
        <f t="shared" si="57"/>
        <v>42080.757326388892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8">
        <f t="shared" si="55"/>
        <v>150.5</v>
      </c>
      <c r="Q590" s="10" t="str">
        <f t="shared" si="58"/>
        <v>technology</v>
      </c>
      <c r="R590" t="str">
        <f t="shared" si="59"/>
        <v>web</v>
      </c>
      <c r="S590" s="15">
        <f t="shared" si="56"/>
        <v>42691.811180555553</v>
      </c>
      <c r="T590" s="14">
        <f t="shared" si="57"/>
        <v>42631.769513888896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8">
        <f t="shared" si="55"/>
        <v>1</v>
      </c>
      <c r="Q591" s="10" t="str">
        <f t="shared" si="58"/>
        <v>technology</v>
      </c>
      <c r="R591" t="str">
        <f t="shared" si="59"/>
        <v>web</v>
      </c>
      <c r="S591" s="15">
        <f t="shared" si="56"/>
        <v>42193.614571759259</v>
      </c>
      <c r="T591" s="14">
        <f t="shared" si="57"/>
        <v>42178.614571759259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8">
        <f t="shared" si="55"/>
        <v>24.777777777777779</v>
      </c>
      <c r="Q592" s="10" t="str">
        <f t="shared" si="58"/>
        <v>technology</v>
      </c>
      <c r="R592" t="str">
        <f t="shared" si="59"/>
        <v>web</v>
      </c>
      <c r="S592" s="15">
        <f t="shared" si="56"/>
        <v>42408.542361111111</v>
      </c>
      <c r="T592" s="14">
        <f t="shared" si="57"/>
        <v>42377.554756944446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8">
        <f t="shared" si="55"/>
        <v>30.5</v>
      </c>
      <c r="Q593" s="10" t="str">
        <f t="shared" si="58"/>
        <v>technology</v>
      </c>
      <c r="R593" t="str">
        <f t="shared" si="59"/>
        <v>web</v>
      </c>
      <c r="S593" s="15">
        <f t="shared" si="56"/>
        <v>42207.543171296296</v>
      </c>
      <c r="T593" s="14">
        <f t="shared" si="57"/>
        <v>42177.543171296296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8">
        <f t="shared" si="55"/>
        <v>250</v>
      </c>
      <c r="Q594" s="10" t="str">
        <f t="shared" si="58"/>
        <v>technology</v>
      </c>
      <c r="R594" t="str">
        <f t="shared" si="59"/>
        <v>web</v>
      </c>
      <c r="S594" s="15">
        <f t="shared" si="56"/>
        <v>41976.232175925921</v>
      </c>
      <c r="T594" s="14">
        <f t="shared" si="57"/>
        <v>41946.232175925928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16.428571428571427</v>
      </c>
      <c r="Q595" s="10" t="str">
        <f t="shared" si="58"/>
        <v>technology</v>
      </c>
      <c r="R595" t="str">
        <f t="shared" si="59"/>
        <v>web</v>
      </c>
      <c r="S595" s="15">
        <f t="shared" si="56"/>
        <v>42100.635937500003</v>
      </c>
      <c r="T595" s="14">
        <f t="shared" si="57"/>
        <v>42070.677604166667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8">
        <f t="shared" si="55"/>
        <v>13</v>
      </c>
      <c r="Q596" s="10" t="str">
        <f t="shared" si="58"/>
        <v>technology</v>
      </c>
      <c r="R596" t="str">
        <f t="shared" si="59"/>
        <v>web</v>
      </c>
      <c r="S596" s="15">
        <f t="shared" si="56"/>
        <v>42476.780162037037</v>
      </c>
      <c r="T596" s="14">
        <f t="shared" si="57"/>
        <v>42446.780162037037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8">
        <f t="shared" si="55"/>
        <v>53.25</v>
      </c>
      <c r="Q597" s="10" t="str">
        <f t="shared" si="58"/>
        <v>technology</v>
      </c>
      <c r="R597" t="str">
        <f t="shared" si="59"/>
        <v>web</v>
      </c>
      <c r="S597" s="15">
        <f t="shared" si="56"/>
        <v>42128.069884259254</v>
      </c>
      <c r="T597" s="14">
        <f t="shared" si="57"/>
        <v>42083.069884259254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8">
        <f t="shared" si="55"/>
        <v>3</v>
      </c>
      <c r="Q598" s="10" t="str">
        <f t="shared" si="58"/>
        <v>technology</v>
      </c>
      <c r="R598" t="str">
        <f t="shared" si="59"/>
        <v>web</v>
      </c>
      <c r="S598" s="15">
        <f t="shared" si="56"/>
        <v>42676.896898148145</v>
      </c>
      <c r="T598" s="14">
        <f t="shared" si="57"/>
        <v>42646.896898148145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8">
        <f t="shared" si="55"/>
        <v>10</v>
      </c>
      <c r="Q599" s="10" t="str">
        <f t="shared" si="58"/>
        <v>technology</v>
      </c>
      <c r="R599" t="str">
        <f t="shared" si="59"/>
        <v>web</v>
      </c>
      <c r="S599" s="15">
        <f t="shared" si="56"/>
        <v>42582.666666666672</v>
      </c>
      <c r="T599" s="14">
        <f t="shared" si="57"/>
        <v>42545.705266203702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121.42857142857143</v>
      </c>
      <c r="Q600" s="10" t="str">
        <f t="shared" si="58"/>
        <v>technology</v>
      </c>
      <c r="R600" t="str">
        <f t="shared" si="59"/>
        <v>web</v>
      </c>
      <c r="S600" s="15">
        <f t="shared" si="56"/>
        <v>41978.00209490741</v>
      </c>
      <c r="T600" s="14">
        <f t="shared" si="57"/>
        <v>41948.00209490741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8">
        <f t="shared" si="55"/>
        <v>15.5</v>
      </c>
      <c r="Q601" s="10" t="str">
        <f t="shared" si="58"/>
        <v>technology</v>
      </c>
      <c r="R601" t="str">
        <f t="shared" si="59"/>
        <v>web</v>
      </c>
      <c r="S601" s="15">
        <f t="shared" si="56"/>
        <v>42071.636111111111</v>
      </c>
      <c r="T601" s="14">
        <f t="shared" si="57"/>
        <v>42047.812523148154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100</v>
      </c>
      <c r="Q602" s="10" t="str">
        <f t="shared" si="58"/>
        <v>technology</v>
      </c>
      <c r="R602" t="str">
        <f t="shared" si="59"/>
        <v>web</v>
      </c>
      <c r="S602" s="15">
        <f t="shared" si="56"/>
        <v>42133.798171296294</v>
      </c>
      <c r="T602" s="14">
        <f t="shared" si="57"/>
        <v>42073.798171296294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8">
        <f t="shared" si="55"/>
        <v>23.333333333333332</v>
      </c>
      <c r="Q603" s="10" t="str">
        <f t="shared" si="58"/>
        <v>technology</v>
      </c>
      <c r="R603" t="str">
        <f t="shared" si="59"/>
        <v>web</v>
      </c>
      <c r="S603" s="15">
        <f t="shared" si="56"/>
        <v>41999.858090277776</v>
      </c>
      <c r="T603" s="14">
        <f t="shared" si="57"/>
        <v>41969.858090277776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s="10" t="str">
        <f t="shared" si="58"/>
        <v>technology</v>
      </c>
      <c r="R604" t="str">
        <f t="shared" si="59"/>
        <v>web</v>
      </c>
      <c r="S604" s="15">
        <f t="shared" si="56"/>
        <v>42173.79415509259</v>
      </c>
      <c r="T604" s="14">
        <f t="shared" si="57"/>
        <v>42143.79415509259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8">
        <f t="shared" si="55"/>
        <v>45.386153846153846</v>
      </c>
      <c r="Q605" s="10" t="str">
        <f t="shared" si="58"/>
        <v>technology</v>
      </c>
      <c r="R605" t="str">
        <f t="shared" si="59"/>
        <v>web</v>
      </c>
      <c r="S605" s="15">
        <f t="shared" si="56"/>
        <v>41865.639155092591</v>
      </c>
      <c r="T605" s="14">
        <f t="shared" si="57"/>
        <v>41835.639155092591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s="10" t="str">
        <f t="shared" si="58"/>
        <v>technology</v>
      </c>
      <c r="R606" t="str">
        <f t="shared" si="59"/>
        <v>web</v>
      </c>
      <c r="S606" s="15">
        <f t="shared" si="56"/>
        <v>41879.035370370373</v>
      </c>
      <c r="T606" s="14">
        <f t="shared" si="57"/>
        <v>41849.035370370373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16.375</v>
      </c>
      <c r="Q607" s="10" t="str">
        <f t="shared" si="58"/>
        <v>technology</v>
      </c>
      <c r="R607" t="str">
        <f t="shared" si="59"/>
        <v>web</v>
      </c>
      <c r="S607" s="15">
        <f t="shared" si="56"/>
        <v>42239.357731481476</v>
      </c>
      <c r="T607" s="14">
        <f t="shared" si="57"/>
        <v>42194.357731481476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8">
        <f t="shared" si="55"/>
        <v>10</v>
      </c>
      <c r="Q608" s="10" t="str">
        <f t="shared" si="58"/>
        <v>technology</v>
      </c>
      <c r="R608" t="str">
        <f t="shared" si="59"/>
        <v>web</v>
      </c>
      <c r="S608" s="15">
        <f t="shared" si="56"/>
        <v>42148.625</v>
      </c>
      <c r="T608" s="14">
        <f t="shared" si="57"/>
        <v>42102.650567129633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s="10" t="str">
        <f t="shared" si="58"/>
        <v>technology</v>
      </c>
      <c r="R609" t="str">
        <f t="shared" si="59"/>
        <v>web</v>
      </c>
      <c r="S609" s="15">
        <f t="shared" si="56"/>
        <v>42330.867314814815</v>
      </c>
      <c r="T609" s="14">
        <f t="shared" si="57"/>
        <v>42300.825648148151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8">
        <f t="shared" si="55"/>
        <v>292.2</v>
      </c>
      <c r="Q610" s="10" t="str">
        <f t="shared" si="58"/>
        <v>technology</v>
      </c>
      <c r="R610" t="str">
        <f t="shared" si="59"/>
        <v>web</v>
      </c>
      <c r="S610" s="15">
        <f t="shared" si="56"/>
        <v>42170.921064814815</v>
      </c>
      <c r="T610" s="14">
        <f t="shared" si="57"/>
        <v>42140.921064814815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8">
        <f t="shared" si="55"/>
        <v>5</v>
      </c>
      <c r="Q611" s="10" t="str">
        <f t="shared" si="58"/>
        <v>technology</v>
      </c>
      <c r="R611" t="str">
        <f t="shared" si="59"/>
        <v>web</v>
      </c>
      <c r="S611" s="15">
        <f t="shared" si="56"/>
        <v>42337.075740740736</v>
      </c>
      <c r="T611" s="14">
        <f t="shared" si="57"/>
        <v>42307.034074074079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s="10" t="str">
        <f t="shared" si="58"/>
        <v>technology</v>
      </c>
      <c r="R612" t="str">
        <f t="shared" si="59"/>
        <v>web</v>
      </c>
      <c r="S612" s="15">
        <f t="shared" si="56"/>
        <v>42116.83085648148</v>
      </c>
      <c r="T612" s="14">
        <f t="shared" si="57"/>
        <v>42086.83085648148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s="10" t="str">
        <f t="shared" si="58"/>
        <v>technology</v>
      </c>
      <c r="R613" t="str">
        <f t="shared" si="59"/>
        <v>web</v>
      </c>
      <c r="S613" s="15">
        <f t="shared" si="56"/>
        <v>42388.560613425929</v>
      </c>
      <c r="T613" s="14">
        <f t="shared" si="57"/>
        <v>42328.560613425929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s="10" t="str">
        <f t="shared" si="58"/>
        <v>technology</v>
      </c>
      <c r="R614" t="str">
        <f t="shared" si="59"/>
        <v>web</v>
      </c>
      <c r="S614" s="15">
        <f t="shared" si="56"/>
        <v>42615.031782407401</v>
      </c>
      <c r="T614" s="14">
        <f t="shared" si="57"/>
        <v>42585.031782407401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105.93388429752066</v>
      </c>
      <c r="Q615" s="10" t="str">
        <f t="shared" si="58"/>
        <v>technology</v>
      </c>
      <c r="R615" t="str">
        <f t="shared" si="59"/>
        <v>web</v>
      </c>
      <c r="S615" s="15">
        <f t="shared" si="56"/>
        <v>42278.207638888889</v>
      </c>
      <c r="T615" s="14">
        <f t="shared" si="57"/>
        <v>42247.496759259258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s="10" t="str">
        <f t="shared" si="58"/>
        <v>technology</v>
      </c>
      <c r="R616" t="str">
        <f t="shared" si="59"/>
        <v>web</v>
      </c>
      <c r="S616" s="15">
        <f t="shared" si="56"/>
        <v>42545.061805555553</v>
      </c>
      <c r="T616" s="14">
        <f t="shared" si="57"/>
        <v>42515.061805555553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s="10" t="str">
        <f t="shared" si="58"/>
        <v>technology</v>
      </c>
      <c r="R617" t="str">
        <f t="shared" si="59"/>
        <v>web</v>
      </c>
      <c r="S617" s="15">
        <f t="shared" si="56"/>
        <v>42272.122210648144</v>
      </c>
      <c r="T617" s="14">
        <f t="shared" si="57"/>
        <v>42242.122210648144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s="10" t="str">
        <f t="shared" si="58"/>
        <v>technology</v>
      </c>
      <c r="R618" t="str">
        <f t="shared" si="59"/>
        <v>web</v>
      </c>
      <c r="S618" s="15">
        <f t="shared" si="56"/>
        <v>42791.376238425932</v>
      </c>
      <c r="T618" s="14">
        <f t="shared" si="57"/>
        <v>42761.376238425932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20</v>
      </c>
      <c r="Q619" s="10" t="str">
        <f t="shared" si="58"/>
        <v>technology</v>
      </c>
      <c r="R619" t="str">
        <f t="shared" si="59"/>
        <v>web</v>
      </c>
      <c r="S619" s="15">
        <f t="shared" si="56"/>
        <v>42132.343090277776</v>
      </c>
      <c r="T619" s="14">
        <f t="shared" si="57"/>
        <v>42087.343090277776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s="10" t="str">
        <f t="shared" si="58"/>
        <v>technology</v>
      </c>
      <c r="R620" t="str">
        <f t="shared" si="59"/>
        <v>web</v>
      </c>
      <c r="S620" s="15">
        <f t="shared" si="56"/>
        <v>42347.810219907406</v>
      </c>
      <c r="T620" s="14">
        <f t="shared" si="57"/>
        <v>42317.810219907406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8">
        <f t="shared" si="55"/>
        <v>1</v>
      </c>
      <c r="Q621" s="10" t="str">
        <f t="shared" si="58"/>
        <v>technology</v>
      </c>
      <c r="R621" t="str">
        <f t="shared" si="59"/>
        <v>web</v>
      </c>
      <c r="S621" s="15">
        <f t="shared" si="56"/>
        <v>41968.692013888889</v>
      </c>
      <c r="T621" s="14">
        <f t="shared" si="57"/>
        <v>41908.650347222225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</v>
      </c>
      <c r="Q622" s="10" t="str">
        <f t="shared" si="58"/>
        <v>technology</v>
      </c>
      <c r="R622" t="str">
        <f t="shared" si="59"/>
        <v>web</v>
      </c>
      <c r="S622" s="15">
        <f t="shared" si="56"/>
        <v>41876.716874999998</v>
      </c>
      <c r="T622" s="14">
        <f t="shared" si="57"/>
        <v>41831.716874999998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8">
        <f t="shared" si="55"/>
        <v>87</v>
      </c>
      <c r="Q623" s="10" t="str">
        <f t="shared" si="58"/>
        <v>technology</v>
      </c>
      <c r="R623" t="str">
        <f t="shared" si="59"/>
        <v>web</v>
      </c>
      <c r="S623" s="15">
        <f t="shared" si="56"/>
        <v>42558.987696759257</v>
      </c>
      <c r="T623" s="14">
        <f t="shared" si="57"/>
        <v>42528.987696759257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8">
        <f t="shared" si="55"/>
        <v>37.888888888888886</v>
      </c>
      <c r="Q624" s="10" t="str">
        <f t="shared" si="58"/>
        <v>technology</v>
      </c>
      <c r="R624" t="str">
        <f t="shared" si="59"/>
        <v>web</v>
      </c>
      <c r="S624" s="15">
        <f t="shared" si="56"/>
        <v>42552.774745370371</v>
      </c>
      <c r="T624" s="14">
        <f t="shared" si="57"/>
        <v>42532.774745370371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s="10" t="str">
        <f t="shared" si="58"/>
        <v>technology</v>
      </c>
      <c r="R625" t="str">
        <f t="shared" si="59"/>
        <v>web</v>
      </c>
      <c r="S625" s="15">
        <f t="shared" si="56"/>
        <v>42152.009224537032</v>
      </c>
      <c r="T625" s="14">
        <f t="shared" si="57"/>
        <v>42122.009224537032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s="10" t="str">
        <f t="shared" si="58"/>
        <v>technology</v>
      </c>
      <c r="R626" t="str">
        <f t="shared" si="59"/>
        <v>web</v>
      </c>
      <c r="S626" s="15">
        <f t="shared" si="56"/>
        <v>42138.988900462966</v>
      </c>
      <c r="T626" s="14">
        <f t="shared" si="57"/>
        <v>42108.988900462966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s="10" t="str">
        <f t="shared" si="58"/>
        <v>technology</v>
      </c>
      <c r="R627" t="str">
        <f t="shared" si="59"/>
        <v>web</v>
      </c>
      <c r="S627" s="15">
        <f t="shared" si="56"/>
        <v>42820.853900462964</v>
      </c>
      <c r="T627" s="14">
        <f t="shared" si="57"/>
        <v>42790.895567129628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8">
        <f t="shared" si="55"/>
        <v>111.41025641025641</v>
      </c>
      <c r="Q628" s="10" t="str">
        <f t="shared" si="58"/>
        <v>technology</v>
      </c>
      <c r="R628" t="str">
        <f t="shared" si="59"/>
        <v>web</v>
      </c>
      <c r="S628" s="15">
        <f t="shared" si="56"/>
        <v>42231.556944444441</v>
      </c>
      <c r="T628" s="14">
        <f t="shared" si="57"/>
        <v>42198.559479166666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8">
        <f t="shared" si="55"/>
        <v>90</v>
      </c>
      <c r="Q629" s="10" t="str">
        <f t="shared" si="58"/>
        <v>technology</v>
      </c>
      <c r="R629" t="str">
        <f t="shared" si="59"/>
        <v>web</v>
      </c>
      <c r="S629" s="15">
        <f t="shared" si="56"/>
        <v>42443.958333333328</v>
      </c>
      <c r="T629" s="14">
        <f t="shared" si="57"/>
        <v>42384.306840277779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s="10" t="str">
        <f t="shared" si="58"/>
        <v>technology</v>
      </c>
      <c r="R630" t="str">
        <f t="shared" si="59"/>
        <v>web</v>
      </c>
      <c r="S630" s="15">
        <f t="shared" si="56"/>
        <v>41833.692789351851</v>
      </c>
      <c r="T630" s="14">
        <f t="shared" si="57"/>
        <v>41803.692789351851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8">
        <f t="shared" si="55"/>
        <v>116.66666666666667</v>
      </c>
      <c r="Q631" s="10" t="str">
        <f t="shared" si="58"/>
        <v>technology</v>
      </c>
      <c r="R631" t="str">
        <f t="shared" si="59"/>
        <v>web</v>
      </c>
      <c r="S631" s="15">
        <f t="shared" si="56"/>
        <v>42504.637824074074</v>
      </c>
      <c r="T631" s="14">
        <f t="shared" si="57"/>
        <v>42474.637824074074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8">
        <f t="shared" si="55"/>
        <v>10</v>
      </c>
      <c r="Q632" s="10" t="str">
        <f t="shared" si="58"/>
        <v>technology</v>
      </c>
      <c r="R632" t="str">
        <f t="shared" si="59"/>
        <v>web</v>
      </c>
      <c r="S632" s="15">
        <f t="shared" si="56"/>
        <v>42253.215277777781</v>
      </c>
      <c r="T632" s="14">
        <f t="shared" si="57"/>
        <v>42223.619456018518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8">
        <f t="shared" si="55"/>
        <v>76.666666666666671</v>
      </c>
      <c r="Q633" s="10" t="str">
        <f t="shared" si="58"/>
        <v>technology</v>
      </c>
      <c r="R633" t="str">
        <f t="shared" si="59"/>
        <v>web</v>
      </c>
      <c r="S633" s="15">
        <f t="shared" si="56"/>
        <v>42518.772326388891</v>
      </c>
      <c r="T633" s="14">
        <f t="shared" si="57"/>
        <v>42489.772326388891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s="10" t="str">
        <f t="shared" si="58"/>
        <v>technology</v>
      </c>
      <c r="R634" t="str">
        <f t="shared" si="59"/>
        <v>web</v>
      </c>
      <c r="S634" s="15">
        <f t="shared" si="56"/>
        <v>42333.700983796298</v>
      </c>
      <c r="T634" s="14">
        <f t="shared" si="57"/>
        <v>42303.659317129626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8">
        <f t="shared" si="55"/>
        <v>49.8</v>
      </c>
      <c r="Q635" s="10" t="str">
        <f t="shared" si="58"/>
        <v>technology</v>
      </c>
      <c r="R635" t="str">
        <f t="shared" si="59"/>
        <v>web</v>
      </c>
      <c r="S635" s="15">
        <f t="shared" si="56"/>
        <v>42538.958333333328</v>
      </c>
      <c r="T635" s="14">
        <f t="shared" si="57"/>
        <v>42507.29932870371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8">
        <f t="shared" si="55"/>
        <v>1</v>
      </c>
      <c r="Q636" s="10" t="str">
        <f t="shared" si="58"/>
        <v>technology</v>
      </c>
      <c r="R636" t="str">
        <f t="shared" si="59"/>
        <v>web</v>
      </c>
      <c r="S636" s="15">
        <f t="shared" si="56"/>
        <v>42061.928576388891</v>
      </c>
      <c r="T636" s="14">
        <f t="shared" si="57"/>
        <v>42031.928576388891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8">
        <f t="shared" si="55"/>
        <v>2</v>
      </c>
      <c r="Q637" s="10" t="str">
        <f t="shared" si="58"/>
        <v>technology</v>
      </c>
      <c r="R637" t="str">
        <f t="shared" si="59"/>
        <v>web</v>
      </c>
      <c r="S637" s="15">
        <f t="shared" si="56"/>
        <v>42106.092152777783</v>
      </c>
      <c r="T637" s="14">
        <f t="shared" si="57"/>
        <v>42076.092152777783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8">
        <f t="shared" si="55"/>
        <v>4</v>
      </c>
      <c r="Q638" s="10" t="str">
        <f t="shared" si="58"/>
        <v>technology</v>
      </c>
      <c r="R638" t="str">
        <f t="shared" si="59"/>
        <v>web</v>
      </c>
      <c r="S638" s="15">
        <f t="shared" si="56"/>
        <v>42161.44930555555</v>
      </c>
      <c r="T638" s="14">
        <f t="shared" si="57"/>
        <v>42131.455439814818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s="10" t="str">
        <f t="shared" si="58"/>
        <v>technology</v>
      </c>
      <c r="R639" t="str">
        <f t="shared" si="59"/>
        <v>web</v>
      </c>
      <c r="S639" s="15">
        <f t="shared" si="56"/>
        <v>42791.961111111115</v>
      </c>
      <c r="T639" s="14">
        <f t="shared" si="57"/>
        <v>42762.962013888886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8">
        <f t="shared" si="55"/>
        <v>3</v>
      </c>
      <c r="Q640" s="10" t="str">
        <f t="shared" si="58"/>
        <v>technology</v>
      </c>
      <c r="R640" t="str">
        <f t="shared" si="59"/>
        <v>web</v>
      </c>
      <c r="S640" s="15">
        <f t="shared" si="56"/>
        <v>42819.55164351852</v>
      </c>
      <c r="T640" s="14">
        <f t="shared" si="57"/>
        <v>42759.593310185184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8">
        <f t="shared" si="55"/>
        <v>1</v>
      </c>
      <c r="Q641" s="10" t="str">
        <f t="shared" si="58"/>
        <v>technology</v>
      </c>
      <c r="R641" t="str">
        <f t="shared" si="59"/>
        <v>web</v>
      </c>
      <c r="S641" s="15">
        <f t="shared" si="56"/>
        <v>41925.583275462966</v>
      </c>
      <c r="T641" s="14">
        <f t="shared" si="57"/>
        <v>41865.583275462966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60">E642/D642</f>
        <v>1.4428571428571428</v>
      </c>
      <c r="P642" s="8">
        <f t="shared" ref="P642:P705" si="61">E642/L642</f>
        <v>50.5</v>
      </c>
      <c r="Q642" s="10" t="str">
        <f t="shared" si="58"/>
        <v>technology</v>
      </c>
      <c r="R642" t="str">
        <f t="shared" si="59"/>
        <v>wearables</v>
      </c>
      <c r="S642" s="15">
        <f t="shared" ref="S642:S705" si="62">(((I642/60)/60)/24)+DATE(1970,1,1)</f>
        <v>42698.958333333328</v>
      </c>
      <c r="T642" s="14">
        <f t="shared" ref="T642:T705" si="63">(((J642/60)/60)/24)+DATE(1970,1,1)</f>
        <v>42683.420312500006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1.1916249999999999</v>
      </c>
      <c r="P643" s="8">
        <f t="shared" si="61"/>
        <v>151.31746031746033</v>
      </c>
      <c r="Q643" s="10" t="str">
        <f t="shared" ref="Q643:Q706" si="64">LEFT(N643, (SEARCH("/",N643,1)-1))</f>
        <v>technology</v>
      </c>
      <c r="R643" t="str">
        <f t="shared" ref="R643:R706" si="65">RIGHT(N643, LEN(N643)-SEARCH("/",N643,1))</f>
        <v>wearables</v>
      </c>
      <c r="S643" s="15">
        <f t="shared" si="62"/>
        <v>42229.57</v>
      </c>
      <c r="T643" s="14">
        <f t="shared" si="63"/>
        <v>42199.57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134.3592456301748</v>
      </c>
      <c r="Q644" s="10" t="str">
        <f t="shared" si="64"/>
        <v>technology</v>
      </c>
      <c r="R644" t="str">
        <f t="shared" si="65"/>
        <v>wearables</v>
      </c>
      <c r="S644" s="15">
        <f t="shared" si="62"/>
        <v>42235.651319444441</v>
      </c>
      <c r="T644" s="14">
        <f t="shared" si="63"/>
        <v>42199.651319444441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174.02631578947367</v>
      </c>
      <c r="Q645" s="10" t="str">
        <f t="shared" si="64"/>
        <v>technology</v>
      </c>
      <c r="R645" t="str">
        <f t="shared" si="65"/>
        <v>wearables</v>
      </c>
      <c r="S645" s="15">
        <f t="shared" si="62"/>
        <v>42155.642071759255</v>
      </c>
      <c r="T645" s="14">
        <f t="shared" si="63"/>
        <v>42100.642071759255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73.486268364348675</v>
      </c>
      <c r="Q646" s="10" t="str">
        <f t="shared" si="64"/>
        <v>technology</v>
      </c>
      <c r="R646" t="str">
        <f t="shared" si="65"/>
        <v>wearables</v>
      </c>
      <c r="S646" s="15">
        <f t="shared" si="62"/>
        <v>41941.041666666664</v>
      </c>
      <c r="T646" s="14">
        <f t="shared" si="63"/>
        <v>41898.665960648148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23.518987341772153</v>
      </c>
      <c r="Q647" s="10" t="str">
        <f t="shared" si="64"/>
        <v>technology</v>
      </c>
      <c r="R647" t="str">
        <f t="shared" si="65"/>
        <v>wearables</v>
      </c>
      <c r="S647" s="15">
        <f t="shared" si="62"/>
        <v>42594.026319444441</v>
      </c>
      <c r="T647" s="14">
        <f t="shared" si="63"/>
        <v>42564.026319444441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39.074444444444445</v>
      </c>
      <c r="Q648" s="10" t="str">
        <f t="shared" si="64"/>
        <v>technology</v>
      </c>
      <c r="R648" t="str">
        <f t="shared" si="65"/>
        <v>wearables</v>
      </c>
      <c r="S648" s="15">
        <f t="shared" si="62"/>
        <v>41862.852627314816</v>
      </c>
      <c r="T648" s="14">
        <f t="shared" si="63"/>
        <v>41832.852627314816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125.94117647058823</v>
      </c>
      <c r="Q649" s="10" t="str">
        <f t="shared" si="64"/>
        <v>technology</v>
      </c>
      <c r="R649" t="str">
        <f t="shared" si="65"/>
        <v>wearables</v>
      </c>
      <c r="S649" s="15">
        <f t="shared" si="62"/>
        <v>42446.726261574076</v>
      </c>
      <c r="T649" s="14">
        <f t="shared" si="63"/>
        <v>42416.767928240741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1644</v>
      </c>
      <c r="Q650" s="10" t="str">
        <f t="shared" si="64"/>
        <v>technology</v>
      </c>
      <c r="R650" t="str">
        <f t="shared" si="65"/>
        <v>wearables</v>
      </c>
      <c r="S650" s="15">
        <f t="shared" si="62"/>
        <v>41926.693379629629</v>
      </c>
      <c r="T650" s="14">
        <f t="shared" si="63"/>
        <v>41891.693379629629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42.670731707317074</v>
      </c>
      <c r="Q651" s="10" t="str">
        <f t="shared" si="64"/>
        <v>technology</v>
      </c>
      <c r="R651" t="str">
        <f t="shared" si="65"/>
        <v>wearables</v>
      </c>
      <c r="S651" s="15">
        <f t="shared" si="62"/>
        <v>41898.912187499998</v>
      </c>
      <c r="T651" s="14">
        <f t="shared" si="63"/>
        <v>41877.912187499998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35.125</v>
      </c>
      <c r="Q652" s="10" t="str">
        <f t="shared" si="64"/>
        <v>technology</v>
      </c>
      <c r="R652" t="str">
        <f t="shared" si="65"/>
        <v>wearables</v>
      </c>
      <c r="S652" s="15">
        <f t="shared" si="62"/>
        <v>41992.078518518523</v>
      </c>
      <c r="T652" s="14">
        <f t="shared" si="63"/>
        <v>41932.036851851852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239.35238095238094</v>
      </c>
      <c r="Q653" s="10" t="str">
        <f t="shared" si="64"/>
        <v>technology</v>
      </c>
      <c r="R653" t="str">
        <f t="shared" si="65"/>
        <v>wearables</v>
      </c>
      <c r="S653" s="15">
        <f t="shared" si="62"/>
        <v>41986.017488425925</v>
      </c>
      <c r="T653" s="14">
        <f t="shared" si="63"/>
        <v>41956.017488425925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107.64285714285714</v>
      </c>
      <c r="Q654" s="10" t="str">
        <f t="shared" si="64"/>
        <v>technology</v>
      </c>
      <c r="R654" t="str">
        <f t="shared" si="65"/>
        <v>wearables</v>
      </c>
      <c r="S654" s="15">
        <f t="shared" si="62"/>
        <v>42705.732060185182</v>
      </c>
      <c r="T654" s="14">
        <f t="shared" si="63"/>
        <v>42675.690393518518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95.830623306233065</v>
      </c>
      <c r="Q655" s="10" t="str">
        <f t="shared" si="64"/>
        <v>technology</v>
      </c>
      <c r="R655" t="str">
        <f t="shared" si="65"/>
        <v>wearables</v>
      </c>
      <c r="S655" s="15">
        <f t="shared" si="62"/>
        <v>42236.618518518517</v>
      </c>
      <c r="T655" s="14">
        <f t="shared" si="63"/>
        <v>42199.618518518517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31.663376110562684</v>
      </c>
      <c r="Q656" s="10" t="str">
        <f t="shared" si="64"/>
        <v>technology</v>
      </c>
      <c r="R656" t="str">
        <f t="shared" si="65"/>
        <v>wearables</v>
      </c>
      <c r="S656" s="15">
        <f t="shared" si="62"/>
        <v>42193.957326388889</v>
      </c>
      <c r="T656" s="14">
        <f t="shared" si="63"/>
        <v>42163.957326388889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42.886861313868614</v>
      </c>
      <c r="Q657" s="10" t="str">
        <f t="shared" si="64"/>
        <v>technology</v>
      </c>
      <c r="R657" t="str">
        <f t="shared" si="65"/>
        <v>wearables</v>
      </c>
      <c r="S657" s="15">
        <f t="shared" si="62"/>
        <v>42075.915648148148</v>
      </c>
      <c r="T657" s="14">
        <f t="shared" si="63"/>
        <v>42045.957314814819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122.73563218390805</v>
      </c>
      <c r="Q658" s="10" t="str">
        <f t="shared" si="64"/>
        <v>technology</v>
      </c>
      <c r="R658" t="str">
        <f t="shared" si="65"/>
        <v>wearables</v>
      </c>
      <c r="S658" s="15">
        <f t="shared" si="62"/>
        <v>42477.762951388882</v>
      </c>
      <c r="T658" s="14">
        <f t="shared" si="63"/>
        <v>42417.804618055554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8">
        <f t="shared" si="61"/>
        <v>190.45454545454547</v>
      </c>
      <c r="Q659" s="10" t="str">
        <f t="shared" si="64"/>
        <v>technology</v>
      </c>
      <c r="R659" t="str">
        <f t="shared" si="65"/>
        <v>wearables</v>
      </c>
      <c r="S659" s="15">
        <f t="shared" si="62"/>
        <v>42361.84574074074</v>
      </c>
      <c r="T659" s="14">
        <f t="shared" si="63"/>
        <v>42331.84574074074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109.33695652173913</v>
      </c>
      <c r="Q660" s="10" t="str">
        <f t="shared" si="64"/>
        <v>technology</v>
      </c>
      <c r="R660" t="str">
        <f t="shared" si="65"/>
        <v>wearables</v>
      </c>
      <c r="S660" s="15">
        <f t="shared" si="62"/>
        <v>42211.75</v>
      </c>
      <c r="T660" s="14">
        <f t="shared" si="63"/>
        <v>42179.160752314812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143.66666666666666</v>
      </c>
      <c r="Q661" s="10" t="str">
        <f t="shared" si="64"/>
        <v>technology</v>
      </c>
      <c r="R661" t="str">
        <f t="shared" si="65"/>
        <v>wearables</v>
      </c>
      <c r="S661" s="15">
        <f t="shared" si="62"/>
        <v>42239.593692129631</v>
      </c>
      <c r="T661" s="14">
        <f t="shared" si="63"/>
        <v>42209.593692129631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8">
        <f t="shared" si="61"/>
        <v>84.944444444444443</v>
      </c>
      <c r="Q662" s="10" t="str">
        <f t="shared" si="64"/>
        <v>technology</v>
      </c>
      <c r="R662" t="str">
        <f t="shared" si="65"/>
        <v>wearables</v>
      </c>
      <c r="S662" s="15">
        <f t="shared" si="62"/>
        <v>41952.783321759263</v>
      </c>
      <c r="T662" s="14">
        <f t="shared" si="63"/>
        <v>41922.741655092592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8">
        <f t="shared" si="61"/>
        <v>10.555555555555555</v>
      </c>
      <c r="Q663" s="10" t="str">
        <f t="shared" si="64"/>
        <v>technology</v>
      </c>
      <c r="R663" t="str">
        <f t="shared" si="65"/>
        <v>wearables</v>
      </c>
      <c r="S663" s="15">
        <f t="shared" si="62"/>
        <v>42666.645358796297</v>
      </c>
      <c r="T663" s="14">
        <f t="shared" si="63"/>
        <v>42636.645358796297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8">
        <f t="shared" si="61"/>
        <v>39</v>
      </c>
      <c r="Q664" s="10" t="str">
        <f t="shared" si="64"/>
        <v>technology</v>
      </c>
      <c r="R664" t="str">
        <f t="shared" si="65"/>
        <v>wearables</v>
      </c>
      <c r="S664" s="15">
        <f t="shared" si="62"/>
        <v>42020.438043981485</v>
      </c>
      <c r="T664" s="14">
        <f t="shared" si="63"/>
        <v>41990.438043981485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8">
        <f t="shared" si="61"/>
        <v>100</v>
      </c>
      <c r="Q665" s="10" t="str">
        <f t="shared" si="64"/>
        <v>technology</v>
      </c>
      <c r="R665" t="str">
        <f t="shared" si="65"/>
        <v>wearables</v>
      </c>
      <c r="S665" s="15">
        <f t="shared" si="62"/>
        <v>42203.843240740738</v>
      </c>
      <c r="T665" s="14">
        <f t="shared" si="63"/>
        <v>42173.843240740738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8">
        <f t="shared" si="61"/>
        <v>31.172413793103448</v>
      </c>
      <c r="Q666" s="10" t="str">
        <f t="shared" si="64"/>
        <v>technology</v>
      </c>
      <c r="R666" t="str">
        <f t="shared" si="65"/>
        <v>wearables</v>
      </c>
      <c r="S666" s="15">
        <f t="shared" si="62"/>
        <v>42107.666377314818</v>
      </c>
      <c r="T666" s="14">
        <f t="shared" si="63"/>
        <v>42077.666377314818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155.33333333333334</v>
      </c>
      <c r="Q667" s="10" t="str">
        <f t="shared" si="64"/>
        <v>technology</v>
      </c>
      <c r="R667" t="str">
        <f t="shared" si="65"/>
        <v>wearables</v>
      </c>
      <c r="S667" s="15">
        <f t="shared" si="62"/>
        <v>42748.711354166662</v>
      </c>
      <c r="T667" s="14">
        <f t="shared" si="63"/>
        <v>42688.711354166662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8">
        <f t="shared" si="61"/>
        <v>2</v>
      </c>
      <c r="Q668" s="10" t="str">
        <f t="shared" si="64"/>
        <v>technology</v>
      </c>
      <c r="R668" t="str">
        <f t="shared" si="65"/>
        <v>wearables</v>
      </c>
      <c r="S668" s="15">
        <f t="shared" si="62"/>
        <v>41868.832152777781</v>
      </c>
      <c r="T668" s="14">
        <f t="shared" si="63"/>
        <v>41838.832152777781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8">
        <f t="shared" si="61"/>
        <v>178.92857142857142</v>
      </c>
      <c r="Q669" s="10" t="str">
        <f t="shared" si="64"/>
        <v>technology</v>
      </c>
      <c r="R669" t="str">
        <f t="shared" si="65"/>
        <v>wearables</v>
      </c>
      <c r="S669" s="15">
        <f t="shared" si="62"/>
        <v>42672.373414351852</v>
      </c>
      <c r="T669" s="14">
        <f t="shared" si="63"/>
        <v>42632.373414351852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8">
        <f t="shared" si="61"/>
        <v>27.36</v>
      </c>
      <c r="Q670" s="10" t="str">
        <f t="shared" si="64"/>
        <v>technology</v>
      </c>
      <c r="R670" t="str">
        <f t="shared" si="65"/>
        <v>wearables</v>
      </c>
      <c r="S670" s="15">
        <f t="shared" si="62"/>
        <v>42135.831273148149</v>
      </c>
      <c r="T670" s="14">
        <f t="shared" si="63"/>
        <v>42090.831273148149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8">
        <f t="shared" si="61"/>
        <v>1536.25</v>
      </c>
      <c r="Q671" s="10" t="str">
        <f t="shared" si="64"/>
        <v>technology</v>
      </c>
      <c r="R671" t="str">
        <f t="shared" si="65"/>
        <v>wearables</v>
      </c>
      <c r="S671" s="15">
        <f t="shared" si="62"/>
        <v>42557.625671296293</v>
      </c>
      <c r="T671" s="14">
        <f t="shared" si="63"/>
        <v>42527.625671296293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8">
        <f t="shared" si="61"/>
        <v>84.99677419354839</v>
      </c>
      <c r="Q672" s="10" t="str">
        <f t="shared" si="64"/>
        <v>technology</v>
      </c>
      <c r="R672" t="str">
        <f t="shared" si="65"/>
        <v>wearables</v>
      </c>
      <c r="S672" s="15">
        <f t="shared" si="62"/>
        <v>42540.340277777781</v>
      </c>
      <c r="T672" s="14">
        <f t="shared" si="63"/>
        <v>42506.709722222222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788.5333333333333</v>
      </c>
      <c r="Q673" s="10" t="str">
        <f t="shared" si="64"/>
        <v>technology</v>
      </c>
      <c r="R673" t="str">
        <f t="shared" si="65"/>
        <v>wearables</v>
      </c>
      <c r="S673" s="15">
        <f t="shared" si="62"/>
        <v>42018.166666666672</v>
      </c>
      <c r="T673" s="14">
        <f t="shared" si="63"/>
        <v>41984.692731481482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8">
        <f t="shared" si="61"/>
        <v>50.29767441860465</v>
      </c>
      <c r="Q674" s="10" t="str">
        <f t="shared" si="64"/>
        <v>technology</v>
      </c>
      <c r="R674" t="str">
        <f t="shared" si="65"/>
        <v>wearables</v>
      </c>
      <c r="S674" s="15">
        <f t="shared" si="62"/>
        <v>42005.207638888889</v>
      </c>
      <c r="T674" s="14">
        <f t="shared" si="63"/>
        <v>41974.219490740739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8">
        <f t="shared" si="61"/>
        <v>68.333333333333329</v>
      </c>
      <c r="Q675" s="10" t="str">
        <f t="shared" si="64"/>
        <v>technology</v>
      </c>
      <c r="R675" t="str">
        <f t="shared" si="65"/>
        <v>wearables</v>
      </c>
      <c r="S675" s="15">
        <f t="shared" si="62"/>
        <v>41883.840474537035</v>
      </c>
      <c r="T675" s="14">
        <f t="shared" si="63"/>
        <v>41838.840474537035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8">
        <f t="shared" si="61"/>
        <v>7.5</v>
      </c>
      <c r="Q676" s="10" t="str">
        <f t="shared" si="64"/>
        <v>technology</v>
      </c>
      <c r="R676" t="str">
        <f t="shared" si="65"/>
        <v>wearables</v>
      </c>
      <c r="S676" s="15">
        <f t="shared" si="62"/>
        <v>41863.116053240738</v>
      </c>
      <c r="T676" s="14">
        <f t="shared" si="63"/>
        <v>41803.116053240738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8">
        <f t="shared" si="61"/>
        <v>34.269230769230766</v>
      </c>
      <c r="Q677" s="10" t="str">
        <f t="shared" si="64"/>
        <v>technology</v>
      </c>
      <c r="R677" t="str">
        <f t="shared" si="65"/>
        <v>wearables</v>
      </c>
      <c r="S677" s="15">
        <f t="shared" si="62"/>
        <v>42005.290972222225</v>
      </c>
      <c r="T677" s="14">
        <f t="shared" si="63"/>
        <v>41975.930601851855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61.291666666666664</v>
      </c>
      <c r="Q678" s="10" t="str">
        <f t="shared" si="64"/>
        <v>technology</v>
      </c>
      <c r="R678" t="str">
        <f t="shared" si="65"/>
        <v>wearables</v>
      </c>
      <c r="S678" s="15">
        <f t="shared" si="62"/>
        <v>42042.768298611118</v>
      </c>
      <c r="T678" s="14">
        <f t="shared" si="63"/>
        <v>42012.768298611118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8">
        <f t="shared" si="61"/>
        <v>133.25</v>
      </c>
      <c r="Q679" s="10" t="str">
        <f t="shared" si="64"/>
        <v>technology</v>
      </c>
      <c r="R679" t="str">
        <f t="shared" si="65"/>
        <v>wearables</v>
      </c>
      <c r="S679" s="15">
        <f t="shared" si="62"/>
        <v>42549.403877314813</v>
      </c>
      <c r="T679" s="14">
        <f t="shared" si="63"/>
        <v>42504.403877314813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8">
        <f t="shared" si="61"/>
        <v>65.17647058823529</v>
      </c>
      <c r="Q680" s="10" t="str">
        <f t="shared" si="64"/>
        <v>technology</v>
      </c>
      <c r="R680" t="str">
        <f t="shared" si="65"/>
        <v>wearables</v>
      </c>
      <c r="S680" s="15">
        <f t="shared" si="62"/>
        <v>42511.376597222217</v>
      </c>
      <c r="T680" s="14">
        <f t="shared" si="63"/>
        <v>42481.376597222217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93.90425531914893</v>
      </c>
      <c r="Q681" s="10" t="str">
        <f t="shared" si="64"/>
        <v>technology</v>
      </c>
      <c r="R681" t="str">
        <f t="shared" si="65"/>
        <v>wearables</v>
      </c>
      <c r="S681" s="15">
        <f t="shared" si="62"/>
        <v>42616.695706018523</v>
      </c>
      <c r="T681" s="14">
        <f t="shared" si="63"/>
        <v>42556.695706018523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150.65116279069767</v>
      </c>
      <c r="Q682" s="10" t="str">
        <f t="shared" si="64"/>
        <v>technology</v>
      </c>
      <c r="R682" t="str">
        <f t="shared" si="65"/>
        <v>wearables</v>
      </c>
      <c r="S682" s="15">
        <f t="shared" si="62"/>
        <v>41899.501516203702</v>
      </c>
      <c r="T682" s="14">
        <f t="shared" si="63"/>
        <v>41864.501516203702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8">
        <f t="shared" si="61"/>
        <v>1</v>
      </c>
      <c r="Q683" s="10" t="str">
        <f t="shared" si="64"/>
        <v>technology</v>
      </c>
      <c r="R683" t="str">
        <f t="shared" si="65"/>
        <v>wearables</v>
      </c>
      <c r="S683" s="15">
        <f t="shared" si="62"/>
        <v>42669.805601851855</v>
      </c>
      <c r="T683" s="14">
        <f t="shared" si="63"/>
        <v>42639.805601851855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8">
        <f t="shared" si="61"/>
        <v>13.25</v>
      </c>
      <c r="Q684" s="10" t="str">
        <f t="shared" si="64"/>
        <v>technology</v>
      </c>
      <c r="R684" t="str">
        <f t="shared" si="65"/>
        <v>wearables</v>
      </c>
      <c r="S684" s="15">
        <f t="shared" si="62"/>
        <v>42808.723634259266</v>
      </c>
      <c r="T684" s="14">
        <f t="shared" si="63"/>
        <v>42778.765300925923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8">
        <f t="shared" si="61"/>
        <v>99.333333333333329</v>
      </c>
      <c r="Q685" s="10" t="str">
        <f t="shared" si="64"/>
        <v>technology</v>
      </c>
      <c r="R685" t="str">
        <f t="shared" si="65"/>
        <v>wearables</v>
      </c>
      <c r="S685" s="15">
        <f t="shared" si="62"/>
        <v>42674.900046296301</v>
      </c>
      <c r="T685" s="14">
        <f t="shared" si="63"/>
        <v>42634.900046296301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177.39259259259259</v>
      </c>
      <c r="Q686" s="10" t="str">
        <f t="shared" si="64"/>
        <v>technology</v>
      </c>
      <c r="R686" t="str">
        <f t="shared" si="65"/>
        <v>wearables</v>
      </c>
      <c r="S686" s="15">
        <f t="shared" si="62"/>
        <v>41845.125</v>
      </c>
      <c r="T686" s="14">
        <f t="shared" si="63"/>
        <v>41809.473275462966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8">
        <f t="shared" si="61"/>
        <v>55.3</v>
      </c>
      <c r="Q687" s="10" t="str">
        <f t="shared" si="64"/>
        <v>technology</v>
      </c>
      <c r="R687" t="str">
        <f t="shared" si="65"/>
        <v>wearables</v>
      </c>
      <c r="S687" s="15">
        <f t="shared" si="62"/>
        <v>42016.866574074069</v>
      </c>
      <c r="T687" s="14">
        <f t="shared" si="63"/>
        <v>41971.866574074069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s="10" t="str">
        <f t="shared" si="64"/>
        <v>technology</v>
      </c>
      <c r="R688" t="str">
        <f t="shared" si="65"/>
        <v>wearables</v>
      </c>
      <c r="S688" s="15">
        <f t="shared" si="62"/>
        <v>42219.673263888893</v>
      </c>
      <c r="T688" s="14">
        <f t="shared" si="63"/>
        <v>42189.673263888893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8">
        <f t="shared" si="61"/>
        <v>591.66666666666663</v>
      </c>
      <c r="Q689" s="10" t="str">
        <f t="shared" si="64"/>
        <v>technology</v>
      </c>
      <c r="R689" t="str">
        <f t="shared" si="65"/>
        <v>wearables</v>
      </c>
      <c r="S689" s="15">
        <f t="shared" si="62"/>
        <v>42771.750613425931</v>
      </c>
      <c r="T689" s="14">
        <f t="shared" si="63"/>
        <v>42711.750613425931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405.5</v>
      </c>
      <c r="Q690" s="10" t="str">
        <f t="shared" si="64"/>
        <v>technology</v>
      </c>
      <c r="R690" t="str">
        <f t="shared" si="65"/>
        <v>wearables</v>
      </c>
      <c r="S690" s="15">
        <f t="shared" si="62"/>
        <v>42292.104780092588</v>
      </c>
      <c r="T690" s="14">
        <f t="shared" si="63"/>
        <v>42262.104780092588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343.14732142857144</v>
      </c>
      <c r="Q691" s="10" t="str">
        <f t="shared" si="64"/>
        <v>technology</v>
      </c>
      <c r="R691" t="str">
        <f t="shared" si="65"/>
        <v>wearables</v>
      </c>
      <c r="S691" s="15">
        <f t="shared" si="62"/>
        <v>42712.207638888889</v>
      </c>
      <c r="T691" s="14">
        <f t="shared" si="63"/>
        <v>42675.66778935185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8">
        <f t="shared" si="61"/>
        <v>72.588235294117652</v>
      </c>
      <c r="Q692" s="10" t="str">
        <f t="shared" si="64"/>
        <v>technology</v>
      </c>
      <c r="R692" t="str">
        <f t="shared" si="65"/>
        <v>wearables</v>
      </c>
      <c r="S692" s="15">
        <f t="shared" si="62"/>
        <v>42622.25</v>
      </c>
      <c r="T692" s="14">
        <f t="shared" si="63"/>
        <v>42579.634733796294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8">
        <f t="shared" si="61"/>
        <v>26</v>
      </c>
      <c r="Q693" s="10" t="str">
        <f t="shared" si="64"/>
        <v>technology</v>
      </c>
      <c r="R693" t="str">
        <f t="shared" si="65"/>
        <v>wearables</v>
      </c>
      <c r="S693" s="15">
        <f t="shared" si="62"/>
        <v>42186.028310185182</v>
      </c>
      <c r="T693" s="14">
        <f t="shared" si="63"/>
        <v>42158.028310185182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8">
        <f t="shared" si="61"/>
        <v>6.4975124378109452</v>
      </c>
      <c r="Q694" s="10" t="str">
        <f t="shared" si="64"/>
        <v>technology</v>
      </c>
      <c r="R694" t="str">
        <f t="shared" si="65"/>
        <v>wearables</v>
      </c>
      <c r="S694" s="15">
        <f t="shared" si="62"/>
        <v>42726.37572916667</v>
      </c>
      <c r="T694" s="14">
        <f t="shared" si="63"/>
        <v>42696.37572916667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119.38513513513513</v>
      </c>
      <c r="Q695" s="10" t="str">
        <f t="shared" si="64"/>
        <v>technology</v>
      </c>
      <c r="R695" t="str">
        <f t="shared" si="65"/>
        <v>wearables</v>
      </c>
      <c r="S695" s="15">
        <f t="shared" si="62"/>
        <v>42124.808182870373</v>
      </c>
      <c r="T695" s="14">
        <f t="shared" si="63"/>
        <v>42094.808182870373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8">
        <f t="shared" si="61"/>
        <v>84.285714285714292</v>
      </c>
      <c r="Q696" s="10" t="str">
        <f t="shared" si="64"/>
        <v>technology</v>
      </c>
      <c r="R696" t="str">
        <f t="shared" si="65"/>
        <v>wearables</v>
      </c>
      <c r="S696" s="15">
        <f t="shared" si="62"/>
        <v>42767.663877314815</v>
      </c>
      <c r="T696" s="14">
        <f t="shared" si="63"/>
        <v>42737.663877314815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8">
        <f t="shared" si="61"/>
        <v>90.857142857142861</v>
      </c>
      <c r="Q697" s="10" t="str">
        <f t="shared" si="64"/>
        <v>technology</v>
      </c>
      <c r="R697" t="str">
        <f t="shared" si="65"/>
        <v>wearables</v>
      </c>
      <c r="S697" s="15">
        <f t="shared" si="62"/>
        <v>41943.521064814813</v>
      </c>
      <c r="T697" s="14">
        <f t="shared" si="63"/>
        <v>41913.521064814813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8">
        <f t="shared" si="61"/>
        <v>1</v>
      </c>
      <c r="Q698" s="10" t="str">
        <f t="shared" si="64"/>
        <v>technology</v>
      </c>
      <c r="R698" t="str">
        <f t="shared" si="65"/>
        <v>wearables</v>
      </c>
      <c r="S698" s="15">
        <f t="shared" si="62"/>
        <v>41845.927106481482</v>
      </c>
      <c r="T698" s="14">
        <f t="shared" si="63"/>
        <v>41815.927106481482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20.342105263157894</v>
      </c>
      <c r="Q699" s="10" t="str">
        <f t="shared" si="64"/>
        <v>technology</v>
      </c>
      <c r="R699" t="str">
        <f t="shared" si="65"/>
        <v>wearables</v>
      </c>
      <c r="S699" s="15">
        <f t="shared" si="62"/>
        <v>42403.523020833338</v>
      </c>
      <c r="T699" s="14">
        <f t="shared" si="63"/>
        <v>42388.523020833338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8">
        <f t="shared" si="61"/>
        <v>530.68965517241384</v>
      </c>
      <c r="Q700" s="10" t="str">
        <f t="shared" si="64"/>
        <v>technology</v>
      </c>
      <c r="R700" t="str">
        <f t="shared" si="65"/>
        <v>wearables</v>
      </c>
      <c r="S700" s="15">
        <f t="shared" si="62"/>
        <v>41900.083333333336</v>
      </c>
      <c r="T700" s="14">
        <f t="shared" si="63"/>
        <v>41866.931076388886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120.39184269662923</v>
      </c>
      <c r="Q701" s="10" t="str">
        <f t="shared" si="64"/>
        <v>technology</v>
      </c>
      <c r="R701" t="str">
        <f t="shared" si="65"/>
        <v>wearables</v>
      </c>
      <c r="S701" s="15">
        <f t="shared" si="62"/>
        <v>41600.666666666664</v>
      </c>
      <c r="T701" s="14">
        <f t="shared" si="63"/>
        <v>41563.485509259262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8">
        <f t="shared" si="61"/>
        <v>13</v>
      </c>
      <c r="Q702" s="10" t="str">
        <f t="shared" si="64"/>
        <v>technology</v>
      </c>
      <c r="R702" t="str">
        <f t="shared" si="65"/>
        <v>wearables</v>
      </c>
      <c r="S702" s="15">
        <f t="shared" si="62"/>
        <v>42745.688437500001</v>
      </c>
      <c r="T702" s="14">
        <f t="shared" si="63"/>
        <v>42715.688437500001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291.33333333333331</v>
      </c>
      <c r="Q703" s="10" t="str">
        <f t="shared" si="64"/>
        <v>technology</v>
      </c>
      <c r="R703" t="str">
        <f t="shared" si="65"/>
        <v>wearables</v>
      </c>
      <c r="S703" s="15">
        <f t="shared" si="62"/>
        <v>41843.662962962961</v>
      </c>
      <c r="T703" s="14">
        <f t="shared" si="63"/>
        <v>41813.662962962961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124.9191891891892</v>
      </c>
      <c r="Q704" s="10" t="str">
        <f t="shared" si="64"/>
        <v>technology</v>
      </c>
      <c r="R704" t="str">
        <f t="shared" si="65"/>
        <v>wearables</v>
      </c>
      <c r="S704" s="15">
        <f t="shared" si="62"/>
        <v>42698.768368055549</v>
      </c>
      <c r="T704" s="14">
        <f t="shared" si="63"/>
        <v>42668.726701388892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8">
        <f t="shared" si="61"/>
        <v>119.57142857142857</v>
      </c>
      <c r="Q705" s="10" t="str">
        <f t="shared" si="64"/>
        <v>technology</v>
      </c>
      <c r="R705" t="str">
        <f t="shared" si="65"/>
        <v>wearables</v>
      </c>
      <c r="S705" s="15">
        <f t="shared" si="62"/>
        <v>42766.98055555555</v>
      </c>
      <c r="T705" s="14">
        <f t="shared" si="63"/>
        <v>42711.950798611113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66">E706/D706</f>
        <v>8.7454545454545458E-3</v>
      </c>
      <c r="P706" s="8">
        <f t="shared" ref="P706:P769" si="67">E706/L706</f>
        <v>120.25</v>
      </c>
      <c r="Q706" s="10" t="str">
        <f t="shared" si="64"/>
        <v>technology</v>
      </c>
      <c r="R706" t="str">
        <f t="shared" si="65"/>
        <v>wearables</v>
      </c>
      <c r="S706" s="15">
        <f t="shared" ref="S706:S769" si="68">(((I706/60)/60)/24)+DATE(1970,1,1)</f>
        <v>42786.192916666667</v>
      </c>
      <c r="T706" s="14">
        <f t="shared" ref="T706:T769" si="69">(((J706/60)/60)/24)+DATE(1970,1,1)</f>
        <v>42726.192916666667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6"/>
        <v>9.7699999999999992E-3</v>
      </c>
      <c r="P707" s="8">
        <f t="shared" si="67"/>
        <v>195.4</v>
      </c>
      <c r="Q707" s="10" t="str">
        <f t="shared" ref="Q707:Q770" si="70">LEFT(N707, (SEARCH("/",N707,1)-1))</f>
        <v>technology</v>
      </c>
      <c r="R707" t="str">
        <f t="shared" ref="R707:R770" si="71">RIGHT(N707, LEN(N707)-SEARCH("/",N707,1))</f>
        <v>wearables</v>
      </c>
      <c r="S707" s="15">
        <f t="shared" si="68"/>
        <v>42756.491643518515</v>
      </c>
      <c r="T707" s="14">
        <f t="shared" si="69"/>
        <v>42726.491643518515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s="10" t="str">
        <f t="shared" si="70"/>
        <v>technology</v>
      </c>
      <c r="R708" t="str">
        <f t="shared" si="71"/>
        <v>wearables</v>
      </c>
      <c r="S708" s="15">
        <f t="shared" si="68"/>
        <v>42718.777083333334</v>
      </c>
      <c r="T708" s="14">
        <f t="shared" si="69"/>
        <v>42676.995173611111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117.69868421052631</v>
      </c>
      <c r="Q709" s="10" t="str">
        <f t="shared" si="70"/>
        <v>technology</v>
      </c>
      <c r="R709" t="str">
        <f t="shared" si="71"/>
        <v>wearables</v>
      </c>
      <c r="S709" s="15">
        <f t="shared" si="68"/>
        <v>42736.663506944446</v>
      </c>
      <c r="T709" s="14">
        <f t="shared" si="69"/>
        <v>42696.663506944446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8">
        <f t="shared" si="67"/>
        <v>23.948509485094849</v>
      </c>
      <c r="Q710" s="10" t="str">
        <f t="shared" si="70"/>
        <v>technology</v>
      </c>
      <c r="R710" t="str">
        <f t="shared" si="71"/>
        <v>wearables</v>
      </c>
      <c r="S710" s="15">
        <f t="shared" si="68"/>
        <v>41895.581018518518</v>
      </c>
      <c r="T710" s="14">
        <f t="shared" si="69"/>
        <v>41835.581018518518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8">
        <f t="shared" si="67"/>
        <v>30.5</v>
      </c>
      <c r="Q711" s="10" t="str">
        <f t="shared" si="70"/>
        <v>technology</v>
      </c>
      <c r="R711" t="str">
        <f t="shared" si="71"/>
        <v>wearables</v>
      </c>
      <c r="S711" s="15">
        <f t="shared" si="68"/>
        <v>41978.041192129633</v>
      </c>
      <c r="T711" s="14">
        <f t="shared" si="69"/>
        <v>41948.041192129633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s="10" t="str">
        <f t="shared" si="70"/>
        <v>technology</v>
      </c>
      <c r="R712" t="str">
        <f t="shared" si="71"/>
        <v>wearables</v>
      </c>
      <c r="S712" s="15">
        <f t="shared" si="68"/>
        <v>41871.030555555553</v>
      </c>
      <c r="T712" s="14">
        <f t="shared" si="69"/>
        <v>41837.984976851854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8">
        <f t="shared" si="67"/>
        <v>99.973372781065095</v>
      </c>
      <c r="Q713" s="10" t="str">
        <f t="shared" si="70"/>
        <v>technology</v>
      </c>
      <c r="R713" t="str">
        <f t="shared" si="71"/>
        <v>wearables</v>
      </c>
      <c r="S713" s="15">
        <f t="shared" si="68"/>
        <v>42718.500787037032</v>
      </c>
      <c r="T713" s="14">
        <f t="shared" si="69"/>
        <v>42678.459120370375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8">
        <f t="shared" si="67"/>
        <v>26.25</v>
      </c>
      <c r="Q714" s="10" t="str">
        <f t="shared" si="70"/>
        <v>technology</v>
      </c>
      <c r="R714" t="str">
        <f t="shared" si="71"/>
        <v>wearables</v>
      </c>
      <c r="S714" s="15">
        <f t="shared" si="68"/>
        <v>42414.680925925932</v>
      </c>
      <c r="T714" s="14">
        <f t="shared" si="69"/>
        <v>42384.680925925932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8">
        <f t="shared" si="67"/>
        <v>199</v>
      </c>
      <c r="Q715" s="10" t="str">
        <f t="shared" si="70"/>
        <v>technology</v>
      </c>
      <c r="R715" t="str">
        <f t="shared" si="71"/>
        <v>wearables</v>
      </c>
      <c r="S715" s="15">
        <f t="shared" si="68"/>
        <v>42526.529305555552</v>
      </c>
      <c r="T715" s="14">
        <f t="shared" si="69"/>
        <v>42496.529305555552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8">
        <f t="shared" si="67"/>
        <v>80.321428571428569</v>
      </c>
      <c r="Q716" s="10" t="str">
        <f t="shared" si="70"/>
        <v>technology</v>
      </c>
      <c r="R716" t="str">
        <f t="shared" si="71"/>
        <v>wearables</v>
      </c>
      <c r="S716" s="15">
        <f t="shared" si="68"/>
        <v>42794.787986111114</v>
      </c>
      <c r="T716" s="14">
        <f t="shared" si="69"/>
        <v>42734.787986111114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8">
        <f t="shared" si="67"/>
        <v>115.75</v>
      </c>
      <c r="Q717" s="10" t="str">
        <f t="shared" si="70"/>
        <v>technology</v>
      </c>
      <c r="R717" t="str">
        <f t="shared" si="71"/>
        <v>wearables</v>
      </c>
      <c r="S717" s="15">
        <f t="shared" si="68"/>
        <v>42313.132407407407</v>
      </c>
      <c r="T717" s="14">
        <f t="shared" si="69"/>
        <v>42273.090740740736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8">
        <f t="shared" si="67"/>
        <v>44.6875</v>
      </c>
      <c r="Q718" s="10" t="str">
        <f t="shared" si="70"/>
        <v>technology</v>
      </c>
      <c r="R718" t="str">
        <f t="shared" si="71"/>
        <v>wearables</v>
      </c>
      <c r="S718" s="15">
        <f t="shared" si="68"/>
        <v>41974</v>
      </c>
      <c r="T718" s="14">
        <f t="shared" si="69"/>
        <v>41940.658645833333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8">
        <f t="shared" si="67"/>
        <v>76.25</v>
      </c>
      <c r="Q719" s="10" t="str">
        <f t="shared" si="70"/>
        <v>technology</v>
      </c>
      <c r="R719" t="str">
        <f t="shared" si="71"/>
        <v>wearables</v>
      </c>
      <c r="S719" s="15">
        <f t="shared" si="68"/>
        <v>41887.854189814818</v>
      </c>
      <c r="T719" s="14">
        <f t="shared" si="69"/>
        <v>41857.854189814818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8">
        <f t="shared" si="67"/>
        <v>22.5</v>
      </c>
      <c r="Q720" s="10" t="str">
        <f t="shared" si="70"/>
        <v>technology</v>
      </c>
      <c r="R720" t="str">
        <f t="shared" si="71"/>
        <v>wearables</v>
      </c>
      <c r="S720" s="15">
        <f t="shared" si="68"/>
        <v>42784.249305555553</v>
      </c>
      <c r="T720" s="14">
        <f t="shared" si="69"/>
        <v>42752.845451388886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8">
        <f t="shared" si="67"/>
        <v>19.399999999999999</v>
      </c>
      <c r="Q721" s="10" t="str">
        <f t="shared" si="70"/>
        <v>technology</v>
      </c>
      <c r="R721" t="str">
        <f t="shared" si="71"/>
        <v>wearables</v>
      </c>
      <c r="S721" s="15">
        <f t="shared" si="68"/>
        <v>42423.040231481486</v>
      </c>
      <c r="T721" s="14">
        <f t="shared" si="69"/>
        <v>42409.040231481486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66.707317073170728</v>
      </c>
      <c r="Q722" s="10" t="str">
        <f t="shared" si="70"/>
        <v>publishing</v>
      </c>
      <c r="R722" t="str">
        <f t="shared" si="71"/>
        <v>nonfiction</v>
      </c>
      <c r="S722" s="15">
        <f t="shared" si="68"/>
        <v>40937.649201388893</v>
      </c>
      <c r="T722" s="14">
        <f t="shared" si="69"/>
        <v>40909.649201388893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84.142857142857139</v>
      </c>
      <c r="Q723" s="10" t="str">
        <f t="shared" si="70"/>
        <v>publishing</v>
      </c>
      <c r="R723" t="str">
        <f t="shared" si="71"/>
        <v>nonfiction</v>
      </c>
      <c r="S723" s="15">
        <f t="shared" si="68"/>
        <v>41852.571840277778</v>
      </c>
      <c r="T723" s="14">
        <f t="shared" si="69"/>
        <v>41807.571840277778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215.72549019607843</v>
      </c>
      <c r="Q724" s="10" t="str">
        <f t="shared" si="70"/>
        <v>publishing</v>
      </c>
      <c r="R724" t="str">
        <f t="shared" si="71"/>
        <v>nonfiction</v>
      </c>
      <c r="S724" s="15">
        <f t="shared" si="68"/>
        <v>41007.76363425926</v>
      </c>
      <c r="T724" s="14">
        <f t="shared" si="69"/>
        <v>40977.805300925924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8">
        <f t="shared" si="67"/>
        <v>54.69</v>
      </c>
      <c r="Q725" s="10" t="str">
        <f t="shared" si="70"/>
        <v>publishing</v>
      </c>
      <c r="R725" t="str">
        <f t="shared" si="71"/>
        <v>nonfiction</v>
      </c>
      <c r="S725" s="15">
        <f t="shared" si="68"/>
        <v>42215.165972222225</v>
      </c>
      <c r="T725" s="14">
        <f t="shared" si="69"/>
        <v>42184.816539351858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51.62944055944056</v>
      </c>
      <c r="Q726" s="10" t="str">
        <f t="shared" si="70"/>
        <v>publishing</v>
      </c>
      <c r="R726" t="str">
        <f t="shared" si="71"/>
        <v>nonfiction</v>
      </c>
      <c r="S726" s="15">
        <f t="shared" si="68"/>
        <v>40724.638460648144</v>
      </c>
      <c r="T726" s="14">
        <f t="shared" si="69"/>
        <v>40694.638460648144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143.35714285714286</v>
      </c>
      <c r="Q727" s="10" t="str">
        <f t="shared" si="70"/>
        <v>publishing</v>
      </c>
      <c r="R727" t="str">
        <f t="shared" si="71"/>
        <v>nonfiction</v>
      </c>
      <c r="S727" s="15">
        <f t="shared" si="68"/>
        <v>42351.626296296294</v>
      </c>
      <c r="T727" s="14">
        <f t="shared" si="69"/>
        <v>42321.626296296294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72.428571428571431</v>
      </c>
      <c r="Q728" s="10" t="str">
        <f t="shared" si="70"/>
        <v>publishing</v>
      </c>
      <c r="R728" t="str">
        <f t="shared" si="71"/>
        <v>nonfiction</v>
      </c>
      <c r="S728" s="15">
        <f t="shared" si="68"/>
        <v>41376.042673611111</v>
      </c>
      <c r="T728" s="14">
        <f t="shared" si="69"/>
        <v>41346.042673611111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36.530201342281877</v>
      </c>
      <c r="Q729" s="10" t="str">
        <f t="shared" si="70"/>
        <v>publishing</v>
      </c>
      <c r="R729" t="str">
        <f t="shared" si="71"/>
        <v>nonfiction</v>
      </c>
      <c r="S729" s="15">
        <f t="shared" si="68"/>
        <v>41288.888888888891</v>
      </c>
      <c r="T729" s="14">
        <f t="shared" si="69"/>
        <v>41247.020243055551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60.903461538461535</v>
      </c>
      <c r="Q730" s="10" t="str">
        <f t="shared" si="70"/>
        <v>publishing</v>
      </c>
      <c r="R730" t="str">
        <f t="shared" si="71"/>
        <v>nonfiction</v>
      </c>
      <c r="S730" s="15">
        <f t="shared" si="68"/>
        <v>40776.837465277778</v>
      </c>
      <c r="T730" s="14">
        <f t="shared" si="69"/>
        <v>40731.837465277778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43.55</v>
      </c>
      <c r="Q731" s="10" t="str">
        <f t="shared" si="70"/>
        <v>publishing</v>
      </c>
      <c r="R731" t="str">
        <f t="shared" si="71"/>
        <v>nonfiction</v>
      </c>
      <c r="S731" s="15">
        <f t="shared" si="68"/>
        <v>41171.185891203706</v>
      </c>
      <c r="T731" s="14">
        <f t="shared" si="69"/>
        <v>41111.185891203706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99.766037735849054</v>
      </c>
      <c r="Q732" s="10" t="str">
        <f t="shared" si="70"/>
        <v>publishing</v>
      </c>
      <c r="R732" t="str">
        <f t="shared" si="71"/>
        <v>nonfiction</v>
      </c>
      <c r="S732" s="15">
        <f t="shared" si="68"/>
        <v>40884.745266203703</v>
      </c>
      <c r="T732" s="14">
        <f t="shared" si="69"/>
        <v>40854.745266203703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88.732394366197184</v>
      </c>
      <c r="Q733" s="10" t="str">
        <f t="shared" si="70"/>
        <v>publishing</v>
      </c>
      <c r="R733" t="str">
        <f t="shared" si="71"/>
        <v>nonfiction</v>
      </c>
      <c r="S733" s="15">
        <f t="shared" si="68"/>
        <v>40930.25</v>
      </c>
      <c r="T733" s="14">
        <f t="shared" si="69"/>
        <v>40879.795682870368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4.9230769230769234</v>
      </c>
      <c r="Q734" s="10" t="str">
        <f t="shared" si="70"/>
        <v>publishing</v>
      </c>
      <c r="R734" t="str">
        <f t="shared" si="71"/>
        <v>nonfiction</v>
      </c>
      <c r="S734" s="15">
        <f t="shared" si="68"/>
        <v>41546.424317129626</v>
      </c>
      <c r="T734" s="14">
        <f t="shared" si="69"/>
        <v>41486.424317129626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17.822485207100591</v>
      </c>
      <c r="Q735" s="10" t="str">
        <f t="shared" si="70"/>
        <v>publishing</v>
      </c>
      <c r="R735" t="str">
        <f t="shared" si="71"/>
        <v>nonfiction</v>
      </c>
      <c r="S735" s="15">
        <f t="shared" si="68"/>
        <v>41628.420046296298</v>
      </c>
      <c r="T735" s="14">
        <f t="shared" si="69"/>
        <v>41598.420046296298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187.19298245614036</v>
      </c>
      <c r="Q736" s="10" t="str">
        <f t="shared" si="70"/>
        <v>publishing</v>
      </c>
      <c r="R736" t="str">
        <f t="shared" si="71"/>
        <v>nonfiction</v>
      </c>
      <c r="S736" s="15">
        <f t="shared" si="68"/>
        <v>42133.208333333328</v>
      </c>
      <c r="T736" s="14">
        <f t="shared" si="69"/>
        <v>42102.164583333331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234.80786026200875</v>
      </c>
      <c r="Q737" s="10" t="str">
        <f t="shared" si="70"/>
        <v>publishing</v>
      </c>
      <c r="R737" t="str">
        <f t="shared" si="71"/>
        <v>nonfiction</v>
      </c>
      <c r="S737" s="15">
        <f t="shared" si="68"/>
        <v>41977.027083333334</v>
      </c>
      <c r="T737" s="14">
        <f t="shared" si="69"/>
        <v>41946.029467592591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105.04629629629629</v>
      </c>
      <c r="Q738" s="10" t="str">
        <f t="shared" si="70"/>
        <v>publishing</v>
      </c>
      <c r="R738" t="str">
        <f t="shared" si="71"/>
        <v>nonfiction</v>
      </c>
      <c r="S738" s="15">
        <f t="shared" si="68"/>
        <v>41599.207638888889</v>
      </c>
      <c r="T738" s="14">
        <f t="shared" si="69"/>
        <v>41579.734259259261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56.666666666666664</v>
      </c>
      <c r="Q739" s="10" t="str">
        <f t="shared" si="70"/>
        <v>publishing</v>
      </c>
      <c r="R739" t="str">
        <f t="shared" si="71"/>
        <v>nonfiction</v>
      </c>
      <c r="S739" s="15">
        <f t="shared" si="68"/>
        <v>41684.833333333336</v>
      </c>
      <c r="T739" s="14">
        <f t="shared" si="69"/>
        <v>41667.275312500002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39.048780487804876</v>
      </c>
      <c r="Q740" s="10" t="str">
        <f t="shared" si="70"/>
        <v>publishing</v>
      </c>
      <c r="R740" t="str">
        <f t="shared" si="71"/>
        <v>nonfiction</v>
      </c>
      <c r="S740" s="15">
        <f t="shared" si="68"/>
        <v>41974.207638888889</v>
      </c>
      <c r="T740" s="14">
        <f t="shared" si="69"/>
        <v>41943.604097222218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8">
        <f t="shared" si="67"/>
        <v>68.345323741007192</v>
      </c>
      <c r="Q741" s="10" t="str">
        <f t="shared" si="70"/>
        <v>publishing</v>
      </c>
      <c r="R741" t="str">
        <f t="shared" si="71"/>
        <v>nonfiction</v>
      </c>
      <c r="S741" s="15">
        <f t="shared" si="68"/>
        <v>41862.502650462964</v>
      </c>
      <c r="T741" s="14">
        <f t="shared" si="69"/>
        <v>41829.502650462964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169.57894736842104</v>
      </c>
      <c r="Q742" s="10" t="str">
        <f t="shared" si="70"/>
        <v>publishing</v>
      </c>
      <c r="R742" t="str">
        <f t="shared" si="71"/>
        <v>nonfiction</v>
      </c>
      <c r="S742" s="15">
        <f t="shared" si="68"/>
        <v>42176.146782407406</v>
      </c>
      <c r="T742" s="14">
        <f t="shared" si="69"/>
        <v>42162.146782407406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141.42340425531913</v>
      </c>
      <c r="Q743" s="10" t="str">
        <f t="shared" si="70"/>
        <v>publishing</v>
      </c>
      <c r="R743" t="str">
        <f t="shared" si="71"/>
        <v>nonfiction</v>
      </c>
      <c r="S743" s="15">
        <f t="shared" si="68"/>
        <v>41436.648217592592</v>
      </c>
      <c r="T743" s="14">
        <f t="shared" si="69"/>
        <v>41401.648217592592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67.391304347826093</v>
      </c>
      <c r="Q744" s="10" t="str">
        <f t="shared" si="70"/>
        <v>publishing</v>
      </c>
      <c r="R744" t="str">
        <f t="shared" si="71"/>
        <v>nonfiction</v>
      </c>
      <c r="S744" s="15">
        <f t="shared" si="68"/>
        <v>41719.876296296294</v>
      </c>
      <c r="T744" s="14">
        <f t="shared" si="69"/>
        <v>41689.917962962965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54.266666666666666</v>
      </c>
      <c r="Q745" s="10" t="str">
        <f t="shared" si="70"/>
        <v>publishing</v>
      </c>
      <c r="R745" t="str">
        <f t="shared" si="71"/>
        <v>nonfiction</v>
      </c>
      <c r="S745" s="15">
        <f t="shared" si="68"/>
        <v>41015.875</v>
      </c>
      <c r="T745" s="14">
        <f t="shared" si="69"/>
        <v>40990.709317129629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82.516129032258064</v>
      </c>
      <c r="Q746" s="10" t="str">
        <f t="shared" si="70"/>
        <v>publishing</v>
      </c>
      <c r="R746" t="str">
        <f t="shared" si="71"/>
        <v>nonfiction</v>
      </c>
      <c r="S746" s="15">
        <f t="shared" si="68"/>
        <v>41256.95721064815</v>
      </c>
      <c r="T746" s="14">
        <f t="shared" si="69"/>
        <v>41226.95721064815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53.729729729729726</v>
      </c>
      <c r="Q747" s="10" t="str">
        <f t="shared" si="70"/>
        <v>publishing</v>
      </c>
      <c r="R747" t="str">
        <f t="shared" si="71"/>
        <v>nonfiction</v>
      </c>
      <c r="S747" s="15">
        <f t="shared" si="68"/>
        <v>41397.572280092594</v>
      </c>
      <c r="T747" s="14">
        <f t="shared" si="69"/>
        <v>41367.572280092594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34.206185567010309</v>
      </c>
      <c r="Q748" s="10" t="str">
        <f t="shared" si="70"/>
        <v>publishing</v>
      </c>
      <c r="R748" t="str">
        <f t="shared" si="71"/>
        <v>nonfiction</v>
      </c>
      <c r="S748" s="15">
        <f t="shared" si="68"/>
        <v>41175.165972222225</v>
      </c>
      <c r="T748" s="14">
        <f t="shared" si="69"/>
        <v>41157.042928240742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127.32727272727273</v>
      </c>
      <c r="Q749" s="10" t="str">
        <f t="shared" si="70"/>
        <v>publishing</v>
      </c>
      <c r="R749" t="str">
        <f t="shared" si="71"/>
        <v>nonfiction</v>
      </c>
      <c r="S749" s="15">
        <f t="shared" si="68"/>
        <v>42019.454166666663</v>
      </c>
      <c r="T749" s="14">
        <f t="shared" si="69"/>
        <v>41988.548831018517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45.56818181818182</v>
      </c>
      <c r="Q750" s="10" t="str">
        <f t="shared" si="70"/>
        <v>publishing</v>
      </c>
      <c r="R750" t="str">
        <f t="shared" si="71"/>
        <v>nonfiction</v>
      </c>
      <c r="S750" s="15">
        <f t="shared" si="68"/>
        <v>41861.846828703703</v>
      </c>
      <c r="T750" s="14">
        <f t="shared" si="69"/>
        <v>41831.846828703703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95.963636363636368</v>
      </c>
      <c r="Q751" s="10" t="str">
        <f t="shared" si="70"/>
        <v>publishing</v>
      </c>
      <c r="R751" t="str">
        <f t="shared" si="71"/>
        <v>nonfiction</v>
      </c>
      <c r="S751" s="15">
        <f t="shared" si="68"/>
        <v>42763.94131944445</v>
      </c>
      <c r="T751" s="14">
        <f t="shared" si="69"/>
        <v>42733.94131944445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77.271186440677965</v>
      </c>
      <c r="Q752" s="10" t="str">
        <f t="shared" si="70"/>
        <v>publishing</v>
      </c>
      <c r="R752" t="str">
        <f t="shared" si="71"/>
        <v>nonfiction</v>
      </c>
      <c r="S752" s="15">
        <f t="shared" si="68"/>
        <v>41329.878148148149</v>
      </c>
      <c r="T752" s="14">
        <f t="shared" si="69"/>
        <v>41299.878148148149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57.338709677419352</v>
      </c>
      <c r="Q753" s="10" t="str">
        <f t="shared" si="70"/>
        <v>publishing</v>
      </c>
      <c r="R753" t="str">
        <f t="shared" si="71"/>
        <v>nonfiction</v>
      </c>
      <c r="S753" s="15">
        <f t="shared" si="68"/>
        <v>40759.630497685182</v>
      </c>
      <c r="T753" s="14">
        <f t="shared" si="69"/>
        <v>40713.630497685182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53.19047619047619</v>
      </c>
      <c r="Q754" s="10" t="str">
        <f t="shared" si="70"/>
        <v>publishing</v>
      </c>
      <c r="R754" t="str">
        <f t="shared" si="71"/>
        <v>nonfiction</v>
      </c>
      <c r="S754" s="15">
        <f t="shared" si="68"/>
        <v>42659.458333333328</v>
      </c>
      <c r="T754" s="14">
        <f t="shared" si="69"/>
        <v>42639.421493055561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492.30769230769232</v>
      </c>
      <c r="Q755" s="10" t="str">
        <f t="shared" si="70"/>
        <v>publishing</v>
      </c>
      <c r="R755" t="str">
        <f t="shared" si="71"/>
        <v>nonfiction</v>
      </c>
      <c r="S755" s="15">
        <f t="shared" si="68"/>
        <v>42049.590173611112</v>
      </c>
      <c r="T755" s="14">
        <f t="shared" si="69"/>
        <v>42019.590173611112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42.346938775510203</v>
      </c>
      <c r="Q756" s="10" t="str">
        <f t="shared" si="70"/>
        <v>publishing</v>
      </c>
      <c r="R756" t="str">
        <f t="shared" si="71"/>
        <v>nonfiction</v>
      </c>
      <c r="S756" s="15">
        <f t="shared" si="68"/>
        <v>41279.749085648145</v>
      </c>
      <c r="T756" s="14">
        <f t="shared" si="69"/>
        <v>41249.749085648145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37.466029411764708</v>
      </c>
      <c r="Q757" s="10" t="str">
        <f t="shared" si="70"/>
        <v>publishing</v>
      </c>
      <c r="R757" t="str">
        <f t="shared" si="71"/>
        <v>nonfiction</v>
      </c>
      <c r="S757" s="15">
        <f t="shared" si="68"/>
        <v>41414.02847222222</v>
      </c>
      <c r="T757" s="14">
        <f t="shared" si="69"/>
        <v>41383.605057870373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37.454545454545453</v>
      </c>
      <c r="Q758" s="10" t="str">
        <f t="shared" si="70"/>
        <v>publishing</v>
      </c>
      <c r="R758" t="str">
        <f t="shared" si="71"/>
        <v>nonfiction</v>
      </c>
      <c r="S758" s="15">
        <f t="shared" si="68"/>
        <v>40651.725219907406</v>
      </c>
      <c r="T758" s="14">
        <f t="shared" si="69"/>
        <v>40590.766886574071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33.055555555555557</v>
      </c>
      <c r="Q759" s="10" t="str">
        <f t="shared" si="70"/>
        <v>publishing</v>
      </c>
      <c r="R759" t="str">
        <f t="shared" si="71"/>
        <v>nonfiction</v>
      </c>
      <c r="S759" s="15">
        <f t="shared" si="68"/>
        <v>41249.054560185185</v>
      </c>
      <c r="T759" s="14">
        <f t="shared" si="69"/>
        <v>41235.054560185185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134.21052631578948</v>
      </c>
      <c r="Q760" s="10" t="str">
        <f t="shared" si="70"/>
        <v>publishing</v>
      </c>
      <c r="R760" t="str">
        <f t="shared" si="71"/>
        <v>nonfiction</v>
      </c>
      <c r="S760" s="15">
        <f t="shared" si="68"/>
        <v>40459.836435185185</v>
      </c>
      <c r="T760" s="14">
        <f t="shared" si="69"/>
        <v>40429.836435185185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51.474747474747474</v>
      </c>
      <c r="Q761" s="10" t="str">
        <f t="shared" si="70"/>
        <v>publishing</v>
      </c>
      <c r="R761" t="str">
        <f t="shared" si="71"/>
        <v>nonfiction</v>
      </c>
      <c r="S761" s="15">
        <f t="shared" si="68"/>
        <v>41829.330312500002</v>
      </c>
      <c r="T761" s="14">
        <f t="shared" si="69"/>
        <v>41789.330312500002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s="10" t="str">
        <f t="shared" si="70"/>
        <v>publishing</v>
      </c>
      <c r="R762" t="str">
        <f t="shared" si="71"/>
        <v>fiction</v>
      </c>
      <c r="S762" s="15">
        <f t="shared" si="68"/>
        <v>42700.805706018517</v>
      </c>
      <c r="T762" s="14">
        <f t="shared" si="69"/>
        <v>42670.764039351852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8">
        <f t="shared" si="67"/>
        <v>39.166666666666664</v>
      </c>
      <c r="Q763" s="10" t="str">
        <f t="shared" si="70"/>
        <v>publishing</v>
      </c>
      <c r="R763" t="str">
        <f t="shared" si="71"/>
        <v>fiction</v>
      </c>
      <c r="S763" s="15">
        <f t="shared" si="68"/>
        <v>41672.751458333332</v>
      </c>
      <c r="T763" s="14">
        <f t="shared" si="69"/>
        <v>41642.751458333332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s="10" t="str">
        <f t="shared" si="70"/>
        <v>publishing</v>
      </c>
      <c r="R764" t="str">
        <f t="shared" si="71"/>
        <v>fiction</v>
      </c>
      <c r="S764" s="15">
        <f t="shared" si="68"/>
        <v>42708.25</v>
      </c>
      <c r="T764" s="14">
        <f t="shared" si="69"/>
        <v>42690.858449074076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8">
        <f t="shared" si="67"/>
        <v>5</v>
      </c>
      <c r="Q765" s="10" t="str">
        <f t="shared" si="70"/>
        <v>publishing</v>
      </c>
      <c r="R765" t="str">
        <f t="shared" si="71"/>
        <v>fiction</v>
      </c>
      <c r="S765" s="15">
        <f t="shared" si="68"/>
        <v>41501.446851851848</v>
      </c>
      <c r="T765" s="14">
        <f t="shared" si="69"/>
        <v>41471.446851851848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s="10" t="str">
        <f t="shared" si="70"/>
        <v>publishing</v>
      </c>
      <c r="R766" t="str">
        <f t="shared" si="71"/>
        <v>fiction</v>
      </c>
      <c r="S766" s="15">
        <f t="shared" si="68"/>
        <v>42257.173159722224</v>
      </c>
      <c r="T766" s="14">
        <f t="shared" si="69"/>
        <v>42227.173159722224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8">
        <f t="shared" si="67"/>
        <v>57.295454545454547</v>
      </c>
      <c r="Q767" s="10" t="str">
        <f t="shared" si="70"/>
        <v>publishing</v>
      </c>
      <c r="R767" t="str">
        <f t="shared" si="71"/>
        <v>fiction</v>
      </c>
      <c r="S767" s="15">
        <f t="shared" si="68"/>
        <v>41931.542638888888</v>
      </c>
      <c r="T767" s="14">
        <f t="shared" si="69"/>
        <v>41901.542638888888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s="10" t="str">
        <f t="shared" si="70"/>
        <v>publishing</v>
      </c>
      <c r="R768" t="str">
        <f t="shared" si="71"/>
        <v>fiction</v>
      </c>
      <c r="S768" s="15">
        <f t="shared" si="68"/>
        <v>42051.783368055556</v>
      </c>
      <c r="T768" s="14">
        <f t="shared" si="69"/>
        <v>42021.783368055556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8">
        <f t="shared" si="67"/>
        <v>59</v>
      </c>
      <c r="Q769" s="10" t="str">
        <f t="shared" si="70"/>
        <v>publishing</v>
      </c>
      <c r="R769" t="str">
        <f t="shared" si="71"/>
        <v>fiction</v>
      </c>
      <c r="S769" s="15">
        <f t="shared" si="68"/>
        <v>42145.143634259264</v>
      </c>
      <c r="T769" s="14">
        <f t="shared" si="69"/>
        <v>42115.143634259264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72">E770/D770</f>
        <v>0</v>
      </c>
      <c r="P770" s="8" t="e">
        <f t="shared" ref="P770:P833" si="73">E770/L770</f>
        <v>#DIV/0!</v>
      </c>
      <c r="Q770" s="10" t="str">
        <f t="shared" si="70"/>
        <v>publishing</v>
      </c>
      <c r="R770" t="str">
        <f t="shared" si="71"/>
        <v>fiction</v>
      </c>
      <c r="S770" s="15">
        <f t="shared" ref="S770:S833" si="74">(((I770/60)/60)/24)+DATE(1970,1,1)</f>
        <v>41624.207060185188</v>
      </c>
      <c r="T770" s="14">
        <f t="shared" ref="T770:T833" si="75">(((J770/60)/60)/24)+DATE(1970,1,1)</f>
        <v>41594.207060185188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2"/>
        <v>0.41399999999999998</v>
      </c>
      <c r="P771" s="8">
        <f t="shared" si="73"/>
        <v>31.846153846153847</v>
      </c>
      <c r="Q771" s="10" t="str">
        <f t="shared" ref="Q771:Q834" si="76">LEFT(N771, (SEARCH("/",N771,1)-1))</f>
        <v>publishing</v>
      </c>
      <c r="R771" t="str">
        <f t="shared" ref="R771:R834" si="77">RIGHT(N771, LEN(N771)-SEARCH("/",N771,1))</f>
        <v>fiction</v>
      </c>
      <c r="S771" s="15">
        <f t="shared" si="74"/>
        <v>41634.996458333335</v>
      </c>
      <c r="T771" s="14">
        <f t="shared" si="75"/>
        <v>41604.996458333335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s="10" t="str">
        <f t="shared" si="76"/>
        <v>publishing</v>
      </c>
      <c r="R772" t="str">
        <f t="shared" si="77"/>
        <v>fiction</v>
      </c>
      <c r="S772" s="15">
        <f t="shared" si="74"/>
        <v>41329.999641203707</v>
      </c>
      <c r="T772" s="14">
        <f t="shared" si="75"/>
        <v>41289.999641203707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8">
        <f t="shared" si="73"/>
        <v>10</v>
      </c>
      <c r="Q773" s="10" t="str">
        <f t="shared" si="76"/>
        <v>publishing</v>
      </c>
      <c r="R773" t="str">
        <f t="shared" si="77"/>
        <v>fiction</v>
      </c>
      <c r="S773" s="15">
        <f t="shared" si="74"/>
        <v>42399.824097222227</v>
      </c>
      <c r="T773" s="14">
        <f t="shared" si="75"/>
        <v>42349.824097222227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8">
        <f t="shared" si="73"/>
        <v>50</v>
      </c>
      <c r="Q774" s="10" t="str">
        <f t="shared" si="76"/>
        <v>publishing</v>
      </c>
      <c r="R774" t="str">
        <f t="shared" si="77"/>
        <v>fiction</v>
      </c>
      <c r="S774" s="15">
        <f t="shared" si="74"/>
        <v>40118.165972222225</v>
      </c>
      <c r="T774" s="14">
        <f t="shared" si="75"/>
        <v>40068.056932870371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8">
        <f t="shared" si="73"/>
        <v>16</v>
      </c>
      <c r="Q775" s="10" t="str">
        <f t="shared" si="76"/>
        <v>publishing</v>
      </c>
      <c r="R775" t="str">
        <f t="shared" si="77"/>
        <v>fiction</v>
      </c>
      <c r="S775" s="15">
        <f t="shared" si="74"/>
        <v>42134.959027777775</v>
      </c>
      <c r="T775" s="14">
        <f t="shared" si="75"/>
        <v>42100.735937499994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39</v>
      </c>
      <c r="Q776" s="10" t="str">
        <f t="shared" si="76"/>
        <v>publishing</v>
      </c>
      <c r="R776" t="str">
        <f t="shared" si="77"/>
        <v>fiction</v>
      </c>
      <c r="S776" s="15">
        <f t="shared" si="74"/>
        <v>41693.780300925922</v>
      </c>
      <c r="T776" s="14">
        <f t="shared" si="75"/>
        <v>41663.780300925922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8">
        <f t="shared" si="73"/>
        <v>34</v>
      </c>
      <c r="Q777" s="10" t="str">
        <f t="shared" si="76"/>
        <v>publishing</v>
      </c>
      <c r="R777" t="str">
        <f t="shared" si="77"/>
        <v>fiction</v>
      </c>
      <c r="S777" s="15">
        <f t="shared" si="74"/>
        <v>40893.060127314813</v>
      </c>
      <c r="T777" s="14">
        <f t="shared" si="75"/>
        <v>40863.060127314813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63.122807017543863</v>
      </c>
      <c r="Q778" s="10" t="str">
        <f t="shared" si="76"/>
        <v>publishing</v>
      </c>
      <c r="R778" t="str">
        <f t="shared" si="77"/>
        <v>fiction</v>
      </c>
      <c r="S778" s="15">
        <f t="shared" si="74"/>
        <v>42288.208333333328</v>
      </c>
      <c r="T778" s="14">
        <f t="shared" si="75"/>
        <v>42250.685706018514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8">
        <f t="shared" si="73"/>
        <v>7</v>
      </c>
      <c r="Q779" s="10" t="str">
        <f t="shared" si="76"/>
        <v>publishing</v>
      </c>
      <c r="R779" t="str">
        <f t="shared" si="77"/>
        <v>fiction</v>
      </c>
      <c r="S779" s="15">
        <f t="shared" si="74"/>
        <v>41486.981215277774</v>
      </c>
      <c r="T779" s="14">
        <f t="shared" si="75"/>
        <v>41456.981215277774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8">
        <f t="shared" si="73"/>
        <v>2</v>
      </c>
      <c r="Q780" s="10" t="str">
        <f t="shared" si="76"/>
        <v>publishing</v>
      </c>
      <c r="R780" t="str">
        <f t="shared" si="77"/>
        <v>fiction</v>
      </c>
      <c r="S780" s="15">
        <f t="shared" si="74"/>
        <v>41759.702314814815</v>
      </c>
      <c r="T780" s="14">
        <f t="shared" si="75"/>
        <v>41729.702314814815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8">
        <f t="shared" si="73"/>
        <v>66.666666666666671</v>
      </c>
      <c r="Q781" s="10" t="str">
        <f t="shared" si="76"/>
        <v>publishing</v>
      </c>
      <c r="R781" t="str">
        <f t="shared" si="77"/>
        <v>fiction</v>
      </c>
      <c r="S781" s="15">
        <f t="shared" si="74"/>
        <v>40466.166666666664</v>
      </c>
      <c r="T781" s="14">
        <f t="shared" si="75"/>
        <v>40436.68408564815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38.518518518518519</v>
      </c>
      <c r="Q782" s="10" t="str">
        <f t="shared" si="76"/>
        <v>music</v>
      </c>
      <c r="R782" t="str">
        <f t="shared" si="77"/>
        <v>rock</v>
      </c>
      <c r="S782" s="15">
        <f t="shared" si="74"/>
        <v>40666.673900462964</v>
      </c>
      <c r="T782" s="14">
        <f t="shared" si="75"/>
        <v>40636.673900462964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42.609200000000001</v>
      </c>
      <c r="Q783" s="10" t="str">
        <f t="shared" si="76"/>
        <v>music</v>
      </c>
      <c r="R783" t="str">
        <f t="shared" si="77"/>
        <v>rock</v>
      </c>
      <c r="S783" s="15">
        <f t="shared" si="74"/>
        <v>41433.000856481485</v>
      </c>
      <c r="T783" s="14">
        <f t="shared" si="75"/>
        <v>41403.000856481485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s="10" t="str">
        <f t="shared" si="76"/>
        <v>music</v>
      </c>
      <c r="R784" t="str">
        <f t="shared" si="77"/>
        <v>rock</v>
      </c>
      <c r="S784" s="15">
        <f t="shared" si="74"/>
        <v>41146.758125</v>
      </c>
      <c r="T784" s="14">
        <f t="shared" si="75"/>
        <v>41116.758125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63.485714285714288</v>
      </c>
      <c r="Q785" s="10" t="str">
        <f t="shared" si="76"/>
        <v>music</v>
      </c>
      <c r="R785" t="str">
        <f t="shared" si="77"/>
        <v>rock</v>
      </c>
      <c r="S785" s="15">
        <f t="shared" si="74"/>
        <v>41026.916666666664</v>
      </c>
      <c r="T785" s="14">
        <f t="shared" si="75"/>
        <v>40987.773715277777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102.5</v>
      </c>
      <c r="Q786" s="10" t="str">
        <f t="shared" si="76"/>
        <v>music</v>
      </c>
      <c r="R786" t="str">
        <f t="shared" si="77"/>
        <v>rock</v>
      </c>
      <c r="S786" s="15">
        <f t="shared" si="74"/>
        <v>41715.107858796298</v>
      </c>
      <c r="T786" s="14">
        <f t="shared" si="75"/>
        <v>41675.149525462963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8">
        <f t="shared" si="73"/>
        <v>31.142758620689655</v>
      </c>
      <c r="Q787" s="10" t="str">
        <f t="shared" si="76"/>
        <v>music</v>
      </c>
      <c r="R787" t="str">
        <f t="shared" si="77"/>
        <v>rock</v>
      </c>
      <c r="S787" s="15">
        <f t="shared" si="74"/>
        <v>41333.593923611108</v>
      </c>
      <c r="T787" s="14">
        <f t="shared" si="75"/>
        <v>41303.593923611108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162.27272727272728</v>
      </c>
      <c r="Q788" s="10" t="str">
        <f t="shared" si="76"/>
        <v>music</v>
      </c>
      <c r="R788" t="str">
        <f t="shared" si="77"/>
        <v>rock</v>
      </c>
      <c r="S788" s="15">
        <f t="shared" si="74"/>
        <v>41040.657638888886</v>
      </c>
      <c r="T788" s="14">
        <f t="shared" si="75"/>
        <v>40983.055949074071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80.588235294117652</v>
      </c>
      <c r="Q789" s="10" t="str">
        <f t="shared" si="76"/>
        <v>music</v>
      </c>
      <c r="R789" t="str">
        <f t="shared" si="77"/>
        <v>rock</v>
      </c>
      <c r="S789" s="15">
        <f t="shared" si="74"/>
        <v>41579.627615740741</v>
      </c>
      <c r="T789" s="14">
        <f t="shared" si="75"/>
        <v>41549.627615740741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59.85441176470588</v>
      </c>
      <c r="Q790" s="10" t="str">
        <f t="shared" si="76"/>
        <v>music</v>
      </c>
      <c r="R790" t="str">
        <f t="shared" si="77"/>
        <v>rock</v>
      </c>
      <c r="S790" s="15">
        <f t="shared" si="74"/>
        <v>41097.165972222225</v>
      </c>
      <c r="T790" s="14">
        <f t="shared" si="75"/>
        <v>41059.006805555553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132.85714285714286</v>
      </c>
      <c r="Q791" s="10" t="str">
        <f t="shared" si="76"/>
        <v>music</v>
      </c>
      <c r="R791" t="str">
        <f t="shared" si="77"/>
        <v>rock</v>
      </c>
      <c r="S791" s="15">
        <f t="shared" si="74"/>
        <v>41295.332638888889</v>
      </c>
      <c r="T791" s="14">
        <f t="shared" si="75"/>
        <v>41277.186111111114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92.547820512820508</v>
      </c>
      <c r="Q792" s="10" t="str">
        <f t="shared" si="76"/>
        <v>music</v>
      </c>
      <c r="R792" t="str">
        <f t="shared" si="77"/>
        <v>rock</v>
      </c>
      <c r="S792" s="15">
        <f t="shared" si="74"/>
        <v>41306.047905092593</v>
      </c>
      <c r="T792" s="14">
        <f t="shared" si="75"/>
        <v>41276.047905092593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60.859375</v>
      </c>
      <c r="Q793" s="10" t="str">
        <f t="shared" si="76"/>
        <v>music</v>
      </c>
      <c r="R793" t="str">
        <f t="shared" si="77"/>
        <v>rock</v>
      </c>
      <c r="S793" s="15">
        <f t="shared" si="74"/>
        <v>41591.249305555553</v>
      </c>
      <c r="T793" s="14">
        <f t="shared" si="75"/>
        <v>41557.780624999999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41.851833333333339</v>
      </c>
      <c r="Q794" s="10" t="str">
        <f t="shared" si="76"/>
        <v>music</v>
      </c>
      <c r="R794" t="str">
        <f t="shared" si="77"/>
        <v>rock</v>
      </c>
      <c r="S794" s="15">
        <f t="shared" si="74"/>
        <v>41585.915312500001</v>
      </c>
      <c r="T794" s="14">
        <f t="shared" si="75"/>
        <v>41555.873645833337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88.325937499999995</v>
      </c>
      <c r="Q795" s="10" t="str">
        <f t="shared" si="76"/>
        <v>music</v>
      </c>
      <c r="R795" t="str">
        <f t="shared" si="77"/>
        <v>rock</v>
      </c>
      <c r="S795" s="15">
        <f t="shared" si="74"/>
        <v>41458.207638888889</v>
      </c>
      <c r="T795" s="14">
        <f t="shared" si="75"/>
        <v>41442.741249999999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158.96226415094338</v>
      </c>
      <c r="Q796" s="10" t="str">
        <f t="shared" si="76"/>
        <v>music</v>
      </c>
      <c r="R796" t="str">
        <f t="shared" si="77"/>
        <v>rock</v>
      </c>
      <c r="S796" s="15">
        <f t="shared" si="74"/>
        <v>40791.712500000001</v>
      </c>
      <c r="T796" s="14">
        <f t="shared" si="75"/>
        <v>40736.115011574075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85.054347826086953</v>
      </c>
      <c r="Q797" s="10" t="str">
        <f t="shared" si="76"/>
        <v>music</v>
      </c>
      <c r="R797" t="str">
        <f t="shared" si="77"/>
        <v>rock</v>
      </c>
      <c r="S797" s="15">
        <f t="shared" si="74"/>
        <v>41006.207638888889</v>
      </c>
      <c r="T797" s="14">
        <f t="shared" si="75"/>
        <v>40963.613032407404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112.61111111111111</v>
      </c>
      <c r="Q798" s="10" t="str">
        <f t="shared" si="76"/>
        <v>music</v>
      </c>
      <c r="R798" t="str">
        <f t="shared" si="77"/>
        <v>rock</v>
      </c>
      <c r="S798" s="15">
        <f t="shared" si="74"/>
        <v>41532.881944444445</v>
      </c>
      <c r="T798" s="14">
        <f t="shared" si="75"/>
        <v>41502.882928240739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45.436619718309856</v>
      </c>
      <c r="Q799" s="10" t="str">
        <f t="shared" si="76"/>
        <v>music</v>
      </c>
      <c r="R799" t="str">
        <f t="shared" si="77"/>
        <v>rock</v>
      </c>
      <c r="S799" s="15">
        <f t="shared" si="74"/>
        <v>41028.166666666664</v>
      </c>
      <c r="T799" s="14">
        <f t="shared" si="75"/>
        <v>40996.994074074071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46.218390804597703</v>
      </c>
      <c r="Q800" s="10" t="str">
        <f t="shared" si="76"/>
        <v>music</v>
      </c>
      <c r="R800" t="str">
        <f t="shared" si="77"/>
        <v>rock</v>
      </c>
      <c r="S800" s="15">
        <f t="shared" si="74"/>
        <v>41912.590127314819</v>
      </c>
      <c r="T800" s="14">
        <f t="shared" si="75"/>
        <v>41882.590127314819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178.60714285714286</v>
      </c>
      <c r="Q801" s="10" t="str">
        <f t="shared" si="76"/>
        <v>music</v>
      </c>
      <c r="R801" t="str">
        <f t="shared" si="77"/>
        <v>rock</v>
      </c>
      <c r="S801" s="15">
        <f t="shared" si="74"/>
        <v>41026.667199074072</v>
      </c>
      <c r="T801" s="14">
        <f t="shared" si="75"/>
        <v>40996.667199074072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8">
        <f t="shared" si="73"/>
        <v>40.75</v>
      </c>
      <c r="Q802" s="10" t="str">
        <f t="shared" si="76"/>
        <v>music</v>
      </c>
      <c r="R802" t="str">
        <f t="shared" si="77"/>
        <v>rock</v>
      </c>
      <c r="S802" s="15">
        <f t="shared" si="74"/>
        <v>41893.433495370373</v>
      </c>
      <c r="T802" s="14">
        <f t="shared" si="75"/>
        <v>41863.433495370373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43.733921568627444</v>
      </c>
      <c r="Q803" s="10" t="str">
        <f t="shared" si="76"/>
        <v>music</v>
      </c>
      <c r="R803" t="str">
        <f t="shared" si="77"/>
        <v>rock</v>
      </c>
      <c r="S803" s="15">
        <f t="shared" si="74"/>
        <v>40725.795370370368</v>
      </c>
      <c r="T803" s="14">
        <f t="shared" si="75"/>
        <v>40695.795370370368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81.066666666666663</v>
      </c>
      <c r="Q804" s="10" t="str">
        <f t="shared" si="76"/>
        <v>music</v>
      </c>
      <c r="R804" t="str">
        <f t="shared" si="77"/>
        <v>rock</v>
      </c>
      <c r="S804" s="15">
        <f t="shared" si="74"/>
        <v>41169.170138888891</v>
      </c>
      <c r="T804" s="14">
        <f t="shared" si="75"/>
        <v>41123.022268518522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74.60526315789474</v>
      </c>
      <c r="Q805" s="10" t="str">
        <f t="shared" si="76"/>
        <v>music</v>
      </c>
      <c r="R805" t="str">
        <f t="shared" si="77"/>
        <v>rock</v>
      </c>
      <c r="S805" s="15">
        <f t="shared" si="74"/>
        <v>40692.041666666664</v>
      </c>
      <c r="T805" s="14">
        <f t="shared" si="75"/>
        <v>40665.949976851851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s="10" t="str">
        <f t="shared" si="76"/>
        <v>music</v>
      </c>
      <c r="R806" t="str">
        <f t="shared" si="77"/>
        <v>rock</v>
      </c>
      <c r="S806" s="15">
        <f t="shared" si="74"/>
        <v>40747.165972222225</v>
      </c>
      <c r="T806" s="14">
        <f t="shared" si="75"/>
        <v>40730.105625000004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58.333333333333336</v>
      </c>
      <c r="Q807" s="10" t="str">
        <f t="shared" si="76"/>
        <v>music</v>
      </c>
      <c r="R807" t="str">
        <f t="shared" si="77"/>
        <v>rock</v>
      </c>
      <c r="S807" s="15">
        <f t="shared" si="74"/>
        <v>40740.958333333336</v>
      </c>
      <c r="T807" s="14">
        <f t="shared" si="75"/>
        <v>40690.823055555556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117.67605633802818</v>
      </c>
      <c r="Q808" s="10" t="str">
        <f t="shared" si="76"/>
        <v>music</v>
      </c>
      <c r="R808" t="str">
        <f t="shared" si="77"/>
        <v>rock</v>
      </c>
      <c r="S808" s="15">
        <f t="shared" si="74"/>
        <v>40793.691423611112</v>
      </c>
      <c r="T808" s="14">
        <f t="shared" si="75"/>
        <v>40763.691423611112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73.771929824561397</v>
      </c>
      <c r="Q809" s="10" t="str">
        <f t="shared" si="76"/>
        <v>music</v>
      </c>
      <c r="R809" t="str">
        <f t="shared" si="77"/>
        <v>rock</v>
      </c>
      <c r="S809" s="15">
        <f t="shared" si="74"/>
        <v>42795.083333333328</v>
      </c>
      <c r="T809" s="14">
        <f t="shared" si="75"/>
        <v>42759.628599537042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s="10" t="str">
        <f t="shared" si="76"/>
        <v>music</v>
      </c>
      <c r="R810" t="str">
        <f t="shared" si="77"/>
        <v>rock</v>
      </c>
      <c r="S810" s="15">
        <f t="shared" si="74"/>
        <v>41995.207638888889</v>
      </c>
      <c r="T810" s="14">
        <f t="shared" si="75"/>
        <v>41962.100532407407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79.82692307692308</v>
      </c>
      <c r="Q811" s="10" t="str">
        <f t="shared" si="76"/>
        <v>music</v>
      </c>
      <c r="R811" t="str">
        <f t="shared" si="77"/>
        <v>rock</v>
      </c>
      <c r="S811" s="15">
        <f t="shared" si="74"/>
        <v>41658.833680555559</v>
      </c>
      <c r="T811" s="14">
        <f t="shared" si="75"/>
        <v>41628.833680555559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58.333333333333336</v>
      </c>
      <c r="Q812" s="10" t="str">
        <f t="shared" si="76"/>
        <v>music</v>
      </c>
      <c r="R812" t="str">
        <f t="shared" si="77"/>
        <v>rock</v>
      </c>
      <c r="S812" s="15">
        <f t="shared" si="74"/>
        <v>41153.056273148148</v>
      </c>
      <c r="T812" s="14">
        <f t="shared" si="75"/>
        <v>41123.056273148148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86.666666666666671</v>
      </c>
      <c r="Q813" s="10" t="str">
        <f t="shared" si="76"/>
        <v>music</v>
      </c>
      <c r="R813" t="str">
        <f t="shared" si="77"/>
        <v>rock</v>
      </c>
      <c r="S813" s="15">
        <f t="shared" si="74"/>
        <v>41465.702777777777</v>
      </c>
      <c r="T813" s="14">
        <f t="shared" si="75"/>
        <v>41443.643541666665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27.606060606060606</v>
      </c>
      <c r="Q814" s="10" t="str">
        <f t="shared" si="76"/>
        <v>music</v>
      </c>
      <c r="R814" t="str">
        <f t="shared" si="77"/>
        <v>rock</v>
      </c>
      <c r="S814" s="15">
        <f t="shared" si="74"/>
        <v>41334.581944444442</v>
      </c>
      <c r="T814" s="14">
        <f t="shared" si="75"/>
        <v>41282.017962962964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24.999375000000001</v>
      </c>
      <c r="Q815" s="10" t="str">
        <f t="shared" si="76"/>
        <v>music</v>
      </c>
      <c r="R815" t="str">
        <f t="shared" si="77"/>
        <v>rock</v>
      </c>
      <c r="S815" s="15">
        <f t="shared" si="74"/>
        <v>41110.960243055553</v>
      </c>
      <c r="T815" s="14">
        <f t="shared" si="75"/>
        <v>41080.960243055553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8">
        <f t="shared" si="73"/>
        <v>45.464285714285715</v>
      </c>
      <c r="Q816" s="10" t="str">
        <f t="shared" si="76"/>
        <v>music</v>
      </c>
      <c r="R816" t="str">
        <f t="shared" si="77"/>
        <v>rock</v>
      </c>
      <c r="S816" s="15">
        <f t="shared" si="74"/>
        <v>40694.75277777778</v>
      </c>
      <c r="T816" s="14">
        <f t="shared" si="75"/>
        <v>40679.743067129632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99.534883720930239</v>
      </c>
      <c r="Q817" s="10" t="str">
        <f t="shared" si="76"/>
        <v>music</v>
      </c>
      <c r="R817" t="str">
        <f t="shared" si="77"/>
        <v>rock</v>
      </c>
      <c r="S817" s="15">
        <f t="shared" si="74"/>
        <v>41944.917858796296</v>
      </c>
      <c r="T817" s="14">
        <f t="shared" si="75"/>
        <v>41914.917858796296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39.31</v>
      </c>
      <c r="Q818" s="10" t="str">
        <f t="shared" si="76"/>
        <v>music</v>
      </c>
      <c r="R818" t="str">
        <f t="shared" si="77"/>
        <v>rock</v>
      </c>
      <c r="S818" s="15">
        <f t="shared" si="74"/>
        <v>41373.270833333336</v>
      </c>
      <c r="T818" s="14">
        <f t="shared" si="75"/>
        <v>41341.870868055557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89.419999999999987</v>
      </c>
      <c r="Q819" s="10" t="str">
        <f t="shared" si="76"/>
        <v>music</v>
      </c>
      <c r="R819" t="str">
        <f t="shared" si="77"/>
        <v>rock</v>
      </c>
      <c r="S819" s="15">
        <f t="shared" si="74"/>
        <v>40979.207638888889</v>
      </c>
      <c r="T819" s="14">
        <f t="shared" si="75"/>
        <v>40925.599664351852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28.684210526315791</v>
      </c>
      <c r="Q820" s="10" t="str">
        <f t="shared" si="76"/>
        <v>music</v>
      </c>
      <c r="R820" t="str">
        <f t="shared" si="77"/>
        <v>rock</v>
      </c>
      <c r="S820" s="15">
        <f t="shared" si="74"/>
        <v>41128.709027777775</v>
      </c>
      <c r="T820" s="14">
        <f t="shared" si="75"/>
        <v>41120.882881944446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31.071428571428573</v>
      </c>
      <c r="Q821" s="10" t="str">
        <f t="shared" si="76"/>
        <v>music</v>
      </c>
      <c r="R821" t="str">
        <f t="shared" si="77"/>
        <v>rock</v>
      </c>
      <c r="S821" s="15">
        <f t="shared" si="74"/>
        <v>41629.197222222225</v>
      </c>
      <c r="T821" s="14">
        <f t="shared" si="75"/>
        <v>41619.998310185183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70.55263157894737</v>
      </c>
      <c r="Q822" s="10" t="str">
        <f t="shared" si="76"/>
        <v>music</v>
      </c>
      <c r="R822" t="str">
        <f t="shared" si="77"/>
        <v>rock</v>
      </c>
      <c r="S822" s="15">
        <f t="shared" si="74"/>
        <v>41799.208333333336</v>
      </c>
      <c r="T822" s="14">
        <f t="shared" si="75"/>
        <v>41768.841921296298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s="10" t="str">
        <f t="shared" si="76"/>
        <v>music</v>
      </c>
      <c r="R823" t="str">
        <f t="shared" si="77"/>
        <v>rock</v>
      </c>
      <c r="S823" s="15">
        <f t="shared" si="74"/>
        <v>42128.167361111111</v>
      </c>
      <c r="T823" s="14">
        <f t="shared" si="75"/>
        <v>42093.922048611115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51.811594202898547</v>
      </c>
      <c r="Q824" s="10" t="str">
        <f t="shared" si="76"/>
        <v>music</v>
      </c>
      <c r="R824" t="str">
        <f t="shared" si="77"/>
        <v>rock</v>
      </c>
      <c r="S824" s="15">
        <f t="shared" si="74"/>
        <v>41187.947337962964</v>
      </c>
      <c r="T824" s="14">
        <f t="shared" si="75"/>
        <v>41157.947337962964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43.515151515151516</v>
      </c>
      <c r="Q825" s="10" t="str">
        <f t="shared" si="76"/>
        <v>music</v>
      </c>
      <c r="R825" t="str">
        <f t="shared" si="77"/>
        <v>rock</v>
      </c>
      <c r="S825" s="15">
        <f t="shared" si="74"/>
        <v>42085.931157407409</v>
      </c>
      <c r="T825" s="14">
        <f t="shared" si="75"/>
        <v>42055.972824074073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39.816666666666663</v>
      </c>
      <c r="Q826" s="10" t="str">
        <f t="shared" si="76"/>
        <v>music</v>
      </c>
      <c r="R826" t="str">
        <f t="shared" si="77"/>
        <v>rock</v>
      </c>
      <c r="S826" s="15">
        <f t="shared" si="74"/>
        <v>40286.290972222225</v>
      </c>
      <c r="T826" s="14">
        <f t="shared" si="75"/>
        <v>40250.242106481484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126.8080808080808</v>
      </c>
      <c r="Q827" s="10" t="str">
        <f t="shared" si="76"/>
        <v>music</v>
      </c>
      <c r="R827" t="str">
        <f t="shared" si="77"/>
        <v>rock</v>
      </c>
      <c r="S827" s="15">
        <f t="shared" si="74"/>
        <v>41211.306527777779</v>
      </c>
      <c r="T827" s="14">
        <f t="shared" si="75"/>
        <v>41186.306527777779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113.87755102040816</v>
      </c>
      <c r="Q828" s="10" t="str">
        <f t="shared" si="76"/>
        <v>music</v>
      </c>
      <c r="R828" t="str">
        <f t="shared" si="77"/>
        <v>rock</v>
      </c>
      <c r="S828" s="15">
        <f t="shared" si="74"/>
        <v>40993.996874999997</v>
      </c>
      <c r="T828" s="14">
        <f t="shared" si="75"/>
        <v>40973.038541666669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28.181818181818183</v>
      </c>
      <c r="Q829" s="10" t="str">
        <f t="shared" si="76"/>
        <v>music</v>
      </c>
      <c r="R829" t="str">
        <f t="shared" si="77"/>
        <v>rock</v>
      </c>
      <c r="S829" s="15">
        <f t="shared" si="74"/>
        <v>40953.825694444444</v>
      </c>
      <c r="T829" s="14">
        <f t="shared" si="75"/>
        <v>40927.473460648151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36.60526315789474</v>
      </c>
      <c r="Q830" s="10" t="str">
        <f t="shared" si="76"/>
        <v>music</v>
      </c>
      <c r="R830" t="str">
        <f t="shared" si="77"/>
        <v>rock</v>
      </c>
      <c r="S830" s="15">
        <f t="shared" si="74"/>
        <v>41085.683333333334</v>
      </c>
      <c r="T830" s="14">
        <f t="shared" si="75"/>
        <v>41073.050717592596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s="10" t="str">
        <f t="shared" si="76"/>
        <v>music</v>
      </c>
      <c r="R831" t="str">
        <f t="shared" si="77"/>
        <v>rock</v>
      </c>
      <c r="S831" s="15">
        <f t="shared" si="74"/>
        <v>42564.801388888889</v>
      </c>
      <c r="T831" s="14">
        <f t="shared" si="75"/>
        <v>42504.801388888889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60.65625</v>
      </c>
      <c r="Q832" s="10" t="str">
        <f t="shared" si="76"/>
        <v>music</v>
      </c>
      <c r="R832" t="str">
        <f t="shared" si="77"/>
        <v>rock</v>
      </c>
      <c r="S832" s="15">
        <f t="shared" si="74"/>
        <v>41355.484085648146</v>
      </c>
      <c r="T832" s="14">
        <f t="shared" si="75"/>
        <v>41325.525752314818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8">
        <f t="shared" si="73"/>
        <v>175</v>
      </c>
      <c r="Q833" s="10" t="str">
        <f t="shared" si="76"/>
        <v>music</v>
      </c>
      <c r="R833" t="str">
        <f t="shared" si="77"/>
        <v>rock</v>
      </c>
      <c r="S833" s="15">
        <f t="shared" si="74"/>
        <v>41026.646921296298</v>
      </c>
      <c r="T833" s="14">
        <f t="shared" si="75"/>
        <v>40996.646921296298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78">E834/D834</f>
        <v>1.0060706666666666</v>
      </c>
      <c r="P834" s="8">
        <f t="shared" ref="P834:P897" si="79">E834/L834</f>
        <v>97.993896103896105</v>
      </c>
      <c r="Q834" s="10" t="str">
        <f t="shared" si="76"/>
        <v>music</v>
      </c>
      <c r="R834" t="str">
        <f t="shared" si="77"/>
        <v>rock</v>
      </c>
      <c r="S834" s="15">
        <f t="shared" ref="S834:S897" si="80">(((I834/60)/60)/24)+DATE(1970,1,1)</f>
        <v>40929.342361111114</v>
      </c>
      <c r="T834" s="14">
        <f t="shared" ref="T834:T897" si="81">(((J834/60)/60)/24)+DATE(1970,1,1)</f>
        <v>40869.675173611111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1.0166666666666666</v>
      </c>
      <c r="P835" s="8">
        <f t="shared" si="79"/>
        <v>148.78048780487805</v>
      </c>
      <c r="Q835" s="10" t="str">
        <f t="shared" ref="Q835:Q898" si="82">LEFT(N835, (SEARCH("/",N835,1)-1))</f>
        <v>music</v>
      </c>
      <c r="R835" t="str">
        <f t="shared" ref="R835:R898" si="83">RIGHT(N835, LEN(N835)-SEARCH("/",N835,1))</f>
        <v>rock</v>
      </c>
      <c r="S835" s="15">
        <f t="shared" si="80"/>
        <v>41748.878182870372</v>
      </c>
      <c r="T835" s="14">
        <f t="shared" si="81"/>
        <v>41718.878182870372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96.08</v>
      </c>
      <c r="Q836" s="10" t="str">
        <f t="shared" si="82"/>
        <v>music</v>
      </c>
      <c r="R836" t="str">
        <f t="shared" si="83"/>
        <v>rock</v>
      </c>
      <c r="S836" s="15">
        <f t="shared" si="80"/>
        <v>41456.165972222225</v>
      </c>
      <c r="T836" s="14">
        <f t="shared" si="81"/>
        <v>41422.822824074072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8">
        <f t="shared" si="79"/>
        <v>58.625</v>
      </c>
      <c r="Q837" s="10" t="str">
        <f t="shared" si="82"/>
        <v>music</v>
      </c>
      <c r="R837" t="str">
        <f t="shared" si="83"/>
        <v>rock</v>
      </c>
      <c r="S837" s="15">
        <f t="shared" si="80"/>
        <v>41048.125</v>
      </c>
      <c r="T837" s="14">
        <f t="shared" si="81"/>
        <v>41005.45784722222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109.70695652173914</v>
      </c>
      <c r="Q838" s="10" t="str">
        <f t="shared" si="82"/>
        <v>music</v>
      </c>
      <c r="R838" t="str">
        <f t="shared" si="83"/>
        <v>rock</v>
      </c>
      <c r="S838" s="15">
        <f t="shared" si="80"/>
        <v>41554.056921296295</v>
      </c>
      <c r="T838" s="14">
        <f t="shared" si="81"/>
        <v>41524.056921296295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49.112903225806448</v>
      </c>
      <c r="Q839" s="10" t="str">
        <f t="shared" si="82"/>
        <v>music</v>
      </c>
      <c r="R839" t="str">
        <f t="shared" si="83"/>
        <v>rock</v>
      </c>
      <c r="S839" s="15">
        <f t="shared" si="80"/>
        <v>41760.998402777775</v>
      </c>
      <c r="T839" s="14">
        <f t="shared" si="81"/>
        <v>41730.998402777775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47.672131147540981</v>
      </c>
      <c r="Q840" s="10" t="str">
        <f t="shared" si="82"/>
        <v>music</v>
      </c>
      <c r="R840" t="str">
        <f t="shared" si="83"/>
        <v>rock</v>
      </c>
      <c r="S840" s="15">
        <f t="shared" si="80"/>
        <v>40925.897974537038</v>
      </c>
      <c r="T840" s="14">
        <f t="shared" si="81"/>
        <v>40895.897974537038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60.737812499999997</v>
      </c>
      <c r="Q841" s="10" t="str">
        <f t="shared" si="82"/>
        <v>music</v>
      </c>
      <c r="R841" t="str">
        <f t="shared" si="83"/>
        <v>rock</v>
      </c>
      <c r="S841" s="15">
        <f t="shared" si="80"/>
        <v>41174.763379629629</v>
      </c>
      <c r="T841" s="14">
        <f t="shared" si="81"/>
        <v>41144.763379629629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63.37715789473684</v>
      </c>
      <c r="Q842" s="10" t="str">
        <f t="shared" si="82"/>
        <v>music</v>
      </c>
      <c r="R842" t="str">
        <f t="shared" si="83"/>
        <v>metal</v>
      </c>
      <c r="S842" s="15">
        <f t="shared" si="80"/>
        <v>42637.226701388892</v>
      </c>
      <c r="T842" s="14">
        <f t="shared" si="81"/>
        <v>42607.226701388892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53.893617021276597</v>
      </c>
      <c r="Q843" s="10" t="str">
        <f t="shared" si="82"/>
        <v>music</v>
      </c>
      <c r="R843" t="str">
        <f t="shared" si="83"/>
        <v>metal</v>
      </c>
      <c r="S843" s="15">
        <f t="shared" si="80"/>
        <v>41953.88035879629</v>
      </c>
      <c r="T843" s="14">
        <f t="shared" si="81"/>
        <v>41923.838692129626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66.871794871794876</v>
      </c>
      <c r="Q844" s="10" t="str">
        <f t="shared" si="82"/>
        <v>music</v>
      </c>
      <c r="R844" t="str">
        <f t="shared" si="83"/>
        <v>metal</v>
      </c>
      <c r="S844" s="15">
        <f t="shared" si="80"/>
        <v>41561.165972222225</v>
      </c>
      <c r="T844" s="14">
        <f t="shared" si="81"/>
        <v>41526.592395833337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63.102362204724407</v>
      </c>
      <c r="Q845" s="10" t="str">
        <f t="shared" si="82"/>
        <v>music</v>
      </c>
      <c r="R845" t="str">
        <f t="shared" si="83"/>
        <v>metal</v>
      </c>
      <c r="S845" s="15">
        <f t="shared" si="80"/>
        <v>42712.333333333328</v>
      </c>
      <c r="T845" s="14">
        <f t="shared" si="81"/>
        <v>42695.257870370369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36.628930817610062</v>
      </c>
      <c r="Q846" s="10" t="str">
        <f t="shared" si="82"/>
        <v>music</v>
      </c>
      <c r="R846" t="str">
        <f t="shared" si="83"/>
        <v>metal</v>
      </c>
      <c r="S846" s="15">
        <f t="shared" si="80"/>
        <v>41944.207638888889</v>
      </c>
      <c r="T846" s="14">
        <f t="shared" si="81"/>
        <v>41905.684629629628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34.005706214689269</v>
      </c>
      <c r="Q847" s="10" t="str">
        <f t="shared" si="82"/>
        <v>music</v>
      </c>
      <c r="R847" t="str">
        <f t="shared" si="83"/>
        <v>metal</v>
      </c>
      <c r="S847" s="15">
        <f t="shared" si="80"/>
        <v>42618.165972222225</v>
      </c>
      <c r="T847" s="14">
        <f t="shared" si="81"/>
        <v>42578.205972222218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28.553404255319148</v>
      </c>
      <c r="Q848" s="10" t="str">
        <f t="shared" si="82"/>
        <v>music</v>
      </c>
      <c r="R848" t="str">
        <f t="shared" si="83"/>
        <v>metal</v>
      </c>
      <c r="S848" s="15">
        <f t="shared" si="80"/>
        <v>41708.583333333336</v>
      </c>
      <c r="T848" s="14">
        <f t="shared" si="81"/>
        <v>41694.391840277778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s="10" t="str">
        <f t="shared" si="82"/>
        <v>music</v>
      </c>
      <c r="R849" t="str">
        <f t="shared" si="83"/>
        <v>metal</v>
      </c>
      <c r="S849" s="15">
        <f t="shared" si="80"/>
        <v>42195.79833333334</v>
      </c>
      <c r="T849" s="14">
        <f t="shared" si="81"/>
        <v>42165.79833333334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s="10" t="str">
        <f t="shared" si="82"/>
        <v>music</v>
      </c>
      <c r="R850" t="str">
        <f t="shared" si="83"/>
        <v>metal</v>
      </c>
      <c r="S850" s="15">
        <f t="shared" si="80"/>
        <v>42108.792048611111</v>
      </c>
      <c r="T850" s="14">
        <f t="shared" si="81"/>
        <v>42078.792048611111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41.704347826086959</v>
      </c>
      <c r="Q851" s="10" t="str">
        <f t="shared" si="82"/>
        <v>music</v>
      </c>
      <c r="R851" t="str">
        <f t="shared" si="83"/>
        <v>metal</v>
      </c>
      <c r="S851" s="15">
        <f t="shared" si="80"/>
        <v>42079.107222222221</v>
      </c>
      <c r="T851" s="14">
        <f t="shared" si="81"/>
        <v>42051.148888888885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46.669172932330824</v>
      </c>
      <c r="Q852" s="10" t="str">
        <f t="shared" si="82"/>
        <v>music</v>
      </c>
      <c r="R852" t="str">
        <f t="shared" si="83"/>
        <v>metal</v>
      </c>
      <c r="S852" s="15">
        <f t="shared" si="80"/>
        <v>42485.207638888889</v>
      </c>
      <c r="T852" s="14">
        <f t="shared" si="81"/>
        <v>42452.827743055561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37.271428571428572</v>
      </c>
      <c r="Q853" s="10" t="str">
        <f t="shared" si="82"/>
        <v>music</v>
      </c>
      <c r="R853" t="str">
        <f t="shared" si="83"/>
        <v>metal</v>
      </c>
      <c r="S853" s="15">
        <f t="shared" si="80"/>
        <v>42582.822916666672</v>
      </c>
      <c r="T853" s="14">
        <f t="shared" si="81"/>
        <v>42522.880243055552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59.258064516129032</v>
      </c>
      <c r="Q854" s="10" t="str">
        <f t="shared" si="82"/>
        <v>music</v>
      </c>
      <c r="R854" t="str">
        <f t="shared" si="83"/>
        <v>metal</v>
      </c>
      <c r="S854" s="15">
        <f t="shared" si="80"/>
        <v>42667.875</v>
      </c>
      <c r="T854" s="14">
        <f t="shared" si="81"/>
        <v>42656.805497685185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s="10" t="str">
        <f t="shared" si="82"/>
        <v>music</v>
      </c>
      <c r="R855" t="str">
        <f t="shared" si="83"/>
        <v>metal</v>
      </c>
      <c r="S855" s="15">
        <f t="shared" si="80"/>
        <v>42051.832280092596</v>
      </c>
      <c r="T855" s="14">
        <f t="shared" si="81"/>
        <v>42021.832280092596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65.8623246492986</v>
      </c>
      <c r="Q856" s="10" t="str">
        <f t="shared" si="82"/>
        <v>music</v>
      </c>
      <c r="R856" t="str">
        <f t="shared" si="83"/>
        <v>metal</v>
      </c>
      <c r="S856" s="15">
        <f t="shared" si="80"/>
        <v>42732.212337962963</v>
      </c>
      <c r="T856" s="14">
        <f t="shared" si="81"/>
        <v>42702.212337962963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31.914893617021278</v>
      </c>
      <c r="Q857" s="10" t="str">
        <f t="shared" si="82"/>
        <v>music</v>
      </c>
      <c r="R857" t="str">
        <f t="shared" si="83"/>
        <v>metal</v>
      </c>
      <c r="S857" s="15">
        <f t="shared" si="80"/>
        <v>42575.125196759262</v>
      </c>
      <c r="T857" s="14">
        <f t="shared" si="81"/>
        <v>42545.125196759262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19.464285714285715</v>
      </c>
      <c r="Q858" s="10" t="str">
        <f t="shared" si="82"/>
        <v>music</v>
      </c>
      <c r="R858" t="str">
        <f t="shared" si="83"/>
        <v>metal</v>
      </c>
      <c r="S858" s="15">
        <f t="shared" si="80"/>
        <v>42668.791666666672</v>
      </c>
      <c r="T858" s="14">
        <f t="shared" si="81"/>
        <v>42609.311990740738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s="10" t="str">
        <f t="shared" si="82"/>
        <v>music</v>
      </c>
      <c r="R859" t="str">
        <f t="shared" si="83"/>
        <v>metal</v>
      </c>
      <c r="S859" s="15">
        <f t="shared" si="80"/>
        <v>42333.623043981483</v>
      </c>
      <c r="T859" s="14">
        <f t="shared" si="81"/>
        <v>42291.581377314811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22.737763157894737</v>
      </c>
      <c r="Q860" s="10" t="str">
        <f t="shared" si="82"/>
        <v>music</v>
      </c>
      <c r="R860" t="str">
        <f t="shared" si="83"/>
        <v>metal</v>
      </c>
      <c r="S860" s="15">
        <f t="shared" si="80"/>
        <v>42109.957638888889</v>
      </c>
      <c r="T860" s="14">
        <f t="shared" si="81"/>
        <v>42079.745578703703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42.724489795918366</v>
      </c>
      <c r="Q861" s="10" t="str">
        <f t="shared" si="82"/>
        <v>music</v>
      </c>
      <c r="R861" t="str">
        <f t="shared" si="83"/>
        <v>metal</v>
      </c>
      <c r="S861" s="15">
        <f t="shared" si="80"/>
        <v>42159</v>
      </c>
      <c r="T861" s="14">
        <f t="shared" si="81"/>
        <v>42128.820231481484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8">
        <f t="shared" si="79"/>
        <v>52.916666666666664</v>
      </c>
      <c r="Q862" s="10" t="str">
        <f t="shared" si="82"/>
        <v>music</v>
      </c>
      <c r="R862" t="str">
        <f t="shared" si="83"/>
        <v>jazz</v>
      </c>
      <c r="S862" s="15">
        <f t="shared" si="80"/>
        <v>41600.524456018517</v>
      </c>
      <c r="T862" s="14">
        <f t="shared" si="81"/>
        <v>41570.482789351852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8">
        <f t="shared" si="79"/>
        <v>50.5</v>
      </c>
      <c r="Q863" s="10" t="str">
        <f t="shared" si="82"/>
        <v>music</v>
      </c>
      <c r="R863" t="str">
        <f t="shared" si="83"/>
        <v>jazz</v>
      </c>
      <c r="S863" s="15">
        <f t="shared" si="80"/>
        <v>42629.965324074074</v>
      </c>
      <c r="T863" s="14">
        <f t="shared" si="81"/>
        <v>42599.965324074074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8">
        <f t="shared" si="79"/>
        <v>42.5</v>
      </c>
      <c r="Q864" s="10" t="str">
        <f t="shared" si="82"/>
        <v>music</v>
      </c>
      <c r="R864" t="str">
        <f t="shared" si="83"/>
        <v>jazz</v>
      </c>
      <c r="S864" s="15">
        <f t="shared" si="80"/>
        <v>41589.596620370372</v>
      </c>
      <c r="T864" s="14">
        <f t="shared" si="81"/>
        <v>41559.5549537037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8">
        <f t="shared" si="79"/>
        <v>18</v>
      </c>
      <c r="Q865" s="10" t="str">
        <f t="shared" si="82"/>
        <v>music</v>
      </c>
      <c r="R865" t="str">
        <f t="shared" si="83"/>
        <v>jazz</v>
      </c>
      <c r="S865" s="15">
        <f t="shared" si="80"/>
        <v>40951.117662037039</v>
      </c>
      <c r="T865" s="14">
        <f t="shared" si="81"/>
        <v>40921.117662037039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8">
        <f t="shared" si="79"/>
        <v>34.177215189873415</v>
      </c>
      <c r="Q866" s="10" t="str">
        <f t="shared" si="82"/>
        <v>music</v>
      </c>
      <c r="R866" t="str">
        <f t="shared" si="83"/>
        <v>jazz</v>
      </c>
      <c r="S866" s="15">
        <f t="shared" si="80"/>
        <v>41563.415972222225</v>
      </c>
      <c r="T866" s="14">
        <f t="shared" si="81"/>
        <v>41541.106921296298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8">
        <f t="shared" si="79"/>
        <v>22.5</v>
      </c>
      <c r="Q867" s="10" t="str">
        <f t="shared" si="82"/>
        <v>music</v>
      </c>
      <c r="R867" t="str">
        <f t="shared" si="83"/>
        <v>jazz</v>
      </c>
      <c r="S867" s="15">
        <f t="shared" si="80"/>
        <v>41290.77311342593</v>
      </c>
      <c r="T867" s="14">
        <f t="shared" si="81"/>
        <v>41230.77311342593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8">
        <f t="shared" si="79"/>
        <v>58.18181818181818</v>
      </c>
      <c r="Q868" s="10" t="str">
        <f t="shared" si="82"/>
        <v>music</v>
      </c>
      <c r="R868" t="str">
        <f t="shared" si="83"/>
        <v>jazz</v>
      </c>
      <c r="S868" s="15">
        <f t="shared" si="80"/>
        <v>42063.631944444445</v>
      </c>
      <c r="T868" s="14">
        <f t="shared" si="81"/>
        <v>42025.637939814813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8">
        <f t="shared" si="79"/>
        <v>109.18181818181819</v>
      </c>
      <c r="Q869" s="10" t="str">
        <f t="shared" si="82"/>
        <v>music</v>
      </c>
      <c r="R869" t="str">
        <f t="shared" si="83"/>
        <v>jazz</v>
      </c>
      <c r="S869" s="15">
        <f t="shared" si="80"/>
        <v>40148.207638888889</v>
      </c>
      <c r="T869" s="14">
        <f t="shared" si="81"/>
        <v>40088.105393518519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8">
        <f t="shared" si="79"/>
        <v>50</v>
      </c>
      <c r="Q870" s="10" t="str">
        <f t="shared" si="82"/>
        <v>music</v>
      </c>
      <c r="R870" t="str">
        <f t="shared" si="83"/>
        <v>jazz</v>
      </c>
      <c r="S870" s="15">
        <f t="shared" si="80"/>
        <v>41646.027754629627</v>
      </c>
      <c r="T870" s="14">
        <f t="shared" si="81"/>
        <v>41616.027754629627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8">
        <f t="shared" si="79"/>
        <v>346.66666666666669</v>
      </c>
      <c r="Q871" s="10" t="str">
        <f t="shared" si="82"/>
        <v>music</v>
      </c>
      <c r="R871" t="str">
        <f t="shared" si="83"/>
        <v>jazz</v>
      </c>
      <c r="S871" s="15">
        <f t="shared" si="80"/>
        <v>41372.803900462961</v>
      </c>
      <c r="T871" s="14">
        <f t="shared" si="81"/>
        <v>41342.845567129632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8">
        <f t="shared" si="79"/>
        <v>12.4</v>
      </c>
      <c r="Q872" s="10" t="str">
        <f t="shared" si="82"/>
        <v>music</v>
      </c>
      <c r="R872" t="str">
        <f t="shared" si="83"/>
        <v>jazz</v>
      </c>
      <c r="S872" s="15">
        <f t="shared" si="80"/>
        <v>41518.022256944445</v>
      </c>
      <c r="T872" s="14">
        <f t="shared" si="81"/>
        <v>41488.022256944445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8">
        <f t="shared" si="79"/>
        <v>27.083333333333332</v>
      </c>
      <c r="Q873" s="10" t="str">
        <f t="shared" si="82"/>
        <v>music</v>
      </c>
      <c r="R873" t="str">
        <f t="shared" si="83"/>
        <v>jazz</v>
      </c>
      <c r="S873" s="15">
        <f t="shared" si="80"/>
        <v>41607.602951388886</v>
      </c>
      <c r="T873" s="14">
        <f t="shared" si="81"/>
        <v>41577.561284722222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8">
        <f t="shared" si="79"/>
        <v>32.5</v>
      </c>
      <c r="Q874" s="10" t="str">
        <f t="shared" si="82"/>
        <v>music</v>
      </c>
      <c r="R874" t="str">
        <f t="shared" si="83"/>
        <v>jazz</v>
      </c>
      <c r="S874" s="15">
        <f t="shared" si="80"/>
        <v>40612.825543981482</v>
      </c>
      <c r="T874" s="14">
        <f t="shared" si="81"/>
        <v>40567.825543981482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8">
        <f t="shared" si="79"/>
        <v>9</v>
      </c>
      <c r="Q875" s="10" t="str">
        <f t="shared" si="82"/>
        <v>music</v>
      </c>
      <c r="R875" t="str">
        <f t="shared" si="83"/>
        <v>jazz</v>
      </c>
      <c r="S875" s="15">
        <f t="shared" si="80"/>
        <v>41224.208796296298</v>
      </c>
      <c r="T875" s="14">
        <f t="shared" si="81"/>
        <v>41184.167129629634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8">
        <f t="shared" si="79"/>
        <v>34.761904761904759</v>
      </c>
      <c r="Q876" s="10" t="str">
        <f t="shared" si="82"/>
        <v>music</v>
      </c>
      <c r="R876" t="str">
        <f t="shared" si="83"/>
        <v>jazz</v>
      </c>
      <c r="S876" s="15">
        <f t="shared" si="80"/>
        <v>41398.583726851852</v>
      </c>
      <c r="T876" s="14">
        <f t="shared" si="81"/>
        <v>41368.583726851852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s="10" t="str">
        <f t="shared" si="82"/>
        <v>music</v>
      </c>
      <c r="R877" t="str">
        <f t="shared" si="83"/>
        <v>jazz</v>
      </c>
      <c r="S877" s="15">
        <f t="shared" si="80"/>
        <v>42268.723738425921</v>
      </c>
      <c r="T877" s="14">
        <f t="shared" si="81"/>
        <v>42248.723738425921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8">
        <f t="shared" si="79"/>
        <v>28.577777777777779</v>
      </c>
      <c r="Q878" s="10" t="str">
        <f t="shared" si="82"/>
        <v>music</v>
      </c>
      <c r="R878" t="str">
        <f t="shared" si="83"/>
        <v>jazz</v>
      </c>
      <c r="S878" s="15">
        <f t="shared" si="80"/>
        <v>41309.496840277774</v>
      </c>
      <c r="T878" s="14">
        <f t="shared" si="81"/>
        <v>41276.496840277774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46.586206896551722</v>
      </c>
      <c r="Q879" s="10" t="str">
        <f t="shared" si="82"/>
        <v>music</v>
      </c>
      <c r="R879" t="str">
        <f t="shared" si="83"/>
        <v>jazz</v>
      </c>
      <c r="S879" s="15">
        <f t="shared" si="80"/>
        <v>41627.788888888892</v>
      </c>
      <c r="T879" s="14">
        <f t="shared" si="81"/>
        <v>41597.788888888892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8">
        <f t="shared" si="79"/>
        <v>32.5</v>
      </c>
      <c r="Q880" s="10" t="str">
        <f t="shared" si="82"/>
        <v>music</v>
      </c>
      <c r="R880" t="str">
        <f t="shared" si="83"/>
        <v>jazz</v>
      </c>
      <c r="S880" s="15">
        <f t="shared" si="80"/>
        <v>40535.232916666668</v>
      </c>
      <c r="T880" s="14">
        <f t="shared" si="81"/>
        <v>40505.232916666668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21.466666666666665</v>
      </c>
      <c r="Q881" s="10" t="str">
        <f t="shared" si="82"/>
        <v>music</v>
      </c>
      <c r="R881" t="str">
        <f t="shared" si="83"/>
        <v>jazz</v>
      </c>
      <c r="S881" s="15">
        <f t="shared" si="80"/>
        <v>41058.829918981479</v>
      </c>
      <c r="T881" s="14">
        <f t="shared" si="81"/>
        <v>41037.829918981479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8">
        <f t="shared" si="79"/>
        <v>14.125</v>
      </c>
      <c r="Q882" s="10" t="str">
        <f t="shared" si="82"/>
        <v>music</v>
      </c>
      <c r="R882" t="str">
        <f t="shared" si="83"/>
        <v>indie rock</v>
      </c>
      <c r="S882" s="15">
        <f t="shared" si="80"/>
        <v>41212.32104166667</v>
      </c>
      <c r="T882" s="14">
        <f t="shared" si="81"/>
        <v>41179.32104166667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8">
        <f t="shared" si="79"/>
        <v>30</v>
      </c>
      <c r="Q883" s="10" t="str">
        <f t="shared" si="82"/>
        <v>music</v>
      </c>
      <c r="R883" t="str">
        <f t="shared" si="83"/>
        <v>indie rock</v>
      </c>
      <c r="S883" s="15">
        <f t="shared" si="80"/>
        <v>40922.25099537037</v>
      </c>
      <c r="T883" s="14">
        <f t="shared" si="81"/>
        <v>40877.25099537037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8">
        <f t="shared" si="79"/>
        <v>21.571428571428573</v>
      </c>
      <c r="Q884" s="10" t="str">
        <f t="shared" si="82"/>
        <v>music</v>
      </c>
      <c r="R884" t="str">
        <f t="shared" si="83"/>
        <v>indie rock</v>
      </c>
      <c r="S884" s="15">
        <f t="shared" si="80"/>
        <v>40792.860532407409</v>
      </c>
      <c r="T884" s="14">
        <f t="shared" si="81"/>
        <v>40759.860532407409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83.375</v>
      </c>
      <c r="Q885" s="10" t="str">
        <f t="shared" si="82"/>
        <v>music</v>
      </c>
      <c r="R885" t="str">
        <f t="shared" si="83"/>
        <v>indie rock</v>
      </c>
      <c r="S885" s="15">
        <f t="shared" si="80"/>
        <v>42431.935590277775</v>
      </c>
      <c r="T885" s="14">
        <f t="shared" si="81"/>
        <v>42371.935590277775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</v>
      </c>
      <c r="Q886" s="10" t="str">
        <f t="shared" si="82"/>
        <v>music</v>
      </c>
      <c r="R886" t="str">
        <f t="shared" si="83"/>
        <v>indie rock</v>
      </c>
      <c r="S886" s="15">
        <f t="shared" si="80"/>
        <v>41041.104861111111</v>
      </c>
      <c r="T886" s="14">
        <f t="shared" si="81"/>
        <v>40981.802615740737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35.714285714285715</v>
      </c>
      <c r="Q887" s="10" t="str">
        <f t="shared" si="82"/>
        <v>music</v>
      </c>
      <c r="R887" t="str">
        <f t="shared" si="83"/>
        <v>indie rock</v>
      </c>
      <c r="S887" s="15">
        <f t="shared" si="80"/>
        <v>42734.941099537042</v>
      </c>
      <c r="T887" s="14">
        <f t="shared" si="81"/>
        <v>42713.941099537042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29.285714285714285</v>
      </c>
      <c r="Q888" s="10" t="str">
        <f t="shared" si="82"/>
        <v>music</v>
      </c>
      <c r="R888" t="str">
        <f t="shared" si="83"/>
        <v>indie rock</v>
      </c>
      <c r="S888" s="15">
        <f t="shared" si="80"/>
        <v>42628.870520833334</v>
      </c>
      <c r="T888" s="14">
        <f t="shared" si="81"/>
        <v>42603.870520833334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s="10" t="str">
        <f t="shared" si="82"/>
        <v>music</v>
      </c>
      <c r="R889" t="str">
        <f t="shared" si="83"/>
        <v>indie rock</v>
      </c>
      <c r="S889" s="15">
        <f t="shared" si="80"/>
        <v>41056.958969907406</v>
      </c>
      <c r="T889" s="14">
        <f t="shared" si="81"/>
        <v>41026.958969907406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8">
        <f t="shared" si="79"/>
        <v>18</v>
      </c>
      <c r="Q890" s="10" t="str">
        <f t="shared" si="82"/>
        <v>music</v>
      </c>
      <c r="R890" t="str">
        <f t="shared" si="83"/>
        <v>indie rock</v>
      </c>
      <c r="S890" s="15">
        <f t="shared" si="80"/>
        <v>40787.25</v>
      </c>
      <c r="T890" s="14">
        <f t="shared" si="81"/>
        <v>40751.753298611111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8">
        <f t="shared" si="79"/>
        <v>73.760000000000005</v>
      </c>
      <c r="Q891" s="10" t="str">
        <f t="shared" si="82"/>
        <v>music</v>
      </c>
      <c r="R891" t="str">
        <f t="shared" si="83"/>
        <v>indie rock</v>
      </c>
      <c r="S891" s="15">
        <f t="shared" si="80"/>
        <v>41917.784062500003</v>
      </c>
      <c r="T891" s="14">
        <f t="shared" si="81"/>
        <v>41887.784062500003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8">
        <f t="shared" si="79"/>
        <v>31.25</v>
      </c>
      <c r="Q892" s="10" t="str">
        <f t="shared" si="82"/>
        <v>music</v>
      </c>
      <c r="R892" t="str">
        <f t="shared" si="83"/>
        <v>indie rock</v>
      </c>
      <c r="S892" s="15">
        <f t="shared" si="80"/>
        <v>41599.740497685183</v>
      </c>
      <c r="T892" s="14">
        <f t="shared" si="81"/>
        <v>41569.698831018519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8">
        <f t="shared" si="79"/>
        <v>28.888888888888889</v>
      </c>
      <c r="Q893" s="10" t="str">
        <f t="shared" si="82"/>
        <v>music</v>
      </c>
      <c r="R893" t="str">
        <f t="shared" si="83"/>
        <v>indie rock</v>
      </c>
      <c r="S893" s="15">
        <f t="shared" si="80"/>
        <v>41872.031597222223</v>
      </c>
      <c r="T893" s="14">
        <f t="shared" si="81"/>
        <v>41842.031597222223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143.8235294117647</v>
      </c>
      <c r="Q894" s="10" t="str">
        <f t="shared" si="82"/>
        <v>music</v>
      </c>
      <c r="R894" t="str">
        <f t="shared" si="83"/>
        <v>indie rock</v>
      </c>
      <c r="S894" s="15">
        <f t="shared" si="80"/>
        <v>40391.166666666664</v>
      </c>
      <c r="T894" s="14">
        <f t="shared" si="81"/>
        <v>40304.20003472222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</v>
      </c>
      <c r="Q895" s="10" t="str">
        <f t="shared" si="82"/>
        <v>music</v>
      </c>
      <c r="R895" t="str">
        <f t="shared" si="83"/>
        <v>indie rock</v>
      </c>
      <c r="S895" s="15">
        <f t="shared" si="80"/>
        <v>42095.856053240743</v>
      </c>
      <c r="T895" s="14">
        <f t="shared" si="81"/>
        <v>42065.897719907407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8">
        <f t="shared" si="79"/>
        <v>147.81132075471697</v>
      </c>
      <c r="Q896" s="10" t="str">
        <f t="shared" si="82"/>
        <v>music</v>
      </c>
      <c r="R896" t="str">
        <f t="shared" si="83"/>
        <v>indie rock</v>
      </c>
      <c r="S896" s="15">
        <f t="shared" si="80"/>
        <v>42526.981597222228</v>
      </c>
      <c r="T896" s="14">
        <f t="shared" si="81"/>
        <v>42496.981597222228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8">
        <f t="shared" si="79"/>
        <v>27.857142857142858</v>
      </c>
      <c r="Q897" s="10" t="str">
        <f t="shared" si="82"/>
        <v>music</v>
      </c>
      <c r="R897" t="str">
        <f t="shared" si="83"/>
        <v>indie rock</v>
      </c>
      <c r="S897" s="15">
        <f t="shared" si="80"/>
        <v>40476.127650462964</v>
      </c>
      <c r="T897" s="14">
        <f t="shared" si="81"/>
        <v>40431.127650462964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84">E898/D898</f>
        <v>0.4</v>
      </c>
      <c r="P898" s="8">
        <f t="shared" ref="P898:P961" si="85">E898/L898</f>
        <v>44.444444444444443</v>
      </c>
      <c r="Q898" s="10" t="str">
        <f t="shared" si="82"/>
        <v>music</v>
      </c>
      <c r="R898" t="str">
        <f t="shared" si="83"/>
        <v>indie rock</v>
      </c>
      <c r="S898" s="15">
        <f t="shared" ref="S898:S961" si="86">(((I898/60)/60)/24)+DATE(1970,1,1)</f>
        <v>42244.166666666672</v>
      </c>
      <c r="T898" s="14">
        <f t="shared" ref="T898:T961" si="87">(((J898/60)/60)/24)+DATE(1970,1,1)</f>
        <v>42218.872986111113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4"/>
        <v>0</v>
      </c>
      <c r="P899" s="8" t="e">
        <f t="shared" si="85"/>
        <v>#DIV/0!</v>
      </c>
      <c r="Q899" s="10" t="str">
        <f t="shared" ref="Q899:Q962" si="88">LEFT(N899, (SEARCH("/",N899,1)-1))</f>
        <v>music</v>
      </c>
      <c r="R899" t="str">
        <f t="shared" ref="R899:R962" si="89">RIGHT(N899, LEN(N899)-SEARCH("/",N899,1))</f>
        <v>indie rock</v>
      </c>
      <c r="S899" s="15">
        <f t="shared" si="86"/>
        <v>41241.730416666665</v>
      </c>
      <c r="T899" s="14">
        <f t="shared" si="87"/>
        <v>41211.688750000001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8">
        <f t="shared" si="85"/>
        <v>35</v>
      </c>
      <c r="Q900" s="10" t="str">
        <f t="shared" si="88"/>
        <v>music</v>
      </c>
      <c r="R900" t="str">
        <f t="shared" si="89"/>
        <v>indie rock</v>
      </c>
      <c r="S900" s="15">
        <f t="shared" si="86"/>
        <v>40923.758217592593</v>
      </c>
      <c r="T900" s="14">
        <f t="shared" si="87"/>
        <v>40878.758217592593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8">
        <f t="shared" si="85"/>
        <v>35</v>
      </c>
      <c r="Q901" s="10" t="str">
        <f t="shared" si="88"/>
        <v>music</v>
      </c>
      <c r="R901" t="str">
        <f t="shared" si="89"/>
        <v>indie rock</v>
      </c>
      <c r="S901" s="15">
        <f t="shared" si="86"/>
        <v>40691.099097222221</v>
      </c>
      <c r="T901" s="14">
        <f t="shared" si="87"/>
        <v>40646.099097222221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8">
        <f t="shared" si="85"/>
        <v>10.5</v>
      </c>
      <c r="Q902" s="10" t="str">
        <f t="shared" si="88"/>
        <v>music</v>
      </c>
      <c r="R902" t="str">
        <f t="shared" si="89"/>
        <v>jazz</v>
      </c>
      <c r="S902" s="15">
        <f t="shared" si="86"/>
        <v>42459.807893518519</v>
      </c>
      <c r="T902" s="14">
        <f t="shared" si="87"/>
        <v>42429.84956018519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s="10" t="str">
        <f t="shared" si="88"/>
        <v>music</v>
      </c>
      <c r="R903" t="str">
        <f t="shared" si="89"/>
        <v>jazz</v>
      </c>
      <c r="S903" s="15">
        <f t="shared" si="86"/>
        <v>40337.799305555556</v>
      </c>
      <c r="T903" s="14">
        <f t="shared" si="87"/>
        <v>40291.81150462963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8">
        <f t="shared" si="85"/>
        <v>30</v>
      </c>
      <c r="Q904" s="10" t="str">
        <f t="shared" si="88"/>
        <v>music</v>
      </c>
      <c r="R904" t="str">
        <f t="shared" si="89"/>
        <v>jazz</v>
      </c>
      <c r="S904" s="15">
        <f t="shared" si="86"/>
        <v>41881.645833333336</v>
      </c>
      <c r="T904" s="14">
        <f t="shared" si="87"/>
        <v>41829.965532407405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8">
        <f t="shared" si="85"/>
        <v>40</v>
      </c>
      <c r="Q905" s="10" t="str">
        <f t="shared" si="88"/>
        <v>music</v>
      </c>
      <c r="R905" t="str">
        <f t="shared" si="89"/>
        <v>jazz</v>
      </c>
      <c r="S905" s="15">
        <f t="shared" si="86"/>
        <v>41175.100694444445</v>
      </c>
      <c r="T905" s="14">
        <f t="shared" si="87"/>
        <v>41149.796064814815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8">
        <f t="shared" si="85"/>
        <v>50.333333333333336</v>
      </c>
      <c r="Q906" s="10" t="str">
        <f t="shared" si="88"/>
        <v>music</v>
      </c>
      <c r="R906" t="str">
        <f t="shared" si="89"/>
        <v>jazz</v>
      </c>
      <c r="S906" s="15">
        <f t="shared" si="86"/>
        <v>42372.080289351856</v>
      </c>
      <c r="T906" s="14">
        <f t="shared" si="87"/>
        <v>42342.080289351856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8">
        <f t="shared" si="85"/>
        <v>32.666666666666664</v>
      </c>
      <c r="Q907" s="10" t="str">
        <f t="shared" si="88"/>
        <v>music</v>
      </c>
      <c r="R907" t="str">
        <f t="shared" si="89"/>
        <v>jazz</v>
      </c>
      <c r="S907" s="15">
        <f t="shared" si="86"/>
        <v>40567.239884259259</v>
      </c>
      <c r="T907" s="14">
        <f t="shared" si="87"/>
        <v>40507.239884259259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s="10" t="str">
        <f t="shared" si="88"/>
        <v>music</v>
      </c>
      <c r="R908" t="str">
        <f t="shared" si="89"/>
        <v>jazz</v>
      </c>
      <c r="S908" s="15">
        <f t="shared" si="86"/>
        <v>41711.148032407407</v>
      </c>
      <c r="T908" s="14">
        <f t="shared" si="87"/>
        <v>41681.189699074072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s="10" t="str">
        <f t="shared" si="88"/>
        <v>music</v>
      </c>
      <c r="R909" t="str">
        <f t="shared" si="89"/>
        <v>jazz</v>
      </c>
      <c r="S909" s="15">
        <f t="shared" si="86"/>
        <v>40797.192395833335</v>
      </c>
      <c r="T909" s="14">
        <f t="shared" si="87"/>
        <v>40767.192395833335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s="10" t="str">
        <f t="shared" si="88"/>
        <v>music</v>
      </c>
      <c r="R910" t="str">
        <f t="shared" si="89"/>
        <v>jazz</v>
      </c>
      <c r="S910" s="15">
        <f t="shared" si="86"/>
        <v>40386.207638888889</v>
      </c>
      <c r="T910" s="14">
        <f t="shared" si="87"/>
        <v>40340.801562499997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8">
        <f t="shared" si="85"/>
        <v>65</v>
      </c>
      <c r="Q911" s="10" t="str">
        <f t="shared" si="88"/>
        <v>music</v>
      </c>
      <c r="R911" t="str">
        <f t="shared" si="89"/>
        <v>jazz</v>
      </c>
      <c r="S911" s="15">
        <f t="shared" si="86"/>
        <v>41113.166666666664</v>
      </c>
      <c r="T911" s="14">
        <f t="shared" si="87"/>
        <v>41081.69027777778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24.6</v>
      </c>
      <c r="Q912" s="10" t="str">
        <f t="shared" si="88"/>
        <v>music</v>
      </c>
      <c r="R912" t="str">
        <f t="shared" si="89"/>
        <v>jazz</v>
      </c>
      <c r="S912" s="15">
        <f t="shared" si="86"/>
        <v>42797.545358796298</v>
      </c>
      <c r="T912" s="14">
        <f t="shared" si="87"/>
        <v>42737.545358796298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s="10" t="str">
        <f t="shared" si="88"/>
        <v>music</v>
      </c>
      <c r="R913" t="str">
        <f t="shared" si="89"/>
        <v>jazz</v>
      </c>
      <c r="S913" s="15">
        <f t="shared" si="86"/>
        <v>41663.005150462966</v>
      </c>
      <c r="T913" s="14">
        <f t="shared" si="87"/>
        <v>41642.005150462966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8">
        <f t="shared" si="85"/>
        <v>15</v>
      </c>
      <c r="Q914" s="10" t="str">
        <f t="shared" si="88"/>
        <v>music</v>
      </c>
      <c r="R914" t="str">
        <f t="shared" si="89"/>
        <v>jazz</v>
      </c>
      <c r="S914" s="15">
        <f t="shared" si="86"/>
        <v>41254.151006944441</v>
      </c>
      <c r="T914" s="14">
        <f t="shared" si="87"/>
        <v>41194.109340277777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8">
        <f t="shared" si="85"/>
        <v>82.583333333333329</v>
      </c>
      <c r="Q915" s="10" t="str">
        <f t="shared" si="88"/>
        <v>music</v>
      </c>
      <c r="R915" t="str">
        <f t="shared" si="89"/>
        <v>jazz</v>
      </c>
      <c r="S915" s="15">
        <f t="shared" si="86"/>
        <v>41034.139108796298</v>
      </c>
      <c r="T915" s="14">
        <f t="shared" si="87"/>
        <v>41004.139108796298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s="10" t="str">
        <f t="shared" si="88"/>
        <v>music</v>
      </c>
      <c r="R916" t="str">
        <f t="shared" si="89"/>
        <v>jazz</v>
      </c>
      <c r="S916" s="15">
        <f t="shared" si="86"/>
        <v>41146.763275462967</v>
      </c>
      <c r="T916" s="14">
        <f t="shared" si="87"/>
        <v>41116.763275462967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8">
        <f t="shared" si="85"/>
        <v>41.666666666666664</v>
      </c>
      <c r="Q917" s="10" t="str">
        <f t="shared" si="88"/>
        <v>music</v>
      </c>
      <c r="R917" t="str">
        <f t="shared" si="89"/>
        <v>jazz</v>
      </c>
      <c r="S917" s="15">
        <f t="shared" si="86"/>
        <v>40969.207638888889</v>
      </c>
      <c r="T917" s="14">
        <f t="shared" si="87"/>
        <v>40937.679560185185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s="10" t="str">
        <f t="shared" si="88"/>
        <v>music</v>
      </c>
      <c r="R918" t="str">
        <f t="shared" si="89"/>
        <v>jazz</v>
      </c>
      <c r="S918" s="15">
        <f t="shared" si="86"/>
        <v>40473.208333333336</v>
      </c>
      <c r="T918" s="14">
        <f t="shared" si="87"/>
        <v>40434.853402777779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8">
        <f t="shared" si="85"/>
        <v>30</v>
      </c>
      <c r="Q919" s="10" t="str">
        <f t="shared" si="88"/>
        <v>music</v>
      </c>
      <c r="R919" t="str">
        <f t="shared" si="89"/>
        <v>jazz</v>
      </c>
      <c r="S919" s="15">
        <f t="shared" si="86"/>
        <v>41834.104166666664</v>
      </c>
      <c r="T919" s="14">
        <f t="shared" si="87"/>
        <v>41802.94363425926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19.600000000000001</v>
      </c>
      <c r="Q920" s="10" t="str">
        <f t="shared" si="88"/>
        <v>music</v>
      </c>
      <c r="R920" t="str">
        <f t="shared" si="89"/>
        <v>jazz</v>
      </c>
      <c r="S920" s="15">
        <f t="shared" si="86"/>
        <v>41974.957881944443</v>
      </c>
      <c r="T920" s="14">
        <f t="shared" si="87"/>
        <v>41944.916215277779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8">
        <f t="shared" si="85"/>
        <v>100</v>
      </c>
      <c r="Q921" s="10" t="str">
        <f t="shared" si="88"/>
        <v>music</v>
      </c>
      <c r="R921" t="str">
        <f t="shared" si="89"/>
        <v>jazz</v>
      </c>
      <c r="S921" s="15">
        <f t="shared" si="86"/>
        <v>41262.641724537039</v>
      </c>
      <c r="T921" s="14">
        <f t="shared" si="87"/>
        <v>41227.641724537039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s="10" t="str">
        <f t="shared" si="88"/>
        <v>music</v>
      </c>
      <c r="R922" t="str">
        <f t="shared" si="89"/>
        <v>jazz</v>
      </c>
      <c r="S922" s="15">
        <f t="shared" si="86"/>
        <v>41592.713217592594</v>
      </c>
      <c r="T922" s="14">
        <f t="shared" si="87"/>
        <v>41562.67155092593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8">
        <f t="shared" si="85"/>
        <v>231.75</v>
      </c>
      <c r="Q923" s="10" t="str">
        <f t="shared" si="88"/>
        <v>music</v>
      </c>
      <c r="R923" t="str">
        <f t="shared" si="89"/>
        <v>jazz</v>
      </c>
      <c r="S923" s="15">
        <f t="shared" si="86"/>
        <v>40889.212685185186</v>
      </c>
      <c r="T923" s="14">
        <f t="shared" si="87"/>
        <v>40847.171018518515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8">
        <f t="shared" si="85"/>
        <v>189.33333333333334</v>
      </c>
      <c r="Q924" s="10" t="str">
        <f t="shared" si="88"/>
        <v>music</v>
      </c>
      <c r="R924" t="str">
        <f t="shared" si="89"/>
        <v>jazz</v>
      </c>
      <c r="S924" s="15">
        <f t="shared" si="86"/>
        <v>41913.530011574076</v>
      </c>
      <c r="T924" s="14">
        <f t="shared" si="87"/>
        <v>41878.530011574076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8">
        <f t="shared" si="85"/>
        <v>55</v>
      </c>
      <c r="Q925" s="10" t="str">
        <f t="shared" si="88"/>
        <v>music</v>
      </c>
      <c r="R925" t="str">
        <f t="shared" si="89"/>
        <v>jazz</v>
      </c>
      <c r="S925" s="15">
        <f t="shared" si="86"/>
        <v>41965.001423611116</v>
      </c>
      <c r="T925" s="14">
        <f t="shared" si="87"/>
        <v>41934.959756944445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8">
        <f t="shared" si="85"/>
        <v>21.8</v>
      </c>
      <c r="Q926" s="10" t="str">
        <f t="shared" si="88"/>
        <v>music</v>
      </c>
      <c r="R926" t="str">
        <f t="shared" si="89"/>
        <v>jazz</v>
      </c>
      <c r="S926" s="15">
        <f t="shared" si="86"/>
        <v>41318.942928240744</v>
      </c>
      <c r="T926" s="14">
        <f t="shared" si="87"/>
        <v>41288.942928240744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8">
        <f t="shared" si="85"/>
        <v>32</v>
      </c>
      <c r="Q927" s="10" t="str">
        <f t="shared" si="88"/>
        <v>music</v>
      </c>
      <c r="R927" t="str">
        <f t="shared" si="89"/>
        <v>jazz</v>
      </c>
      <c r="S927" s="15">
        <f t="shared" si="86"/>
        <v>41605.922581018516</v>
      </c>
      <c r="T927" s="14">
        <f t="shared" si="87"/>
        <v>41575.880914351852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s="10" t="str">
        <f t="shared" si="88"/>
        <v>music</v>
      </c>
      <c r="R928" t="str">
        <f t="shared" si="89"/>
        <v>jazz</v>
      </c>
      <c r="S928" s="15">
        <f t="shared" si="86"/>
        <v>40367.944444444445</v>
      </c>
      <c r="T928" s="14">
        <f t="shared" si="87"/>
        <v>40338.02002314815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s="10" t="str">
        <f t="shared" si="88"/>
        <v>music</v>
      </c>
      <c r="R929" t="str">
        <f t="shared" si="89"/>
        <v>jazz</v>
      </c>
      <c r="S929" s="15">
        <f t="shared" si="86"/>
        <v>41043.822858796295</v>
      </c>
      <c r="T929" s="14">
        <f t="shared" si="87"/>
        <v>41013.822858796295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8">
        <f t="shared" si="85"/>
        <v>56.25</v>
      </c>
      <c r="Q930" s="10" t="str">
        <f t="shared" si="88"/>
        <v>music</v>
      </c>
      <c r="R930" t="str">
        <f t="shared" si="89"/>
        <v>jazz</v>
      </c>
      <c r="S930" s="15">
        <f t="shared" si="86"/>
        <v>41231</v>
      </c>
      <c r="T930" s="14">
        <f t="shared" si="87"/>
        <v>41180.86241898148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s="10" t="str">
        <f t="shared" si="88"/>
        <v>music</v>
      </c>
      <c r="R931" t="str">
        <f t="shared" si="89"/>
        <v>jazz</v>
      </c>
      <c r="S931" s="15">
        <f t="shared" si="86"/>
        <v>41008.196400462963</v>
      </c>
      <c r="T931" s="14">
        <f t="shared" si="87"/>
        <v>40978.238067129627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8">
        <f t="shared" si="85"/>
        <v>69</v>
      </c>
      <c r="Q932" s="10" t="str">
        <f t="shared" si="88"/>
        <v>music</v>
      </c>
      <c r="R932" t="str">
        <f t="shared" si="89"/>
        <v>jazz</v>
      </c>
      <c r="S932" s="15">
        <f t="shared" si="86"/>
        <v>40354.897222222222</v>
      </c>
      <c r="T932" s="14">
        <f t="shared" si="87"/>
        <v>40312.915578703702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18.714285714285715</v>
      </c>
      <c r="Q933" s="10" t="str">
        <f t="shared" si="88"/>
        <v>music</v>
      </c>
      <c r="R933" t="str">
        <f t="shared" si="89"/>
        <v>jazz</v>
      </c>
      <c r="S933" s="15">
        <f t="shared" si="86"/>
        <v>41714.916666666664</v>
      </c>
      <c r="T933" s="14">
        <f t="shared" si="87"/>
        <v>41680.359976851854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46.033333333333331</v>
      </c>
      <c r="Q934" s="10" t="str">
        <f t="shared" si="88"/>
        <v>music</v>
      </c>
      <c r="R934" t="str">
        <f t="shared" si="89"/>
        <v>jazz</v>
      </c>
      <c r="S934" s="15">
        <f t="shared" si="86"/>
        <v>41355.927604166667</v>
      </c>
      <c r="T934" s="14">
        <f t="shared" si="87"/>
        <v>41310.969270833331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60</v>
      </c>
      <c r="Q935" s="10" t="str">
        <f t="shared" si="88"/>
        <v>music</v>
      </c>
      <c r="R935" t="str">
        <f t="shared" si="89"/>
        <v>jazz</v>
      </c>
      <c r="S935" s="15">
        <f t="shared" si="86"/>
        <v>41771.169085648151</v>
      </c>
      <c r="T935" s="14">
        <f t="shared" si="87"/>
        <v>41711.169085648151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8">
        <f t="shared" si="85"/>
        <v>50.666666666666664</v>
      </c>
      <c r="Q936" s="10" t="str">
        <f t="shared" si="88"/>
        <v>music</v>
      </c>
      <c r="R936" t="str">
        <f t="shared" si="89"/>
        <v>jazz</v>
      </c>
      <c r="S936" s="15">
        <f t="shared" si="86"/>
        <v>41763.25</v>
      </c>
      <c r="T936" s="14">
        <f t="shared" si="87"/>
        <v>41733.737083333333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8">
        <f t="shared" si="85"/>
        <v>25</v>
      </c>
      <c r="Q937" s="10" t="str">
        <f t="shared" si="88"/>
        <v>music</v>
      </c>
      <c r="R937" t="str">
        <f t="shared" si="89"/>
        <v>jazz</v>
      </c>
      <c r="S937" s="15">
        <f t="shared" si="86"/>
        <v>42398.333668981482</v>
      </c>
      <c r="T937" s="14">
        <f t="shared" si="87"/>
        <v>42368.333668981482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s="10" t="str">
        <f t="shared" si="88"/>
        <v>music</v>
      </c>
      <c r="R938" t="str">
        <f t="shared" si="89"/>
        <v>jazz</v>
      </c>
      <c r="S938" s="15">
        <f t="shared" si="86"/>
        <v>40926.833333333336</v>
      </c>
      <c r="T938" s="14">
        <f t="shared" si="87"/>
        <v>40883.024178240739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8">
        <f t="shared" si="85"/>
        <v>20</v>
      </c>
      <c r="Q939" s="10" t="str">
        <f t="shared" si="88"/>
        <v>music</v>
      </c>
      <c r="R939" t="str">
        <f t="shared" si="89"/>
        <v>jazz</v>
      </c>
      <c r="S939" s="15">
        <f t="shared" si="86"/>
        <v>41581.839780092596</v>
      </c>
      <c r="T939" s="14">
        <f t="shared" si="87"/>
        <v>41551.798113425924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8">
        <f t="shared" si="85"/>
        <v>25</v>
      </c>
      <c r="Q940" s="10" t="str">
        <f t="shared" si="88"/>
        <v>music</v>
      </c>
      <c r="R940" t="str">
        <f t="shared" si="89"/>
        <v>jazz</v>
      </c>
      <c r="S940" s="15">
        <f t="shared" si="86"/>
        <v>41154.479722222226</v>
      </c>
      <c r="T940" s="14">
        <f t="shared" si="87"/>
        <v>41124.479722222226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8">
        <f t="shared" si="85"/>
        <v>20</v>
      </c>
      <c r="Q941" s="10" t="str">
        <f t="shared" si="88"/>
        <v>music</v>
      </c>
      <c r="R941" t="str">
        <f t="shared" si="89"/>
        <v>jazz</v>
      </c>
      <c r="S941" s="15">
        <f t="shared" si="86"/>
        <v>41455.831944444442</v>
      </c>
      <c r="T941" s="14">
        <f t="shared" si="87"/>
        <v>41416.763171296298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8">
        <f t="shared" si="85"/>
        <v>110.28571428571429</v>
      </c>
      <c r="Q942" s="10" t="str">
        <f t="shared" si="88"/>
        <v>technology</v>
      </c>
      <c r="R942" t="str">
        <f t="shared" si="89"/>
        <v>wearables</v>
      </c>
      <c r="S942" s="15">
        <f t="shared" si="86"/>
        <v>42227.008402777778</v>
      </c>
      <c r="T942" s="14">
        <f t="shared" si="87"/>
        <v>42182.008402777778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8">
        <f t="shared" si="85"/>
        <v>37.451612903225808</v>
      </c>
      <c r="Q943" s="10" t="str">
        <f t="shared" si="88"/>
        <v>technology</v>
      </c>
      <c r="R943" t="str">
        <f t="shared" si="89"/>
        <v>wearables</v>
      </c>
      <c r="S943" s="15">
        <f t="shared" si="86"/>
        <v>42776.096585648149</v>
      </c>
      <c r="T943" s="14">
        <f t="shared" si="87"/>
        <v>42746.096585648149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8">
        <f t="shared" si="85"/>
        <v>41.75</v>
      </c>
      <c r="Q944" s="10" t="str">
        <f t="shared" si="88"/>
        <v>technology</v>
      </c>
      <c r="R944" t="str">
        <f t="shared" si="89"/>
        <v>wearables</v>
      </c>
      <c r="S944" s="15">
        <f t="shared" si="86"/>
        <v>42418.843287037031</v>
      </c>
      <c r="T944" s="14">
        <f t="shared" si="87"/>
        <v>42382.843287037031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8">
        <f t="shared" si="85"/>
        <v>24.083333333333332</v>
      </c>
      <c r="Q945" s="10" t="str">
        <f t="shared" si="88"/>
        <v>technology</v>
      </c>
      <c r="R945" t="str">
        <f t="shared" si="89"/>
        <v>wearables</v>
      </c>
      <c r="S945" s="15">
        <f t="shared" si="86"/>
        <v>42703.709548611107</v>
      </c>
      <c r="T945" s="14">
        <f t="shared" si="87"/>
        <v>42673.66788194445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8">
        <f t="shared" si="85"/>
        <v>69.40625</v>
      </c>
      <c r="Q946" s="10" t="str">
        <f t="shared" si="88"/>
        <v>technology</v>
      </c>
      <c r="R946" t="str">
        <f t="shared" si="89"/>
        <v>wearables</v>
      </c>
      <c r="S946" s="15">
        <f t="shared" si="86"/>
        <v>42478.583333333328</v>
      </c>
      <c r="T946" s="14">
        <f t="shared" si="87"/>
        <v>42444.583912037036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8">
        <f t="shared" si="85"/>
        <v>155.25</v>
      </c>
      <c r="Q947" s="10" t="str">
        <f t="shared" si="88"/>
        <v>technology</v>
      </c>
      <c r="R947" t="str">
        <f t="shared" si="89"/>
        <v>wearables</v>
      </c>
      <c r="S947" s="15">
        <f t="shared" si="86"/>
        <v>42784.999305555553</v>
      </c>
      <c r="T947" s="14">
        <f t="shared" si="87"/>
        <v>42732.872986111113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8">
        <f t="shared" si="85"/>
        <v>57.2</v>
      </c>
      <c r="Q948" s="10" t="str">
        <f t="shared" si="88"/>
        <v>technology</v>
      </c>
      <c r="R948" t="str">
        <f t="shared" si="89"/>
        <v>wearables</v>
      </c>
      <c r="S948" s="15">
        <f t="shared" si="86"/>
        <v>42622.750555555554</v>
      </c>
      <c r="T948" s="14">
        <f t="shared" si="87"/>
        <v>42592.750555555554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s="10" t="str">
        <f t="shared" si="88"/>
        <v>technology</v>
      </c>
      <c r="R949" t="str">
        <f t="shared" si="89"/>
        <v>wearables</v>
      </c>
      <c r="S949" s="15">
        <f t="shared" si="86"/>
        <v>42551.781319444446</v>
      </c>
      <c r="T949" s="14">
        <f t="shared" si="87"/>
        <v>42491.781319444446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s="10" t="str">
        <f t="shared" si="88"/>
        <v>technology</v>
      </c>
      <c r="R950" t="str">
        <f t="shared" si="89"/>
        <v>wearables</v>
      </c>
      <c r="S950" s="15">
        <f t="shared" si="86"/>
        <v>42441.828287037039</v>
      </c>
      <c r="T950" s="14">
        <f t="shared" si="87"/>
        <v>42411.828287037039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8">
        <f t="shared" si="85"/>
        <v>39</v>
      </c>
      <c r="Q951" s="10" t="str">
        <f t="shared" si="88"/>
        <v>technology</v>
      </c>
      <c r="R951" t="str">
        <f t="shared" si="89"/>
        <v>wearables</v>
      </c>
      <c r="S951" s="15">
        <f t="shared" si="86"/>
        <v>42421.043703703705</v>
      </c>
      <c r="T951" s="14">
        <f t="shared" si="87"/>
        <v>42361.043703703705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58.416666666666664</v>
      </c>
      <c r="Q952" s="10" t="str">
        <f t="shared" si="88"/>
        <v>technology</v>
      </c>
      <c r="R952" t="str">
        <f t="shared" si="89"/>
        <v>wearables</v>
      </c>
      <c r="S952" s="15">
        <f t="shared" si="86"/>
        <v>42386.750706018516</v>
      </c>
      <c r="T952" s="14">
        <f t="shared" si="87"/>
        <v>42356.750706018516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158.63636363636363</v>
      </c>
      <c r="Q953" s="10" t="str">
        <f t="shared" si="88"/>
        <v>technology</v>
      </c>
      <c r="R953" t="str">
        <f t="shared" si="89"/>
        <v>wearables</v>
      </c>
      <c r="S953" s="15">
        <f t="shared" si="86"/>
        <v>42525.653611111105</v>
      </c>
      <c r="T953" s="14">
        <f t="shared" si="87"/>
        <v>42480.653611111105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8">
        <f t="shared" si="85"/>
        <v>99.857142857142861</v>
      </c>
      <c r="Q954" s="10" t="str">
        <f t="shared" si="88"/>
        <v>technology</v>
      </c>
      <c r="R954" t="str">
        <f t="shared" si="89"/>
        <v>wearables</v>
      </c>
      <c r="S954" s="15">
        <f t="shared" si="86"/>
        <v>42692.655231481483</v>
      </c>
      <c r="T954" s="14">
        <f t="shared" si="87"/>
        <v>42662.613564814819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8">
        <f t="shared" si="85"/>
        <v>25.2</v>
      </c>
      <c r="Q955" s="10" t="str">
        <f t="shared" si="88"/>
        <v>technology</v>
      </c>
      <c r="R955" t="str">
        <f t="shared" si="89"/>
        <v>wearables</v>
      </c>
      <c r="S955" s="15">
        <f t="shared" si="86"/>
        <v>42029.164340277777</v>
      </c>
      <c r="T955" s="14">
        <f t="shared" si="87"/>
        <v>41999.164340277777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8">
        <f t="shared" si="85"/>
        <v>89.191780821917803</v>
      </c>
      <c r="Q956" s="10" t="str">
        <f t="shared" si="88"/>
        <v>technology</v>
      </c>
      <c r="R956" t="str">
        <f t="shared" si="89"/>
        <v>wearables</v>
      </c>
      <c r="S956" s="15">
        <f t="shared" si="86"/>
        <v>42236.833784722221</v>
      </c>
      <c r="T956" s="14">
        <f t="shared" si="87"/>
        <v>42194.833784722221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8">
        <f t="shared" si="85"/>
        <v>182.6236559139785</v>
      </c>
      <c r="Q957" s="10" t="str">
        <f t="shared" si="88"/>
        <v>technology</v>
      </c>
      <c r="R957" t="str">
        <f t="shared" si="89"/>
        <v>wearables</v>
      </c>
      <c r="S957" s="15">
        <f t="shared" si="86"/>
        <v>42626.295138888891</v>
      </c>
      <c r="T957" s="14">
        <f t="shared" si="87"/>
        <v>42586.295138888891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8">
        <f t="shared" si="85"/>
        <v>50.647058823529413</v>
      </c>
      <c r="Q958" s="10" t="str">
        <f t="shared" si="88"/>
        <v>technology</v>
      </c>
      <c r="R958" t="str">
        <f t="shared" si="89"/>
        <v>wearables</v>
      </c>
      <c r="S958" s="15">
        <f t="shared" si="86"/>
        <v>42120.872210648144</v>
      </c>
      <c r="T958" s="14">
        <f t="shared" si="87"/>
        <v>42060.913877314815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8">
        <f t="shared" si="85"/>
        <v>33.285714285714285</v>
      </c>
      <c r="Q959" s="10" t="str">
        <f t="shared" si="88"/>
        <v>technology</v>
      </c>
      <c r="R959" t="str">
        <f t="shared" si="89"/>
        <v>wearables</v>
      </c>
      <c r="S959" s="15">
        <f t="shared" si="86"/>
        <v>42691.594131944439</v>
      </c>
      <c r="T959" s="14">
        <f t="shared" si="87"/>
        <v>42660.552465277782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8">
        <f t="shared" si="85"/>
        <v>51.823529411764703</v>
      </c>
      <c r="Q960" s="10" t="str">
        <f t="shared" si="88"/>
        <v>technology</v>
      </c>
      <c r="R960" t="str">
        <f t="shared" si="89"/>
        <v>wearables</v>
      </c>
      <c r="S960" s="15">
        <f t="shared" si="86"/>
        <v>42104.207638888889</v>
      </c>
      <c r="T960" s="14">
        <f t="shared" si="87"/>
        <v>42082.802812499998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8">
        <f t="shared" si="85"/>
        <v>113.62573099415205</v>
      </c>
      <c r="Q961" s="10" t="str">
        <f t="shared" si="88"/>
        <v>technology</v>
      </c>
      <c r="R961" t="str">
        <f t="shared" si="89"/>
        <v>wearables</v>
      </c>
      <c r="S961" s="15">
        <f t="shared" si="86"/>
        <v>42023.174363425926</v>
      </c>
      <c r="T961" s="14">
        <f t="shared" si="87"/>
        <v>41993.174363425926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90">E962/D962</f>
        <v>0.46100628930817611</v>
      </c>
      <c r="P962" s="8">
        <f t="shared" ref="P962:P1025" si="91">E962/L962</f>
        <v>136.46276595744681</v>
      </c>
      <c r="Q962" s="10" t="str">
        <f t="shared" si="88"/>
        <v>technology</v>
      </c>
      <c r="R962" t="str">
        <f t="shared" si="89"/>
        <v>wearables</v>
      </c>
      <c r="S962" s="15">
        <f t="shared" ref="S962:S1025" si="92">(((I962/60)/60)/24)+DATE(1970,1,1)</f>
        <v>42808.585127314815</v>
      </c>
      <c r="T962" s="14">
        <f t="shared" ref="T962:T1025" si="93">(((J962/60)/60)/24)+DATE(1970,1,1)</f>
        <v>42766.626793981486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0"/>
        <v>0.42188421052631581</v>
      </c>
      <c r="P963" s="8">
        <f t="shared" si="91"/>
        <v>364.35454545454547</v>
      </c>
      <c r="Q963" s="10" t="str">
        <f t="shared" ref="Q963:Q1026" si="94">LEFT(N963, (SEARCH("/",N963,1)-1))</f>
        <v>technology</v>
      </c>
      <c r="R963" t="str">
        <f t="shared" ref="R963:R1026" si="95">RIGHT(N963, LEN(N963)-SEARCH("/",N963,1))</f>
        <v>wearables</v>
      </c>
      <c r="S963" s="15">
        <f t="shared" si="92"/>
        <v>42786.791666666672</v>
      </c>
      <c r="T963" s="14">
        <f t="shared" si="93"/>
        <v>42740.693692129629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8">
        <f t="shared" si="91"/>
        <v>19.243243243243242</v>
      </c>
      <c r="Q964" s="10" t="str">
        <f t="shared" si="94"/>
        <v>technology</v>
      </c>
      <c r="R964" t="str">
        <f t="shared" si="95"/>
        <v>wearables</v>
      </c>
      <c r="S964" s="15">
        <f t="shared" si="92"/>
        <v>42411.712418981479</v>
      </c>
      <c r="T964" s="14">
        <f t="shared" si="93"/>
        <v>42373.712418981479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8">
        <f t="shared" si="91"/>
        <v>41.888888888888886</v>
      </c>
      <c r="Q965" s="10" t="str">
        <f t="shared" si="94"/>
        <v>technology</v>
      </c>
      <c r="R965" t="str">
        <f t="shared" si="95"/>
        <v>wearables</v>
      </c>
      <c r="S965" s="15">
        <f t="shared" si="92"/>
        <v>42660.635636574079</v>
      </c>
      <c r="T965" s="14">
        <f t="shared" si="93"/>
        <v>42625.635636574079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8">
        <f t="shared" si="91"/>
        <v>30.310344827586206</v>
      </c>
      <c r="Q966" s="10" t="str">
        <f t="shared" si="94"/>
        <v>technology</v>
      </c>
      <c r="R966" t="str">
        <f t="shared" si="95"/>
        <v>wearables</v>
      </c>
      <c r="S966" s="15">
        <f t="shared" si="92"/>
        <v>42248.628692129627</v>
      </c>
      <c r="T966" s="14">
        <f t="shared" si="93"/>
        <v>42208.628692129627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8">
        <f t="shared" si="91"/>
        <v>49.666666666666664</v>
      </c>
      <c r="Q967" s="10" t="str">
        <f t="shared" si="94"/>
        <v>technology</v>
      </c>
      <c r="R967" t="str">
        <f t="shared" si="95"/>
        <v>wearables</v>
      </c>
      <c r="S967" s="15">
        <f t="shared" si="92"/>
        <v>42669.165972222225</v>
      </c>
      <c r="T967" s="14">
        <f t="shared" si="93"/>
        <v>42637.016736111109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8">
        <f t="shared" si="91"/>
        <v>59.2</v>
      </c>
      <c r="Q968" s="10" t="str">
        <f t="shared" si="94"/>
        <v>technology</v>
      </c>
      <c r="R968" t="str">
        <f t="shared" si="95"/>
        <v>wearables</v>
      </c>
      <c r="S968" s="15">
        <f t="shared" si="92"/>
        <v>42649.635787037041</v>
      </c>
      <c r="T968" s="14">
        <f t="shared" si="93"/>
        <v>42619.635787037041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8">
        <f t="shared" si="91"/>
        <v>43.97530864197531</v>
      </c>
      <c r="Q969" s="10" t="str">
        <f t="shared" si="94"/>
        <v>technology</v>
      </c>
      <c r="R969" t="str">
        <f t="shared" si="95"/>
        <v>wearables</v>
      </c>
      <c r="S969" s="15">
        <f t="shared" si="92"/>
        <v>42482.21266203704</v>
      </c>
      <c r="T969" s="14">
        <f t="shared" si="93"/>
        <v>42422.254328703704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8">
        <f t="shared" si="91"/>
        <v>26.5</v>
      </c>
      <c r="Q970" s="10" t="str">
        <f t="shared" si="94"/>
        <v>technology</v>
      </c>
      <c r="R970" t="str">
        <f t="shared" si="95"/>
        <v>wearables</v>
      </c>
      <c r="S970" s="15">
        <f t="shared" si="92"/>
        <v>41866.847615740742</v>
      </c>
      <c r="T970" s="14">
        <f t="shared" si="93"/>
        <v>41836.847615740742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1272.7272727272727</v>
      </c>
      <c r="Q971" s="10" t="str">
        <f t="shared" si="94"/>
        <v>technology</v>
      </c>
      <c r="R971" t="str">
        <f t="shared" si="95"/>
        <v>wearables</v>
      </c>
      <c r="S971" s="15">
        <f t="shared" si="92"/>
        <v>42775.30332175926</v>
      </c>
      <c r="T971" s="14">
        <f t="shared" si="93"/>
        <v>42742.30332175926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8">
        <f t="shared" si="91"/>
        <v>164</v>
      </c>
      <c r="Q972" s="10" t="str">
        <f t="shared" si="94"/>
        <v>technology</v>
      </c>
      <c r="R972" t="str">
        <f t="shared" si="95"/>
        <v>wearables</v>
      </c>
      <c r="S972" s="15">
        <f t="shared" si="92"/>
        <v>42758.207638888889</v>
      </c>
      <c r="T972" s="14">
        <f t="shared" si="93"/>
        <v>42721.220520833333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8">
        <f t="shared" si="91"/>
        <v>45.2</v>
      </c>
      <c r="Q973" s="10" t="str">
        <f t="shared" si="94"/>
        <v>technology</v>
      </c>
      <c r="R973" t="str">
        <f t="shared" si="95"/>
        <v>wearables</v>
      </c>
      <c r="S973" s="15">
        <f t="shared" si="92"/>
        <v>42156.709027777775</v>
      </c>
      <c r="T973" s="14">
        <f t="shared" si="93"/>
        <v>42111.709027777775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8">
        <f t="shared" si="91"/>
        <v>153.88888888888889</v>
      </c>
      <c r="Q974" s="10" t="str">
        <f t="shared" si="94"/>
        <v>technology</v>
      </c>
      <c r="R974" t="str">
        <f t="shared" si="95"/>
        <v>wearables</v>
      </c>
      <c r="S974" s="15">
        <f t="shared" si="92"/>
        <v>41886.290972222225</v>
      </c>
      <c r="T974" s="14">
        <f t="shared" si="93"/>
        <v>41856.865717592591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8">
        <f t="shared" si="91"/>
        <v>51.375</v>
      </c>
      <c r="Q975" s="10" t="str">
        <f t="shared" si="94"/>
        <v>technology</v>
      </c>
      <c r="R975" t="str">
        <f t="shared" si="95"/>
        <v>wearables</v>
      </c>
      <c r="S975" s="15">
        <f t="shared" si="92"/>
        <v>42317.056631944448</v>
      </c>
      <c r="T975" s="14">
        <f t="shared" si="93"/>
        <v>42257.014965277776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8">
        <f t="shared" si="91"/>
        <v>93.333333333333329</v>
      </c>
      <c r="Q976" s="10" t="str">
        <f t="shared" si="94"/>
        <v>technology</v>
      </c>
      <c r="R976" t="str">
        <f t="shared" si="95"/>
        <v>wearables</v>
      </c>
      <c r="S976" s="15">
        <f t="shared" si="92"/>
        <v>42454.707824074074</v>
      </c>
      <c r="T976" s="14">
        <f t="shared" si="93"/>
        <v>42424.749490740738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8">
        <f t="shared" si="91"/>
        <v>108.625</v>
      </c>
      <c r="Q977" s="10" t="str">
        <f t="shared" si="94"/>
        <v>technology</v>
      </c>
      <c r="R977" t="str">
        <f t="shared" si="95"/>
        <v>wearables</v>
      </c>
      <c r="S977" s="15">
        <f t="shared" si="92"/>
        <v>42549.696585648147</v>
      </c>
      <c r="T977" s="14">
        <f t="shared" si="93"/>
        <v>42489.696585648147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8">
        <f t="shared" si="91"/>
        <v>160.5</v>
      </c>
      <c r="Q978" s="10" t="str">
        <f t="shared" si="94"/>
        <v>technology</v>
      </c>
      <c r="R978" t="str">
        <f t="shared" si="95"/>
        <v>wearables</v>
      </c>
      <c r="S978" s="15">
        <f t="shared" si="92"/>
        <v>42230.058993055558</v>
      </c>
      <c r="T978" s="14">
        <f t="shared" si="93"/>
        <v>42185.058993055558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75.75</v>
      </c>
      <c r="Q979" s="10" t="str">
        <f t="shared" si="94"/>
        <v>technology</v>
      </c>
      <c r="R979" t="str">
        <f t="shared" si="95"/>
        <v>wearables</v>
      </c>
      <c r="S979" s="15">
        <f t="shared" si="92"/>
        <v>42421.942094907412</v>
      </c>
      <c r="T979" s="14">
        <f t="shared" si="93"/>
        <v>42391.942094907412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790.83739837398377</v>
      </c>
      <c r="Q980" s="10" t="str">
        <f t="shared" si="94"/>
        <v>technology</v>
      </c>
      <c r="R980" t="str">
        <f t="shared" si="95"/>
        <v>wearables</v>
      </c>
      <c r="S980" s="15">
        <f t="shared" si="92"/>
        <v>42425.309039351851</v>
      </c>
      <c r="T980" s="14">
        <f t="shared" si="93"/>
        <v>42395.309039351851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301.93916666666667</v>
      </c>
      <c r="Q981" s="10" t="str">
        <f t="shared" si="94"/>
        <v>technology</v>
      </c>
      <c r="R981" t="str">
        <f t="shared" si="95"/>
        <v>wearables</v>
      </c>
      <c r="S981" s="15">
        <f t="shared" si="92"/>
        <v>42541.790972222225</v>
      </c>
      <c r="T981" s="14">
        <f t="shared" si="93"/>
        <v>42506.416990740734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8">
        <f t="shared" si="91"/>
        <v>47.935483870967744</v>
      </c>
      <c r="Q982" s="10" t="str">
        <f t="shared" si="94"/>
        <v>technology</v>
      </c>
      <c r="R982" t="str">
        <f t="shared" si="95"/>
        <v>wearables</v>
      </c>
      <c r="S982" s="15">
        <f t="shared" si="92"/>
        <v>41973.945856481485</v>
      </c>
      <c r="T982" s="14">
        <f t="shared" si="93"/>
        <v>41928.904189814813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8">
        <f t="shared" si="91"/>
        <v>2.75</v>
      </c>
      <c r="Q983" s="10" t="str">
        <f t="shared" si="94"/>
        <v>technology</v>
      </c>
      <c r="R983" t="str">
        <f t="shared" si="95"/>
        <v>wearables</v>
      </c>
      <c r="S983" s="15">
        <f t="shared" si="92"/>
        <v>41860.947013888886</v>
      </c>
      <c r="T983" s="14">
        <f t="shared" si="93"/>
        <v>41830.947013888886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8">
        <f t="shared" si="91"/>
        <v>1</v>
      </c>
      <c r="Q984" s="10" t="str">
        <f t="shared" si="94"/>
        <v>technology</v>
      </c>
      <c r="R984" t="str">
        <f t="shared" si="95"/>
        <v>wearables</v>
      </c>
      <c r="S984" s="15">
        <f t="shared" si="92"/>
        <v>42645.753310185188</v>
      </c>
      <c r="T984" s="14">
        <f t="shared" si="93"/>
        <v>42615.753310185188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171.79329608938548</v>
      </c>
      <c r="Q985" s="10" t="str">
        <f t="shared" si="94"/>
        <v>technology</v>
      </c>
      <c r="R985" t="str">
        <f t="shared" si="95"/>
        <v>wearables</v>
      </c>
      <c r="S985" s="15">
        <f t="shared" si="92"/>
        <v>42605.870833333334</v>
      </c>
      <c r="T985" s="14">
        <f t="shared" si="93"/>
        <v>42574.667650462965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8">
        <f t="shared" si="91"/>
        <v>35.333333333333336</v>
      </c>
      <c r="Q986" s="10" t="str">
        <f t="shared" si="94"/>
        <v>technology</v>
      </c>
      <c r="R986" t="str">
        <f t="shared" si="95"/>
        <v>wearables</v>
      </c>
      <c r="S986" s="15">
        <f t="shared" si="92"/>
        <v>42091.074166666673</v>
      </c>
      <c r="T986" s="14">
        <f t="shared" si="93"/>
        <v>42061.11583333333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8">
        <f t="shared" si="91"/>
        <v>82.086956521739125</v>
      </c>
      <c r="Q987" s="10" t="str">
        <f t="shared" si="94"/>
        <v>technology</v>
      </c>
      <c r="R987" t="str">
        <f t="shared" si="95"/>
        <v>wearables</v>
      </c>
      <c r="S987" s="15">
        <f t="shared" si="92"/>
        <v>42369.958333333328</v>
      </c>
      <c r="T987" s="14">
        <f t="shared" si="93"/>
        <v>42339.967708333337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8">
        <f t="shared" si="91"/>
        <v>110.8695652173913</v>
      </c>
      <c r="Q988" s="10" t="str">
        <f t="shared" si="94"/>
        <v>technology</v>
      </c>
      <c r="R988" t="str">
        <f t="shared" si="95"/>
        <v>wearables</v>
      </c>
      <c r="S988" s="15">
        <f t="shared" si="92"/>
        <v>42379</v>
      </c>
      <c r="T988" s="14">
        <f t="shared" si="93"/>
        <v>42324.767361111109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8">
        <f t="shared" si="91"/>
        <v>161.21951219512195</v>
      </c>
      <c r="Q989" s="10" t="str">
        <f t="shared" si="94"/>
        <v>technology</v>
      </c>
      <c r="R989" t="str">
        <f t="shared" si="95"/>
        <v>wearables</v>
      </c>
      <c r="S989" s="15">
        <f t="shared" si="92"/>
        <v>41813.294560185182</v>
      </c>
      <c r="T989" s="14">
        <f t="shared" si="93"/>
        <v>41773.294560185182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s="10" t="str">
        <f t="shared" si="94"/>
        <v>technology</v>
      </c>
      <c r="R990" t="str">
        <f t="shared" si="95"/>
        <v>wearables</v>
      </c>
      <c r="S990" s="15">
        <f t="shared" si="92"/>
        <v>42644.356770833328</v>
      </c>
      <c r="T990" s="14">
        <f t="shared" si="93"/>
        <v>42614.356770833328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8">
        <f t="shared" si="91"/>
        <v>52.40625</v>
      </c>
      <c r="Q991" s="10" t="str">
        <f t="shared" si="94"/>
        <v>technology</v>
      </c>
      <c r="R991" t="str">
        <f t="shared" si="95"/>
        <v>wearables</v>
      </c>
      <c r="S991" s="15">
        <f t="shared" si="92"/>
        <v>42641.933969907404</v>
      </c>
      <c r="T991" s="14">
        <f t="shared" si="93"/>
        <v>42611.933969907404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8">
        <f t="shared" si="91"/>
        <v>13</v>
      </c>
      <c r="Q992" s="10" t="str">
        <f t="shared" si="94"/>
        <v>technology</v>
      </c>
      <c r="R992" t="str">
        <f t="shared" si="95"/>
        <v>wearables</v>
      </c>
      <c r="S992" s="15">
        <f t="shared" si="92"/>
        <v>41885.784305555557</v>
      </c>
      <c r="T992" s="14">
        <f t="shared" si="93"/>
        <v>41855.784305555557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8">
        <f t="shared" si="91"/>
        <v>30.285714285714285</v>
      </c>
      <c r="Q993" s="10" t="str">
        <f t="shared" si="94"/>
        <v>technology</v>
      </c>
      <c r="R993" t="str">
        <f t="shared" si="95"/>
        <v>wearables</v>
      </c>
      <c r="S993" s="15">
        <f t="shared" si="92"/>
        <v>42563.785416666666</v>
      </c>
      <c r="T993" s="14">
        <f t="shared" si="93"/>
        <v>42538.75680555556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8">
        <f t="shared" si="91"/>
        <v>116.75</v>
      </c>
      <c r="Q994" s="10" t="str">
        <f t="shared" si="94"/>
        <v>technology</v>
      </c>
      <c r="R994" t="str">
        <f t="shared" si="95"/>
        <v>wearables</v>
      </c>
      <c r="S994" s="15">
        <f t="shared" si="92"/>
        <v>42497.883321759262</v>
      </c>
      <c r="T994" s="14">
        <f t="shared" si="93"/>
        <v>42437.924988425926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8">
        <f t="shared" si="91"/>
        <v>89.59693877551021</v>
      </c>
      <c r="Q995" s="10" t="str">
        <f t="shared" si="94"/>
        <v>technology</v>
      </c>
      <c r="R995" t="str">
        <f t="shared" si="95"/>
        <v>wearables</v>
      </c>
      <c r="S995" s="15">
        <f t="shared" si="92"/>
        <v>42686.208333333328</v>
      </c>
      <c r="T995" s="14">
        <f t="shared" si="93"/>
        <v>42652.964907407411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8">
        <f t="shared" si="91"/>
        <v>424.45454545454544</v>
      </c>
      <c r="Q996" s="10" t="str">
        <f t="shared" si="94"/>
        <v>technology</v>
      </c>
      <c r="R996" t="str">
        <f t="shared" si="95"/>
        <v>wearables</v>
      </c>
      <c r="S996" s="15">
        <f t="shared" si="92"/>
        <v>41973.957638888889</v>
      </c>
      <c r="T996" s="14">
        <f t="shared" si="93"/>
        <v>41921.263078703705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80.666666666666671</v>
      </c>
      <c r="Q997" s="10" t="str">
        <f t="shared" si="94"/>
        <v>technology</v>
      </c>
      <c r="R997" t="str">
        <f t="shared" si="95"/>
        <v>wearables</v>
      </c>
      <c r="S997" s="15">
        <f t="shared" si="92"/>
        <v>41972.666666666672</v>
      </c>
      <c r="T997" s="14">
        <f t="shared" si="93"/>
        <v>41947.940740740742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8">
        <f t="shared" si="91"/>
        <v>13</v>
      </c>
      <c r="Q998" s="10" t="str">
        <f t="shared" si="94"/>
        <v>technology</v>
      </c>
      <c r="R998" t="str">
        <f t="shared" si="95"/>
        <v>wearables</v>
      </c>
      <c r="S998" s="15">
        <f t="shared" si="92"/>
        <v>41847.643750000003</v>
      </c>
      <c r="T998" s="14">
        <f t="shared" si="93"/>
        <v>41817.866435185184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8">
        <f t="shared" si="91"/>
        <v>8.125</v>
      </c>
      <c r="Q999" s="10" t="str">
        <f t="shared" si="94"/>
        <v>technology</v>
      </c>
      <c r="R999" t="str">
        <f t="shared" si="95"/>
        <v>wearables</v>
      </c>
      <c r="S999" s="15">
        <f t="shared" si="92"/>
        <v>41971.144641203704</v>
      </c>
      <c r="T999" s="14">
        <f t="shared" si="93"/>
        <v>41941.10297453704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153.42794759825327</v>
      </c>
      <c r="Q1000" s="10" t="str">
        <f t="shared" si="94"/>
        <v>technology</v>
      </c>
      <c r="R1000" t="str">
        <f t="shared" si="95"/>
        <v>wearables</v>
      </c>
      <c r="S1000" s="15">
        <f t="shared" si="92"/>
        <v>42327.210659722223</v>
      </c>
      <c r="T1000" s="14">
        <f t="shared" si="93"/>
        <v>42282.168993055559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8">
        <f t="shared" si="91"/>
        <v>292.07499999999999</v>
      </c>
      <c r="Q1001" s="10" t="str">
        <f t="shared" si="94"/>
        <v>technology</v>
      </c>
      <c r="R1001" t="str">
        <f t="shared" si="95"/>
        <v>wearables</v>
      </c>
      <c r="S1001" s="15">
        <f t="shared" si="92"/>
        <v>41956.334722222222</v>
      </c>
      <c r="T1001" s="14">
        <f t="shared" si="93"/>
        <v>41926.29965277778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8">
        <f t="shared" si="91"/>
        <v>3304</v>
      </c>
      <c r="Q1002" s="10" t="str">
        <f t="shared" si="94"/>
        <v>technology</v>
      </c>
      <c r="R1002" t="str">
        <f t="shared" si="95"/>
        <v>wearables</v>
      </c>
      <c r="S1002" s="15">
        <f t="shared" si="92"/>
        <v>42809.018055555556</v>
      </c>
      <c r="T1002" s="14">
        <f t="shared" si="93"/>
        <v>42749.059722222228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s="10" t="str">
        <f t="shared" si="94"/>
        <v>technology</v>
      </c>
      <c r="R1003" t="str">
        <f t="shared" si="95"/>
        <v>wearables</v>
      </c>
      <c r="S1003" s="15">
        <f t="shared" si="92"/>
        <v>42765.720057870371</v>
      </c>
      <c r="T1003" s="14">
        <f t="shared" si="93"/>
        <v>42720.720057870371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134.54545454545453</v>
      </c>
      <c r="Q1004" s="10" t="str">
        <f t="shared" si="94"/>
        <v>technology</v>
      </c>
      <c r="R1004" t="str">
        <f t="shared" si="95"/>
        <v>wearables</v>
      </c>
      <c r="S1004" s="15">
        <f t="shared" si="92"/>
        <v>42355.249305555553</v>
      </c>
      <c r="T1004" s="14">
        <f t="shared" si="93"/>
        <v>42325.684189814812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8">
        <f t="shared" si="91"/>
        <v>214.06666666666666</v>
      </c>
      <c r="Q1005" s="10" t="str">
        <f t="shared" si="94"/>
        <v>technology</v>
      </c>
      <c r="R1005" t="str">
        <f t="shared" si="95"/>
        <v>wearables</v>
      </c>
      <c r="S1005" s="15">
        <f t="shared" si="92"/>
        <v>42810.667372685188</v>
      </c>
      <c r="T1005" s="14">
        <f t="shared" si="93"/>
        <v>42780.709039351852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216.33684210526314</v>
      </c>
      <c r="Q1006" s="10" t="str">
        <f t="shared" si="94"/>
        <v>technology</v>
      </c>
      <c r="R1006" t="str">
        <f t="shared" si="95"/>
        <v>wearables</v>
      </c>
      <c r="S1006" s="15">
        <f t="shared" si="92"/>
        <v>42418.708645833336</v>
      </c>
      <c r="T1006" s="14">
        <f t="shared" si="93"/>
        <v>42388.708645833336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932.31055900621118</v>
      </c>
      <c r="Q1007" s="10" t="str">
        <f t="shared" si="94"/>
        <v>technology</v>
      </c>
      <c r="R1007" t="str">
        <f t="shared" si="95"/>
        <v>wearables</v>
      </c>
      <c r="S1007" s="15">
        <f t="shared" si="92"/>
        <v>42307.624803240738</v>
      </c>
      <c r="T1007" s="14">
        <f t="shared" si="93"/>
        <v>42276.624803240738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8">
        <f t="shared" si="91"/>
        <v>29.25</v>
      </c>
      <c r="Q1008" s="10" t="str">
        <f t="shared" si="94"/>
        <v>technology</v>
      </c>
      <c r="R1008" t="str">
        <f t="shared" si="95"/>
        <v>wearables</v>
      </c>
      <c r="S1008" s="15">
        <f t="shared" si="92"/>
        <v>41985.299305555556</v>
      </c>
      <c r="T1008" s="14">
        <f t="shared" si="93"/>
        <v>41977.040185185186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8">
        <f t="shared" si="91"/>
        <v>174.94736842105263</v>
      </c>
      <c r="Q1009" s="10" t="str">
        <f t="shared" si="94"/>
        <v>technology</v>
      </c>
      <c r="R1009" t="str">
        <f t="shared" si="95"/>
        <v>wearables</v>
      </c>
      <c r="S1009" s="15">
        <f t="shared" si="92"/>
        <v>42718.6252662037</v>
      </c>
      <c r="T1009" s="14">
        <f t="shared" si="93"/>
        <v>42676.583599537036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8">
        <f t="shared" si="91"/>
        <v>250</v>
      </c>
      <c r="Q1010" s="10" t="str">
        <f t="shared" si="94"/>
        <v>technology</v>
      </c>
      <c r="R1010" t="str">
        <f t="shared" si="95"/>
        <v>wearables</v>
      </c>
      <c r="S1010" s="15">
        <f t="shared" si="92"/>
        <v>42732.809201388889</v>
      </c>
      <c r="T1010" s="14">
        <f t="shared" si="93"/>
        <v>42702.809201388889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8">
        <f t="shared" si="91"/>
        <v>65</v>
      </c>
      <c r="Q1011" s="10" t="str">
        <f t="shared" si="94"/>
        <v>technology</v>
      </c>
      <c r="R1011" t="str">
        <f t="shared" si="95"/>
        <v>wearables</v>
      </c>
      <c r="S1011" s="15">
        <f t="shared" si="92"/>
        <v>42540.604699074072</v>
      </c>
      <c r="T1011" s="14">
        <f t="shared" si="93"/>
        <v>42510.604699074072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8">
        <f t="shared" si="91"/>
        <v>55</v>
      </c>
      <c r="Q1012" s="10" t="str">
        <f t="shared" si="94"/>
        <v>technology</v>
      </c>
      <c r="R1012" t="str">
        <f t="shared" si="95"/>
        <v>wearables</v>
      </c>
      <c r="S1012" s="15">
        <f t="shared" si="92"/>
        <v>42618.124305555553</v>
      </c>
      <c r="T1012" s="14">
        <f t="shared" si="93"/>
        <v>42561.829421296294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8">
        <f t="shared" si="91"/>
        <v>75</v>
      </c>
      <c r="Q1013" s="10" t="str">
        <f t="shared" si="94"/>
        <v>technology</v>
      </c>
      <c r="R1013" t="str">
        <f t="shared" si="95"/>
        <v>wearables</v>
      </c>
      <c r="S1013" s="15">
        <f t="shared" si="92"/>
        <v>41991.898090277777</v>
      </c>
      <c r="T1013" s="14">
        <f t="shared" si="93"/>
        <v>41946.898090277777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1389.3561935483872</v>
      </c>
      <c r="Q1014" s="10" t="str">
        <f t="shared" si="94"/>
        <v>technology</v>
      </c>
      <c r="R1014" t="str">
        <f t="shared" si="95"/>
        <v>wearables</v>
      </c>
      <c r="S1014" s="15">
        <f t="shared" si="92"/>
        <v>42759.440416666665</v>
      </c>
      <c r="T1014" s="14">
        <f t="shared" si="93"/>
        <v>42714.440416666665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8">
        <f t="shared" si="91"/>
        <v>95.911111111111111</v>
      </c>
      <c r="Q1015" s="10" t="str">
        <f t="shared" si="94"/>
        <v>technology</v>
      </c>
      <c r="R1015" t="str">
        <f t="shared" si="95"/>
        <v>wearables</v>
      </c>
      <c r="S1015" s="15">
        <f t="shared" si="92"/>
        <v>42367.833333333328</v>
      </c>
      <c r="T1015" s="14">
        <f t="shared" si="93"/>
        <v>42339.833981481483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8">
        <f t="shared" si="91"/>
        <v>191.25</v>
      </c>
      <c r="Q1016" s="10" t="str">
        <f t="shared" si="94"/>
        <v>technology</v>
      </c>
      <c r="R1016" t="str">
        <f t="shared" si="95"/>
        <v>wearables</v>
      </c>
      <c r="S1016" s="15">
        <f t="shared" si="92"/>
        <v>42005.002488425926</v>
      </c>
      <c r="T1016" s="14">
        <f t="shared" si="93"/>
        <v>41955.002488425926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8">
        <f t="shared" si="91"/>
        <v>40</v>
      </c>
      <c r="Q1017" s="10" t="str">
        <f t="shared" si="94"/>
        <v>technology</v>
      </c>
      <c r="R1017" t="str">
        <f t="shared" si="95"/>
        <v>wearables</v>
      </c>
      <c r="S1017" s="15">
        <f t="shared" si="92"/>
        <v>42333.920081018514</v>
      </c>
      <c r="T1017" s="14">
        <f t="shared" si="93"/>
        <v>42303.878414351857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74.78947368421052</v>
      </c>
      <c r="Q1018" s="10" t="str">
        <f t="shared" si="94"/>
        <v>technology</v>
      </c>
      <c r="R1018" t="str">
        <f t="shared" si="95"/>
        <v>wearables</v>
      </c>
      <c r="S1018" s="15">
        <f t="shared" si="92"/>
        <v>42467.065462962957</v>
      </c>
      <c r="T1018" s="14">
        <f t="shared" si="93"/>
        <v>42422.107129629629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161.11830985915492</v>
      </c>
      <c r="Q1019" s="10" t="str">
        <f t="shared" si="94"/>
        <v>technology</v>
      </c>
      <c r="R1019" t="str">
        <f t="shared" si="95"/>
        <v>wearables</v>
      </c>
      <c r="S1019" s="15">
        <f t="shared" si="92"/>
        <v>42329.716840277775</v>
      </c>
      <c r="T1019" s="14">
        <f t="shared" si="93"/>
        <v>42289.675173611111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8">
        <f t="shared" si="91"/>
        <v>88.714285714285708</v>
      </c>
      <c r="Q1020" s="10" t="str">
        <f t="shared" si="94"/>
        <v>technology</v>
      </c>
      <c r="R1020" t="str">
        <f t="shared" si="95"/>
        <v>wearables</v>
      </c>
      <c r="S1020" s="15">
        <f t="shared" si="92"/>
        <v>42565.492280092592</v>
      </c>
      <c r="T1020" s="14">
        <f t="shared" si="93"/>
        <v>42535.492280092592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8">
        <f t="shared" si="91"/>
        <v>53.25</v>
      </c>
      <c r="Q1021" s="10" t="str">
        <f t="shared" si="94"/>
        <v>technology</v>
      </c>
      <c r="R1021" t="str">
        <f t="shared" si="95"/>
        <v>wearables</v>
      </c>
      <c r="S1021" s="15">
        <f t="shared" si="92"/>
        <v>42039.973946759259</v>
      </c>
      <c r="T1021" s="14">
        <f t="shared" si="93"/>
        <v>42009.973946759259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106.2</v>
      </c>
      <c r="Q1022" s="10" t="str">
        <f t="shared" si="94"/>
        <v>music</v>
      </c>
      <c r="R1022" t="str">
        <f t="shared" si="95"/>
        <v>electronic music</v>
      </c>
      <c r="S1022" s="15">
        <f t="shared" si="92"/>
        <v>42157.032638888893</v>
      </c>
      <c r="T1022" s="14">
        <f t="shared" si="93"/>
        <v>42127.069548611107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22.079728033472804</v>
      </c>
      <c r="Q1023" s="10" t="str">
        <f t="shared" si="94"/>
        <v>music</v>
      </c>
      <c r="R1023" t="str">
        <f t="shared" si="95"/>
        <v>electronic music</v>
      </c>
      <c r="S1023" s="15">
        <f t="shared" si="92"/>
        <v>42294.166666666672</v>
      </c>
      <c r="T1023" s="14">
        <f t="shared" si="93"/>
        <v>42271.251979166671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31.054054054054053</v>
      </c>
      <c r="Q1024" s="10" t="str">
        <f t="shared" si="94"/>
        <v>music</v>
      </c>
      <c r="R1024" t="str">
        <f t="shared" si="95"/>
        <v>electronic music</v>
      </c>
      <c r="S1024" s="15">
        <f t="shared" si="92"/>
        <v>42141.646724537044</v>
      </c>
      <c r="T1024" s="14">
        <f t="shared" si="93"/>
        <v>42111.646724537044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36.206106870229007</v>
      </c>
      <c r="Q1025" s="10" t="str">
        <f t="shared" si="94"/>
        <v>music</v>
      </c>
      <c r="R1025" t="str">
        <f t="shared" si="95"/>
        <v>electronic music</v>
      </c>
      <c r="S1025" s="15">
        <f t="shared" si="92"/>
        <v>42175.919687500005</v>
      </c>
      <c r="T1025" s="14">
        <f t="shared" si="93"/>
        <v>42145.919687500005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96">E1026/D1026</f>
        <v>1.1863774999999999</v>
      </c>
      <c r="P1026" s="8">
        <f t="shared" ref="P1026:P1089" si="97">E1026/L1026</f>
        <v>388.9762295081967</v>
      </c>
      <c r="Q1026" s="10" t="str">
        <f t="shared" si="94"/>
        <v>music</v>
      </c>
      <c r="R1026" t="str">
        <f t="shared" si="95"/>
        <v>electronic music</v>
      </c>
      <c r="S1026" s="15">
        <f t="shared" ref="S1026:S1089" si="98">(((I1026/60)/60)/24)+DATE(1970,1,1)</f>
        <v>42400.580590277779</v>
      </c>
      <c r="T1026" s="14">
        <f t="shared" ref="T1026:T1089" si="99">(((J1026/60)/60)/24)+DATE(1970,1,1)</f>
        <v>42370.580590277779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1.099283142857143</v>
      </c>
      <c r="P1027" s="8">
        <f t="shared" si="97"/>
        <v>71.848571428571432</v>
      </c>
      <c r="Q1027" s="10" t="str">
        <f t="shared" ref="Q1027:Q1090" si="100">LEFT(N1027, (SEARCH("/",N1027,1)-1))</f>
        <v>music</v>
      </c>
      <c r="R1027" t="str">
        <f t="shared" ref="R1027:R1090" si="101">RIGHT(N1027, LEN(N1027)-SEARCH("/",N1027,1))</f>
        <v>electronic music</v>
      </c>
      <c r="S1027" s="15">
        <f t="shared" si="98"/>
        <v>42079.792094907403</v>
      </c>
      <c r="T1027" s="14">
        <f t="shared" si="99"/>
        <v>42049.833761574075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57.381803278688523</v>
      </c>
      <c r="Q1028" s="10" t="str">
        <f t="shared" si="100"/>
        <v>music</v>
      </c>
      <c r="R1028" t="str">
        <f t="shared" si="101"/>
        <v>electronic music</v>
      </c>
      <c r="S1028" s="15">
        <f t="shared" si="98"/>
        <v>42460.365925925929</v>
      </c>
      <c r="T1028" s="14">
        <f t="shared" si="99"/>
        <v>42426.407592592594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69.666666666666671</v>
      </c>
      <c r="Q1029" s="10" t="str">
        <f t="shared" si="100"/>
        <v>music</v>
      </c>
      <c r="R1029" t="str">
        <f t="shared" si="101"/>
        <v>electronic music</v>
      </c>
      <c r="S1029" s="15">
        <f t="shared" si="98"/>
        <v>41935.034108796295</v>
      </c>
      <c r="T1029" s="14">
        <f t="shared" si="99"/>
        <v>41905.034108796295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45.988235294117644</v>
      </c>
      <c r="Q1030" s="10" t="str">
        <f t="shared" si="100"/>
        <v>music</v>
      </c>
      <c r="R1030" t="str">
        <f t="shared" si="101"/>
        <v>electronic music</v>
      </c>
      <c r="S1030" s="15">
        <f t="shared" si="98"/>
        <v>42800.833333333328</v>
      </c>
      <c r="T1030" s="14">
        <f t="shared" si="99"/>
        <v>42755.627372685187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79.262411347517727</v>
      </c>
      <c r="Q1031" s="10" t="str">
        <f t="shared" si="100"/>
        <v>music</v>
      </c>
      <c r="R1031" t="str">
        <f t="shared" si="101"/>
        <v>electronic music</v>
      </c>
      <c r="S1031" s="15">
        <f t="shared" si="98"/>
        <v>42098.915972222225</v>
      </c>
      <c r="T1031" s="14">
        <f t="shared" si="99"/>
        <v>42044.711886574078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43.031446540880502</v>
      </c>
      <c r="Q1032" s="10" t="str">
        <f t="shared" si="100"/>
        <v>music</v>
      </c>
      <c r="R1032" t="str">
        <f t="shared" si="101"/>
        <v>electronic music</v>
      </c>
      <c r="S1032" s="15">
        <f t="shared" si="98"/>
        <v>42625.483206018514</v>
      </c>
      <c r="T1032" s="14">
        <f t="shared" si="99"/>
        <v>42611.483206018514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108.48484848484848</v>
      </c>
      <c r="Q1033" s="10" t="str">
        <f t="shared" si="100"/>
        <v>music</v>
      </c>
      <c r="R1033" t="str">
        <f t="shared" si="101"/>
        <v>electronic music</v>
      </c>
      <c r="S1033" s="15">
        <f t="shared" si="98"/>
        <v>42354.764004629629</v>
      </c>
      <c r="T1033" s="14">
        <f t="shared" si="99"/>
        <v>42324.764004629629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61.029583333333335</v>
      </c>
      <c r="Q1034" s="10" t="str">
        <f t="shared" si="100"/>
        <v>music</v>
      </c>
      <c r="R1034" t="str">
        <f t="shared" si="101"/>
        <v>electronic music</v>
      </c>
      <c r="S1034" s="15">
        <f t="shared" si="98"/>
        <v>42544.666956018518</v>
      </c>
      <c r="T1034" s="14">
        <f t="shared" si="99"/>
        <v>42514.666956018518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50.592592592592595</v>
      </c>
      <c r="Q1035" s="10" t="str">
        <f t="shared" si="100"/>
        <v>music</v>
      </c>
      <c r="R1035" t="str">
        <f t="shared" si="101"/>
        <v>electronic music</v>
      </c>
      <c r="S1035" s="15">
        <f t="shared" si="98"/>
        <v>42716.732407407413</v>
      </c>
      <c r="T1035" s="14">
        <f t="shared" si="99"/>
        <v>42688.732407407413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39.157168674698795</v>
      </c>
      <c r="Q1036" s="10" t="str">
        <f t="shared" si="100"/>
        <v>music</v>
      </c>
      <c r="R1036" t="str">
        <f t="shared" si="101"/>
        <v>electronic music</v>
      </c>
      <c r="S1036" s="15">
        <f t="shared" si="98"/>
        <v>42587.165972222225</v>
      </c>
      <c r="T1036" s="14">
        <f t="shared" si="99"/>
        <v>42555.166712962964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65.15789473684211</v>
      </c>
      <c r="Q1037" s="10" t="str">
        <f t="shared" si="100"/>
        <v>music</v>
      </c>
      <c r="R1037" t="str">
        <f t="shared" si="101"/>
        <v>electronic music</v>
      </c>
      <c r="S1037" s="15">
        <f t="shared" si="98"/>
        <v>42046.641435185185</v>
      </c>
      <c r="T1037" s="14">
        <f t="shared" si="99"/>
        <v>42016.641435185185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23.963127962085309</v>
      </c>
      <c r="Q1038" s="10" t="str">
        <f t="shared" si="100"/>
        <v>music</v>
      </c>
      <c r="R1038" t="str">
        <f t="shared" si="101"/>
        <v>electronic music</v>
      </c>
      <c r="S1038" s="15">
        <f t="shared" si="98"/>
        <v>41281.333333333336</v>
      </c>
      <c r="T1038" s="14">
        <f t="shared" si="99"/>
        <v>41249.448958333334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48.61904761904762</v>
      </c>
      <c r="Q1039" s="10" t="str">
        <f t="shared" si="100"/>
        <v>music</v>
      </c>
      <c r="R1039" t="str">
        <f t="shared" si="101"/>
        <v>electronic music</v>
      </c>
      <c r="S1039" s="15">
        <f t="shared" si="98"/>
        <v>42142.208333333328</v>
      </c>
      <c r="T1039" s="14">
        <f t="shared" si="99"/>
        <v>42119.822476851856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35.73770491803279</v>
      </c>
      <c r="Q1040" s="10" t="str">
        <f t="shared" si="100"/>
        <v>music</v>
      </c>
      <c r="R1040" t="str">
        <f t="shared" si="101"/>
        <v>electronic music</v>
      </c>
      <c r="S1040" s="15">
        <f t="shared" si="98"/>
        <v>42448.190081018518</v>
      </c>
      <c r="T1040" s="14">
        <f t="shared" si="99"/>
        <v>42418.231747685189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21.366666666666667</v>
      </c>
      <c r="Q1041" s="10" t="str">
        <f t="shared" si="100"/>
        <v>music</v>
      </c>
      <c r="R1041" t="str">
        <f t="shared" si="101"/>
        <v>electronic music</v>
      </c>
      <c r="S1041" s="15">
        <f t="shared" si="98"/>
        <v>42717.332638888889</v>
      </c>
      <c r="T1041" s="14">
        <f t="shared" si="99"/>
        <v>42692.109328703707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8">
        <f t="shared" si="97"/>
        <v>250</v>
      </c>
      <c r="Q1042" s="10" t="str">
        <f t="shared" si="100"/>
        <v>journalism</v>
      </c>
      <c r="R1042" t="str">
        <f t="shared" si="101"/>
        <v>audio</v>
      </c>
      <c r="S1042" s="15">
        <f t="shared" si="98"/>
        <v>42609.708437499998</v>
      </c>
      <c r="T1042" s="14">
        <f t="shared" si="99"/>
        <v>42579.708437499998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s="10" t="str">
        <f t="shared" si="100"/>
        <v>journalism</v>
      </c>
      <c r="R1043" t="str">
        <f t="shared" si="101"/>
        <v>audio</v>
      </c>
      <c r="S1043" s="15">
        <f t="shared" si="98"/>
        <v>41851.060092592597</v>
      </c>
      <c r="T1043" s="14">
        <f t="shared" si="99"/>
        <v>41831.060092592597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8">
        <f t="shared" si="97"/>
        <v>10</v>
      </c>
      <c r="Q1044" s="10" t="str">
        <f t="shared" si="100"/>
        <v>journalism</v>
      </c>
      <c r="R1044" t="str">
        <f t="shared" si="101"/>
        <v>audio</v>
      </c>
      <c r="S1044" s="15">
        <f t="shared" si="98"/>
        <v>41894.416666666664</v>
      </c>
      <c r="T1044" s="14">
        <f t="shared" si="99"/>
        <v>41851.696157407408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8">
        <f t="shared" si="97"/>
        <v>29.236301369863014</v>
      </c>
      <c r="Q1045" s="10" t="str">
        <f t="shared" si="100"/>
        <v>journalism</v>
      </c>
      <c r="R1045" t="str">
        <f t="shared" si="101"/>
        <v>audio</v>
      </c>
      <c r="S1045" s="15">
        <f t="shared" si="98"/>
        <v>42144.252951388888</v>
      </c>
      <c r="T1045" s="14">
        <f t="shared" si="99"/>
        <v>42114.252951388888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8">
        <f t="shared" si="97"/>
        <v>3</v>
      </c>
      <c r="Q1046" s="10" t="str">
        <f t="shared" si="100"/>
        <v>journalism</v>
      </c>
      <c r="R1046" t="str">
        <f t="shared" si="101"/>
        <v>audio</v>
      </c>
      <c r="S1046" s="15">
        <f t="shared" si="98"/>
        <v>42068.852083333331</v>
      </c>
      <c r="T1046" s="14">
        <f t="shared" si="99"/>
        <v>42011.925937499997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8">
        <f t="shared" si="97"/>
        <v>33.25</v>
      </c>
      <c r="Q1047" s="10" t="str">
        <f t="shared" si="100"/>
        <v>journalism</v>
      </c>
      <c r="R1047" t="str">
        <f t="shared" si="101"/>
        <v>audio</v>
      </c>
      <c r="S1047" s="15">
        <f t="shared" si="98"/>
        <v>41874.874421296299</v>
      </c>
      <c r="T1047" s="14">
        <f t="shared" si="99"/>
        <v>41844.874421296299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s="10" t="str">
        <f t="shared" si="100"/>
        <v>journalism</v>
      </c>
      <c r="R1048" t="str">
        <f t="shared" si="101"/>
        <v>audio</v>
      </c>
      <c r="S1048" s="15">
        <f t="shared" si="98"/>
        <v>42364.851388888885</v>
      </c>
      <c r="T1048" s="14">
        <f t="shared" si="99"/>
        <v>42319.851388888885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8">
        <f t="shared" si="97"/>
        <v>1</v>
      </c>
      <c r="Q1049" s="10" t="str">
        <f t="shared" si="100"/>
        <v>journalism</v>
      </c>
      <c r="R1049" t="str">
        <f t="shared" si="101"/>
        <v>audio</v>
      </c>
      <c r="S1049" s="15">
        <f t="shared" si="98"/>
        <v>41948.860127314816</v>
      </c>
      <c r="T1049" s="14">
        <f t="shared" si="99"/>
        <v>41918.818460648145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8">
        <f t="shared" si="97"/>
        <v>53</v>
      </c>
      <c r="Q1050" s="10" t="str">
        <f t="shared" si="100"/>
        <v>journalism</v>
      </c>
      <c r="R1050" t="str">
        <f t="shared" si="101"/>
        <v>audio</v>
      </c>
      <c r="S1050" s="15">
        <f t="shared" si="98"/>
        <v>42638.053113425922</v>
      </c>
      <c r="T1050" s="14">
        <f t="shared" si="99"/>
        <v>42598.053113425922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s="10" t="str">
        <f t="shared" si="100"/>
        <v>journalism</v>
      </c>
      <c r="R1051" t="str">
        <f t="shared" si="101"/>
        <v>audio</v>
      </c>
      <c r="S1051" s="15">
        <f t="shared" si="98"/>
        <v>42412.431076388893</v>
      </c>
      <c r="T1051" s="14">
        <f t="shared" si="99"/>
        <v>42382.431076388893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s="10" t="str">
        <f t="shared" si="100"/>
        <v>journalism</v>
      </c>
      <c r="R1052" t="str">
        <f t="shared" si="101"/>
        <v>audio</v>
      </c>
      <c r="S1052" s="15">
        <f t="shared" si="98"/>
        <v>42261.7971875</v>
      </c>
      <c r="T1052" s="14">
        <f t="shared" si="99"/>
        <v>42231.7971875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s="10" t="str">
        <f t="shared" si="100"/>
        <v>journalism</v>
      </c>
      <c r="R1053" t="str">
        <f t="shared" si="101"/>
        <v>audio</v>
      </c>
      <c r="S1053" s="15">
        <f t="shared" si="98"/>
        <v>41878.014178240745</v>
      </c>
      <c r="T1053" s="14">
        <f t="shared" si="99"/>
        <v>41850.014178240745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s="10" t="str">
        <f t="shared" si="100"/>
        <v>journalism</v>
      </c>
      <c r="R1054" t="str">
        <f t="shared" si="101"/>
        <v>audio</v>
      </c>
      <c r="S1054" s="15">
        <f t="shared" si="98"/>
        <v>42527.839583333334</v>
      </c>
      <c r="T1054" s="14">
        <f t="shared" si="99"/>
        <v>42483.797395833331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</v>
      </c>
      <c r="Q1055" s="10" t="str">
        <f t="shared" si="100"/>
        <v>journalism</v>
      </c>
      <c r="R1055" t="str">
        <f t="shared" si="101"/>
        <v>audio</v>
      </c>
      <c r="S1055" s="15">
        <f t="shared" si="98"/>
        <v>42800.172824074078</v>
      </c>
      <c r="T1055" s="14">
        <f t="shared" si="99"/>
        <v>42775.172824074078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s="10" t="str">
        <f t="shared" si="100"/>
        <v>journalism</v>
      </c>
      <c r="R1056" t="str">
        <f t="shared" si="101"/>
        <v>audio</v>
      </c>
      <c r="S1056" s="15">
        <f t="shared" si="98"/>
        <v>41861.916666666664</v>
      </c>
      <c r="T1056" s="14">
        <f t="shared" si="99"/>
        <v>41831.851840277777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s="10" t="str">
        <f t="shared" si="100"/>
        <v>journalism</v>
      </c>
      <c r="R1057" t="str">
        <f t="shared" si="101"/>
        <v>audio</v>
      </c>
      <c r="S1057" s="15">
        <f t="shared" si="98"/>
        <v>42436.992418981477</v>
      </c>
      <c r="T1057" s="14">
        <f t="shared" si="99"/>
        <v>42406.992418981477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s="10" t="str">
        <f t="shared" si="100"/>
        <v>journalism</v>
      </c>
      <c r="R1058" t="str">
        <f t="shared" si="101"/>
        <v>audio</v>
      </c>
      <c r="S1058" s="15">
        <f t="shared" si="98"/>
        <v>42118.677974537044</v>
      </c>
      <c r="T1058" s="14">
        <f t="shared" si="99"/>
        <v>42058.719641203701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s="10" t="str">
        <f t="shared" si="100"/>
        <v>journalism</v>
      </c>
      <c r="R1059" t="str">
        <f t="shared" si="101"/>
        <v>audio</v>
      </c>
      <c r="S1059" s="15">
        <f t="shared" si="98"/>
        <v>42708.912997685184</v>
      </c>
      <c r="T1059" s="14">
        <f t="shared" si="99"/>
        <v>42678.871331018512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s="10" t="str">
        <f t="shared" si="100"/>
        <v>journalism</v>
      </c>
      <c r="R1060" t="str">
        <f t="shared" si="101"/>
        <v>audio</v>
      </c>
      <c r="S1060" s="15">
        <f t="shared" si="98"/>
        <v>42089</v>
      </c>
      <c r="T1060" s="14">
        <f t="shared" si="99"/>
        <v>42047.900960648149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s="10" t="str">
        <f t="shared" si="100"/>
        <v>journalism</v>
      </c>
      <c r="R1061" t="str">
        <f t="shared" si="101"/>
        <v>audio</v>
      </c>
      <c r="S1061" s="15">
        <f t="shared" si="98"/>
        <v>42076.748333333337</v>
      </c>
      <c r="T1061" s="14">
        <f t="shared" si="99"/>
        <v>42046.79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</v>
      </c>
      <c r="Q1062" s="10" t="str">
        <f t="shared" si="100"/>
        <v>journalism</v>
      </c>
      <c r="R1062" t="str">
        <f t="shared" si="101"/>
        <v>audio</v>
      </c>
      <c r="S1062" s="15">
        <f t="shared" si="98"/>
        <v>42109.913113425922</v>
      </c>
      <c r="T1062" s="14">
        <f t="shared" si="99"/>
        <v>42079.913113425922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s="10" t="str">
        <f t="shared" si="100"/>
        <v>journalism</v>
      </c>
      <c r="R1063" t="str">
        <f t="shared" si="101"/>
        <v>audio</v>
      </c>
      <c r="S1063" s="15">
        <f t="shared" si="98"/>
        <v>42492.041666666672</v>
      </c>
      <c r="T1063" s="14">
        <f t="shared" si="99"/>
        <v>42432.276712962965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47.5</v>
      </c>
      <c r="Q1064" s="10" t="str">
        <f t="shared" si="100"/>
        <v>journalism</v>
      </c>
      <c r="R1064" t="str">
        <f t="shared" si="101"/>
        <v>audio</v>
      </c>
      <c r="S1064" s="15">
        <f t="shared" si="98"/>
        <v>42563.807187500002</v>
      </c>
      <c r="T1064" s="14">
        <f t="shared" si="99"/>
        <v>42556.807187500002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s="10" t="str">
        <f t="shared" si="100"/>
        <v>journalism</v>
      </c>
      <c r="R1065" t="str">
        <f t="shared" si="101"/>
        <v>audio</v>
      </c>
      <c r="S1065" s="15">
        <f t="shared" si="98"/>
        <v>42613.030810185184</v>
      </c>
      <c r="T1065" s="14">
        <f t="shared" si="99"/>
        <v>42583.030810185184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8">
        <f t="shared" si="97"/>
        <v>65.666666666666671</v>
      </c>
      <c r="Q1066" s="10" t="str">
        <f t="shared" si="100"/>
        <v>games</v>
      </c>
      <c r="R1066" t="str">
        <f t="shared" si="101"/>
        <v>video games</v>
      </c>
      <c r="S1066" s="15">
        <f t="shared" si="98"/>
        <v>41462.228043981479</v>
      </c>
      <c r="T1066" s="14">
        <f t="shared" si="99"/>
        <v>41417.228043981479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8">
        <f t="shared" si="97"/>
        <v>16.2</v>
      </c>
      <c r="Q1067" s="10" t="str">
        <f t="shared" si="100"/>
        <v>games</v>
      </c>
      <c r="R1067" t="str">
        <f t="shared" si="101"/>
        <v>video games</v>
      </c>
      <c r="S1067" s="15">
        <f t="shared" si="98"/>
        <v>41689.381041666667</v>
      </c>
      <c r="T1067" s="14">
        <f t="shared" si="99"/>
        <v>41661.381041666667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34.128378378378379</v>
      </c>
      <c r="Q1068" s="10" t="str">
        <f t="shared" si="100"/>
        <v>games</v>
      </c>
      <c r="R1068" t="str">
        <f t="shared" si="101"/>
        <v>video games</v>
      </c>
      <c r="S1068" s="15">
        <f t="shared" si="98"/>
        <v>41490.962754629632</v>
      </c>
      <c r="T1068" s="14">
        <f t="shared" si="99"/>
        <v>41445.962754629632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s="10" t="str">
        <f t="shared" si="100"/>
        <v>games</v>
      </c>
      <c r="R1069" t="str">
        <f t="shared" si="101"/>
        <v>video games</v>
      </c>
      <c r="S1069" s="15">
        <f t="shared" si="98"/>
        <v>41629.855682870373</v>
      </c>
      <c r="T1069" s="14">
        <f t="shared" si="99"/>
        <v>41599.855682870373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8">
        <f t="shared" si="97"/>
        <v>11.25</v>
      </c>
      <c r="Q1070" s="10" t="str">
        <f t="shared" si="100"/>
        <v>games</v>
      </c>
      <c r="R1070" t="str">
        <f t="shared" si="101"/>
        <v>video games</v>
      </c>
      <c r="S1070" s="15">
        <f t="shared" si="98"/>
        <v>42470.329444444447</v>
      </c>
      <c r="T1070" s="14">
        <f t="shared" si="99"/>
        <v>42440.371111111104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40.476190476190474</v>
      </c>
      <c r="Q1071" s="10" t="str">
        <f t="shared" si="100"/>
        <v>games</v>
      </c>
      <c r="R1071" t="str">
        <f t="shared" si="101"/>
        <v>video games</v>
      </c>
      <c r="S1071" s="15">
        <f t="shared" si="98"/>
        <v>41604.271516203706</v>
      </c>
      <c r="T1071" s="14">
        <f t="shared" si="99"/>
        <v>41572.229849537034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8">
        <f t="shared" si="97"/>
        <v>35</v>
      </c>
      <c r="Q1072" s="10" t="str">
        <f t="shared" si="100"/>
        <v>games</v>
      </c>
      <c r="R1072" t="str">
        <f t="shared" si="101"/>
        <v>video games</v>
      </c>
      <c r="S1072" s="15">
        <f t="shared" si="98"/>
        <v>41183.011828703704</v>
      </c>
      <c r="T1072" s="14">
        <f t="shared" si="99"/>
        <v>41163.011828703704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s="10" t="str">
        <f t="shared" si="100"/>
        <v>games</v>
      </c>
      <c r="R1073" t="str">
        <f t="shared" si="101"/>
        <v>video games</v>
      </c>
      <c r="S1073" s="15">
        <f t="shared" si="98"/>
        <v>42325.795057870375</v>
      </c>
      <c r="T1073" s="14">
        <f t="shared" si="99"/>
        <v>42295.753391203703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8">
        <f t="shared" si="97"/>
        <v>12.75</v>
      </c>
      <c r="Q1074" s="10" t="str">
        <f t="shared" si="100"/>
        <v>games</v>
      </c>
      <c r="R1074" t="str">
        <f t="shared" si="101"/>
        <v>video games</v>
      </c>
      <c r="S1074" s="15">
        <f t="shared" si="98"/>
        <v>41675.832141203704</v>
      </c>
      <c r="T1074" s="14">
        <f t="shared" si="99"/>
        <v>41645.832141203704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8">
        <f t="shared" si="97"/>
        <v>10</v>
      </c>
      <c r="Q1075" s="10" t="str">
        <f t="shared" si="100"/>
        <v>games</v>
      </c>
      <c r="R1075" t="str">
        <f t="shared" si="101"/>
        <v>video games</v>
      </c>
      <c r="S1075" s="15">
        <f t="shared" si="98"/>
        <v>40832.964594907404</v>
      </c>
      <c r="T1075" s="14">
        <f t="shared" si="99"/>
        <v>40802.964594907404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113.56666666666666</v>
      </c>
      <c r="Q1076" s="10" t="str">
        <f t="shared" si="100"/>
        <v>games</v>
      </c>
      <c r="R1076" t="str">
        <f t="shared" si="101"/>
        <v>video games</v>
      </c>
      <c r="S1076" s="15">
        <f t="shared" si="98"/>
        <v>41643.172974537039</v>
      </c>
      <c r="T1076" s="14">
        <f t="shared" si="99"/>
        <v>41613.172974537039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8">
        <f t="shared" si="97"/>
        <v>15</v>
      </c>
      <c r="Q1077" s="10" t="str">
        <f t="shared" si="100"/>
        <v>games</v>
      </c>
      <c r="R1077" t="str">
        <f t="shared" si="101"/>
        <v>video games</v>
      </c>
      <c r="S1077" s="15">
        <f t="shared" si="98"/>
        <v>41035.904120370367</v>
      </c>
      <c r="T1077" s="14">
        <f t="shared" si="99"/>
        <v>41005.904120370367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8">
        <f t="shared" si="97"/>
        <v>48.281025641025643</v>
      </c>
      <c r="Q1078" s="10" t="str">
        <f t="shared" si="100"/>
        <v>games</v>
      </c>
      <c r="R1078" t="str">
        <f t="shared" si="101"/>
        <v>video games</v>
      </c>
      <c r="S1078" s="15">
        <f t="shared" si="98"/>
        <v>41893.377893518518</v>
      </c>
      <c r="T1078" s="14">
        <f t="shared" si="99"/>
        <v>41838.377893518518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43.976047904191617</v>
      </c>
      <c r="Q1079" s="10" t="str">
        <f t="shared" si="100"/>
        <v>games</v>
      </c>
      <c r="R1079" t="str">
        <f t="shared" si="101"/>
        <v>video games</v>
      </c>
      <c r="S1079" s="15">
        <f t="shared" si="98"/>
        <v>42383.16679398148</v>
      </c>
      <c r="T1079" s="14">
        <f t="shared" si="99"/>
        <v>42353.16679398148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8">
        <f t="shared" si="97"/>
        <v>9</v>
      </c>
      <c r="Q1080" s="10" t="str">
        <f t="shared" si="100"/>
        <v>games</v>
      </c>
      <c r="R1080" t="str">
        <f t="shared" si="101"/>
        <v>video games</v>
      </c>
      <c r="S1080" s="15">
        <f t="shared" si="98"/>
        <v>40746.195844907408</v>
      </c>
      <c r="T1080" s="14">
        <f t="shared" si="99"/>
        <v>40701.195844907408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8">
        <f t="shared" si="97"/>
        <v>37.666666666666664</v>
      </c>
      <c r="Q1081" s="10" t="str">
        <f t="shared" si="100"/>
        <v>games</v>
      </c>
      <c r="R1081" t="str">
        <f t="shared" si="101"/>
        <v>video games</v>
      </c>
      <c r="S1081" s="15">
        <f t="shared" si="98"/>
        <v>42504.566388888896</v>
      </c>
      <c r="T1081" s="14">
        <f t="shared" si="99"/>
        <v>42479.566388888896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8">
        <f t="shared" si="97"/>
        <v>18.581632653061224</v>
      </c>
      <c r="Q1082" s="10" t="str">
        <f t="shared" si="100"/>
        <v>games</v>
      </c>
      <c r="R1082" t="str">
        <f t="shared" si="101"/>
        <v>video games</v>
      </c>
      <c r="S1082" s="15">
        <f t="shared" si="98"/>
        <v>41770.138113425928</v>
      </c>
      <c r="T1082" s="14">
        <f t="shared" si="99"/>
        <v>41740.138113425928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8">
        <f t="shared" si="97"/>
        <v>3</v>
      </c>
      <c r="Q1083" s="10" t="str">
        <f t="shared" si="100"/>
        <v>games</v>
      </c>
      <c r="R1083" t="str">
        <f t="shared" si="101"/>
        <v>video games</v>
      </c>
      <c r="S1083" s="15">
        <f t="shared" si="98"/>
        <v>42032.926990740743</v>
      </c>
      <c r="T1083" s="14">
        <f t="shared" si="99"/>
        <v>42002.926990740743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8">
        <f t="shared" si="97"/>
        <v>18.666666666666668</v>
      </c>
      <c r="Q1084" s="10" t="str">
        <f t="shared" si="100"/>
        <v>games</v>
      </c>
      <c r="R1084" t="str">
        <f t="shared" si="101"/>
        <v>video games</v>
      </c>
      <c r="S1084" s="15">
        <f t="shared" si="98"/>
        <v>41131.906111111115</v>
      </c>
      <c r="T1084" s="14">
        <f t="shared" si="99"/>
        <v>41101.906111111115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8">
        <f t="shared" si="97"/>
        <v>410</v>
      </c>
      <c r="Q1085" s="10" t="str">
        <f t="shared" si="100"/>
        <v>games</v>
      </c>
      <c r="R1085" t="str">
        <f t="shared" si="101"/>
        <v>video games</v>
      </c>
      <c r="S1085" s="15">
        <f t="shared" si="98"/>
        <v>41853.659525462965</v>
      </c>
      <c r="T1085" s="14">
        <f t="shared" si="99"/>
        <v>41793.659525462965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s="10" t="str">
        <f t="shared" si="100"/>
        <v>games</v>
      </c>
      <c r="R1086" t="str">
        <f t="shared" si="101"/>
        <v>video games</v>
      </c>
      <c r="S1086" s="15">
        <f t="shared" si="98"/>
        <v>41859.912083333329</v>
      </c>
      <c r="T1086" s="14">
        <f t="shared" si="99"/>
        <v>41829.912083333329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8">
        <f t="shared" si="97"/>
        <v>114</v>
      </c>
      <c r="Q1087" s="10" t="str">
        <f t="shared" si="100"/>
        <v>games</v>
      </c>
      <c r="R1087" t="str">
        <f t="shared" si="101"/>
        <v>video games</v>
      </c>
      <c r="S1087" s="15">
        <f t="shared" si="98"/>
        <v>42443.629340277781</v>
      </c>
      <c r="T1087" s="14">
        <f t="shared" si="99"/>
        <v>42413.671006944445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8">
        <f t="shared" si="97"/>
        <v>7.5</v>
      </c>
      <c r="Q1088" s="10" t="str">
        <f t="shared" si="100"/>
        <v>games</v>
      </c>
      <c r="R1088" t="str">
        <f t="shared" si="101"/>
        <v>video games</v>
      </c>
      <c r="S1088" s="15">
        <f t="shared" si="98"/>
        <v>41875.866793981484</v>
      </c>
      <c r="T1088" s="14">
        <f t="shared" si="99"/>
        <v>41845.866793981484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s="10" t="str">
        <f t="shared" si="100"/>
        <v>games</v>
      </c>
      <c r="R1089" t="str">
        <f t="shared" si="101"/>
        <v>video games</v>
      </c>
      <c r="S1089" s="15">
        <f t="shared" si="98"/>
        <v>41805.713969907411</v>
      </c>
      <c r="T1089" s="14">
        <f t="shared" si="99"/>
        <v>41775.713969907411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02">E1090/D1090</f>
        <v>0.14182977777777778</v>
      </c>
      <c r="P1090" s="8">
        <f t="shared" ref="P1090:P1153" si="103">E1090/L1090</f>
        <v>43.41727891156463</v>
      </c>
      <c r="Q1090" s="10" t="str">
        <f t="shared" si="100"/>
        <v>games</v>
      </c>
      <c r="R1090" t="str">
        <f t="shared" si="101"/>
        <v>video games</v>
      </c>
      <c r="S1090" s="15">
        <f t="shared" ref="S1090:S1153" si="104">(((I1090/60)/60)/24)+DATE(1970,1,1)</f>
        <v>41753.799386574072</v>
      </c>
      <c r="T1090" s="14">
        <f t="shared" ref="T1090:T1153" si="105">(((J1090/60)/60)/24)+DATE(1970,1,1)</f>
        <v>41723.799386574072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2"/>
        <v>7.8266666666666665E-2</v>
      </c>
      <c r="P1091" s="8">
        <f t="shared" si="103"/>
        <v>23.959183673469386</v>
      </c>
      <c r="Q1091" s="10" t="str">
        <f t="shared" ref="Q1091:Q1154" si="106">LEFT(N1091, (SEARCH("/",N1091,1)-1))</f>
        <v>games</v>
      </c>
      <c r="R1091" t="str">
        <f t="shared" ref="R1091:R1154" si="107">RIGHT(N1091, LEN(N1091)-SEARCH("/",N1091,1))</f>
        <v>video games</v>
      </c>
      <c r="S1091" s="15">
        <f t="shared" si="104"/>
        <v>42181.189525462964</v>
      </c>
      <c r="T1091" s="14">
        <f t="shared" si="105"/>
        <v>42151.189525462964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8">
        <f t="shared" si="103"/>
        <v>5</v>
      </c>
      <c r="Q1092" s="10" t="str">
        <f t="shared" si="106"/>
        <v>games</v>
      </c>
      <c r="R1092" t="str">
        <f t="shared" si="107"/>
        <v>video games</v>
      </c>
      <c r="S1092" s="15">
        <f t="shared" si="104"/>
        <v>42153.185798611114</v>
      </c>
      <c r="T1092" s="14">
        <f t="shared" si="105"/>
        <v>42123.185798611114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12.5</v>
      </c>
      <c r="Q1093" s="10" t="str">
        <f t="shared" si="106"/>
        <v>games</v>
      </c>
      <c r="R1093" t="str">
        <f t="shared" si="107"/>
        <v>video games</v>
      </c>
      <c r="S1093" s="15">
        <f t="shared" si="104"/>
        <v>42470.778611111105</v>
      </c>
      <c r="T1093" s="14">
        <f t="shared" si="105"/>
        <v>42440.820277777777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8">
        <f t="shared" si="103"/>
        <v>3</v>
      </c>
      <c r="Q1094" s="10" t="str">
        <f t="shared" si="106"/>
        <v>games</v>
      </c>
      <c r="R1094" t="str">
        <f t="shared" si="107"/>
        <v>video games</v>
      </c>
      <c r="S1094" s="15">
        <f t="shared" si="104"/>
        <v>41280.025902777779</v>
      </c>
      <c r="T1094" s="14">
        <f t="shared" si="105"/>
        <v>41250.025902777779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8">
        <f t="shared" si="103"/>
        <v>10.5625</v>
      </c>
      <c r="Q1095" s="10" t="str">
        <f t="shared" si="106"/>
        <v>games</v>
      </c>
      <c r="R1095" t="str">
        <f t="shared" si="107"/>
        <v>video games</v>
      </c>
      <c r="S1095" s="15">
        <f t="shared" si="104"/>
        <v>42411.973807870367</v>
      </c>
      <c r="T1095" s="14">
        <f t="shared" si="105"/>
        <v>42396.973807870367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8">
        <f t="shared" si="103"/>
        <v>122.00037037037038</v>
      </c>
      <c r="Q1096" s="10" t="str">
        <f t="shared" si="106"/>
        <v>games</v>
      </c>
      <c r="R1096" t="str">
        <f t="shared" si="107"/>
        <v>video games</v>
      </c>
      <c r="S1096" s="15">
        <f t="shared" si="104"/>
        <v>40825.713344907403</v>
      </c>
      <c r="T1096" s="14">
        <f t="shared" si="105"/>
        <v>40795.713344907403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8">
        <f t="shared" si="103"/>
        <v>267.80851063829789</v>
      </c>
      <c r="Q1097" s="10" t="str">
        <f t="shared" si="106"/>
        <v>games</v>
      </c>
      <c r="R1097" t="str">
        <f t="shared" si="107"/>
        <v>video games</v>
      </c>
      <c r="S1097" s="15">
        <f t="shared" si="104"/>
        <v>41516.537268518521</v>
      </c>
      <c r="T1097" s="14">
        <f t="shared" si="105"/>
        <v>41486.537268518521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74.206896551724142</v>
      </c>
      <c r="Q1098" s="10" t="str">
        <f t="shared" si="106"/>
        <v>games</v>
      </c>
      <c r="R1098" t="str">
        <f t="shared" si="107"/>
        <v>video games</v>
      </c>
      <c r="S1098" s="15">
        <f t="shared" si="104"/>
        <v>41916.145833333336</v>
      </c>
      <c r="T1098" s="14">
        <f t="shared" si="105"/>
        <v>41885.51798611111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8">
        <f t="shared" si="103"/>
        <v>6.7142857142857144</v>
      </c>
      <c r="Q1099" s="10" t="str">
        <f t="shared" si="106"/>
        <v>games</v>
      </c>
      <c r="R1099" t="str">
        <f t="shared" si="107"/>
        <v>video games</v>
      </c>
      <c r="S1099" s="15">
        <f t="shared" si="104"/>
        <v>41700.792557870373</v>
      </c>
      <c r="T1099" s="14">
        <f t="shared" si="105"/>
        <v>41660.792557870373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8">
        <f t="shared" si="103"/>
        <v>81.954545454545453</v>
      </c>
      <c r="Q1100" s="10" t="str">
        <f t="shared" si="106"/>
        <v>games</v>
      </c>
      <c r="R1100" t="str">
        <f t="shared" si="107"/>
        <v>video games</v>
      </c>
      <c r="S1100" s="15">
        <f t="shared" si="104"/>
        <v>41742.762673611112</v>
      </c>
      <c r="T1100" s="14">
        <f t="shared" si="105"/>
        <v>41712.762673611112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8">
        <f t="shared" si="103"/>
        <v>25</v>
      </c>
      <c r="Q1101" s="10" t="str">
        <f t="shared" si="106"/>
        <v>games</v>
      </c>
      <c r="R1101" t="str">
        <f t="shared" si="107"/>
        <v>video games</v>
      </c>
      <c r="S1101" s="15">
        <f t="shared" si="104"/>
        <v>42137.836435185185</v>
      </c>
      <c r="T1101" s="14">
        <f t="shared" si="105"/>
        <v>42107.836435185185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8">
        <f t="shared" si="103"/>
        <v>10</v>
      </c>
      <c r="Q1102" s="10" t="str">
        <f t="shared" si="106"/>
        <v>games</v>
      </c>
      <c r="R1102" t="str">
        <f t="shared" si="107"/>
        <v>video games</v>
      </c>
      <c r="S1102" s="15">
        <f t="shared" si="104"/>
        <v>42414.110775462963</v>
      </c>
      <c r="T1102" s="14">
        <f t="shared" si="105"/>
        <v>42384.110775462963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8">
        <f t="shared" si="103"/>
        <v>6.833333333333333</v>
      </c>
      <c r="Q1103" s="10" t="str">
        <f t="shared" si="106"/>
        <v>games</v>
      </c>
      <c r="R1103" t="str">
        <f t="shared" si="107"/>
        <v>video games</v>
      </c>
      <c r="S1103" s="15">
        <f t="shared" si="104"/>
        <v>42565.758333333331</v>
      </c>
      <c r="T1103" s="14">
        <f t="shared" si="105"/>
        <v>42538.77243055556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8">
        <f t="shared" si="103"/>
        <v>17.708333333333332</v>
      </c>
      <c r="Q1104" s="10" t="str">
        <f t="shared" si="106"/>
        <v>games</v>
      </c>
      <c r="R1104" t="str">
        <f t="shared" si="107"/>
        <v>video games</v>
      </c>
      <c r="S1104" s="15">
        <f t="shared" si="104"/>
        <v>41617.249305555553</v>
      </c>
      <c r="T1104" s="14">
        <f t="shared" si="105"/>
        <v>41577.045428240745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8">
        <f t="shared" si="103"/>
        <v>16.2</v>
      </c>
      <c r="Q1105" s="10" t="str">
        <f t="shared" si="106"/>
        <v>games</v>
      </c>
      <c r="R1105" t="str">
        <f t="shared" si="107"/>
        <v>video games</v>
      </c>
      <c r="S1105" s="15">
        <f t="shared" si="104"/>
        <v>42539.22210648148</v>
      </c>
      <c r="T1105" s="14">
        <f t="shared" si="105"/>
        <v>42479.22210648148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8">
        <f t="shared" si="103"/>
        <v>80.297297297297291</v>
      </c>
      <c r="Q1106" s="10" t="str">
        <f t="shared" si="106"/>
        <v>games</v>
      </c>
      <c r="R1106" t="str">
        <f t="shared" si="107"/>
        <v>video games</v>
      </c>
      <c r="S1106" s="15">
        <f t="shared" si="104"/>
        <v>41801.40996527778</v>
      </c>
      <c r="T1106" s="14">
        <f t="shared" si="105"/>
        <v>41771.40996527778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8">
        <f t="shared" si="103"/>
        <v>71.55</v>
      </c>
      <c r="Q1107" s="10" t="str">
        <f t="shared" si="106"/>
        <v>games</v>
      </c>
      <c r="R1107" t="str">
        <f t="shared" si="107"/>
        <v>video games</v>
      </c>
      <c r="S1107" s="15">
        <f t="shared" si="104"/>
        <v>41722.0940625</v>
      </c>
      <c r="T1107" s="14">
        <f t="shared" si="105"/>
        <v>41692.135729166665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23.571428571428573</v>
      </c>
      <c r="Q1108" s="10" t="str">
        <f t="shared" si="106"/>
        <v>games</v>
      </c>
      <c r="R1108" t="str">
        <f t="shared" si="107"/>
        <v>video games</v>
      </c>
      <c r="S1108" s="15">
        <f t="shared" si="104"/>
        <v>41003.698784722219</v>
      </c>
      <c r="T1108" s="14">
        <f t="shared" si="105"/>
        <v>40973.740451388891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s="10" t="str">
        <f t="shared" si="106"/>
        <v>games</v>
      </c>
      <c r="R1109" t="str">
        <f t="shared" si="107"/>
        <v>video games</v>
      </c>
      <c r="S1109" s="15">
        <f t="shared" si="104"/>
        <v>41843.861388888887</v>
      </c>
      <c r="T1109" s="14">
        <f t="shared" si="105"/>
        <v>41813.861388888887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8">
        <f t="shared" si="103"/>
        <v>34.88095238095238</v>
      </c>
      <c r="Q1110" s="10" t="str">
        <f t="shared" si="106"/>
        <v>games</v>
      </c>
      <c r="R1110" t="str">
        <f t="shared" si="107"/>
        <v>video games</v>
      </c>
      <c r="S1110" s="15">
        <f t="shared" si="104"/>
        <v>41012.595312500001</v>
      </c>
      <c r="T1110" s="14">
        <f t="shared" si="105"/>
        <v>40952.636979166666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8">
        <f t="shared" si="103"/>
        <v>15</v>
      </c>
      <c r="Q1111" s="10" t="str">
        <f t="shared" si="106"/>
        <v>games</v>
      </c>
      <c r="R1111" t="str">
        <f t="shared" si="107"/>
        <v>video games</v>
      </c>
      <c r="S1111" s="15">
        <f t="shared" si="104"/>
        <v>42692.793865740736</v>
      </c>
      <c r="T1111" s="14">
        <f t="shared" si="105"/>
        <v>42662.752199074079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8">
        <f t="shared" si="103"/>
        <v>23.181818181818183</v>
      </c>
      <c r="Q1112" s="10" t="str">
        <f t="shared" si="106"/>
        <v>games</v>
      </c>
      <c r="R1112" t="str">
        <f t="shared" si="107"/>
        <v>video games</v>
      </c>
      <c r="S1112" s="15">
        <f t="shared" si="104"/>
        <v>41250.933124999996</v>
      </c>
      <c r="T1112" s="14">
        <f t="shared" si="105"/>
        <v>41220.933124999996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8">
        <f t="shared" si="103"/>
        <v>1</v>
      </c>
      <c r="Q1113" s="10" t="str">
        <f t="shared" si="106"/>
        <v>games</v>
      </c>
      <c r="R1113" t="str">
        <f t="shared" si="107"/>
        <v>video games</v>
      </c>
      <c r="S1113" s="15">
        <f t="shared" si="104"/>
        <v>42377.203587962969</v>
      </c>
      <c r="T1113" s="14">
        <f t="shared" si="105"/>
        <v>42347.203587962969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100.23371794871794</v>
      </c>
      <c r="Q1114" s="10" t="str">
        <f t="shared" si="106"/>
        <v>games</v>
      </c>
      <c r="R1114" t="str">
        <f t="shared" si="107"/>
        <v>video games</v>
      </c>
      <c r="S1114" s="15">
        <f t="shared" si="104"/>
        <v>42023.354166666672</v>
      </c>
      <c r="T1114" s="14">
        <f t="shared" si="105"/>
        <v>41963.759386574078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8">
        <f t="shared" si="103"/>
        <v>5</v>
      </c>
      <c r="Q1115" s="10" t="str">
        <f t="shared" si="106"/>
        <v>games</v>
      </c>
      <c r="R1115" t="str">
        <f t="shared" si="107"/>
        <v>video games</v>
      </c>
      <c r="S1115" s="15">
        <f t="shared" si="104"/>
        <v>41865.977083333331</v>
      </c>
      <c r="T1115" s="14">
        <f t="shared" si="105"/>
        <v>41835.977083333331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8">
        <f t="shared" si="103"/>
        <v>3.3333333333333335</v>
      </c>
      <c r="Q1116" s="10" t="str">
        <f t="shared" si="106"/>
        <v>games</v>
      </c>
      <c r="R1116" t="str">
        <f t="shared" si="107"/>
        <v>video games</v>
      </c>
      <c r="S1116" s="15">
        <f t="shared" si="104"/>
        <v>41556.345914351856</v>
      </c>
      <c r="T1116" s="14">
        <f t="shared" si="105"/>
        <v>41526.345914351856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8">
        <f t="shared" si="103"/>
        <v>13.25</v>
      </c>
      <c r="Q1117" s="10" t="str">
        <f t="shared" si="106"/>
        <v>games</v>
      </c>
      <c r="R1117" t="str">
        <f t="shared" si="107"/>
        <v>video games</v>
      </c>
      <c r="S1117" s="15">
        <f t="shared" si="104"/>
        <v>42459.653877314813</v>
      </c>
      <c r="T1117" s="14">
        <f t="shared" si="105"/>
        <v>42429.695543981477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8">
        <f t="shared" si="103"/>
        <v>17.852</v>
      </c>
      <c r="Q1118" s="10" t="str">
        <f t="shared" si="106"/>
        <v>games</v>
      </c>
      <c r="R1118" t="str">
        <f t="shared" si="107"/>
        <v>video games</v>
      </c>
      <c r="S1118" s="15">
        <f t="shared" si="104"/>
        <v>41069.847314814811</v>
      </c>
      <c r="T1118" s="14">
        <f t="shared" si="105"/>
        <v>41009.847314814811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8">
        <f t="shared" si="103"/>
        <v>10.375</v>
      </c>
      <c r="Q1119" s="10" t="str">
        <f t="shared" si="106"/>
        <v>games</v>
      </c>
      <c r="R1119" t="str">
        <f t="shared" si="107"/>
        <v>video games</v>
      </c>
      <c r="S1119" s="15">
        <f t="shared" si="104"/>
        <v>42363.598530092597</v>
      </c>
      <c r="T1119" s="14">
        <f t="shared" si="105"/>
        <v>42333.598530092597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8">
        <f t="shared" si="103"/>
        <v>36.333333333333336</v>
      </c>
      <c r="Q1120" s="10" t="str">
        <f t="shared" si="106"/>
        <v>games</v>
      </c>
      <c r="R1120" t="str">
        <f t="shared" si="107"/>
        <v>video games</v>
      </c>
      <c r="S1120" s="15">
        <f t="shared" si="104"/>
        <v>41734.124756944446</v>
      </c>
      <c r="T1120" s="14">
        <f t="shared" si="105"/>
        <v>41704.16642361111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8">
        <f t="shared" si="103"/>
        <v>5</v>
      </c>
      <c r="Q1121" s="10" t="str">
        <f t="shared" si="106"/>
        <v>games</v>
      </c>
      <c r="R1121" t="str">
        <f t="shared" si="107"/>
        <v>video games</v>
      </c>
      <c r="S1121" s="15">
        <f t="shared" si="104"/>
        <v>41735.792407407411</v>
      </c>
      <c r="T1121" s="14">
        <f t="shared" si="105"/>
        <v>41722.792407407411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s="10" t="str">
        <f t="shared" si="106"/>
        <v>games</v>
      </c>
      <c r="R1122" t="str">
        <f t="shared" si="107"/>
        <v>video games</v>
      </c>
      <c r="S1122" s="15">
        <f t="shared" si="104"/>
        <v>40844.872685185182</v>
      </c>
      <c r="T1122" s="14">
        <f t="shared" si="105"/>
        <v>40799.872685185182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8">
        <f t="shared" si="103"/>
        <v>5.8</v>
      </c>
      <c r="Q1123" s="10" t="str">
        <f t="shared" si="106"/>
        <v>games</v>
      </c>
      <c r="R1123" t="str">
        <f t="shared" si="107"/>
        <v>video games</v>
      </c>
      <c r="S1123" s="15">
        <f t="shared" si="104"/>
        <v>42442.892546296294</v>
      </c>
      <c r="T1123" s="14">
        <f t="shared" si="105"/>
        <v>42412.934212962966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s="10" t="str">
        <f t="shared" si="106"/>
        <v>games</v>
      </c>
      <c r="R1124" t="str">
        <f t="shared" si="107"/>
        <v>video games</v>
      </c>
      <c r="S1124" s="15">
        <f t="shared" si="104"/>
        <v>41424.703993055555</v>
      </c>
      <c r="T1124" s="14">
        <f t="shared" si="105"/>
        <v>41410.703993055555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8">
        <f t="shared" si="103"/>
        <v>3.6666666666666665</v>
      </c>
      <c r="Q1125" s="10" t="str">
        <f t="shared" si="106"/>
        <v>games</v>
      </c>
      <c r="R1125" t="str">
        <f t="shared" si="107"/>
        <v>video games</v>
      </c>
      <c r="S1125" s="15">
        <f t="shared" si="104"/>
        <v>41748.5237037037</v>
      </c>
      <c r="T1125" s="14">
        <f t="shared" si="105"/>
        <v>41718.5237037037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8">
        <f t="shared" si="103"/>
        <v>60.714285714285715</v>
      </c>
      <c r="Q1126" s="10" t="str">
        <f t="shared" si="106"/>
        <v>games</v>
      </c>
      <c r="R1126" t="str">
        <f t="shared" si="107"/>
        <v>mobile games</v>
      </c>
      <c r="S1126" s="15">
        <f t="shared" si="104"/>
        <v>42124.667256944449</v>
      </c>
      <c r="T1126" s="14">
        <f t="shared" si="105"/>
        <v>42094.667256944449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s="10" t="str">
        <f t="shared" si="106"/>
        <v>games</v>
      </c>
      <c r="R1127" t="str">
        <f t="shared" si="107"/>
        <v>mobile games</v>
      </c>
      <c r="S1127" s="15">
        <f t="shared" si="104"/>
        <v>42272.624189814815</v>
      </c>
      <c r="T1127" s="14">
        <f t="shared" si="105"/>
        <v>42212.624189814815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8">
        <f t="shared" si="103"/>
        <v>5</v>
      </c>
      <c r="Q1128" s="10" t="str">
        <f t="shared" si="106"/>
        <v>games</v>
      </c>
      <c r="R1128" t="str">
        <f t="shared" si="107"/>
        <v>mobile games</v>
      </c>
      <c r="S1128" s="15">
        <f t="shared" si="104"/>
        <v>42565.327476851846</v>
      </c>
      <c r="T1128" s="14">
        <f t="shared" si="105"/>
        <v>42535.327476851846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8">
        <f t="shared" si="103"/>
        <v>25.434782608695652</v>
      </c>
      <c r="Q1129" s="10" t="str">
        <f t="shared" si="106"/>
        <v>games</v>
      </c>
      <c r="R1129" t="str">
        <f t="shared" si="107"/>
        <v>mobile games</v>
      </c>
      <c r="S1129" s="15">
        <f t="shared" si="104"/>
        <v>41957.895833333328</v>
      </c>
      <c r="T1129" s="14">
        <f t="shared" si="105"/>
        <v>41926.854166666664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8">
        <f t="shared" si="103"/>
        <v>1</v>
      </c>
      <c r="Q1130" s="10" t="str">
        <f t="shared" si="106"/>
        <v>games</v>
      </c>
      <c r="R1130" t="str">
        <f t="shared" si="107"/>
        <v>mobile games</v>
      </c>
      <c r="S1130" s="15">
        <f t="shared" si="104"/>
        <v>41858.649502314816</v>
      </c>
      <c r="T1130" s="14">
        <f t="shared" si="105"/>
        <v>41828.649502314816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8">
        <f t="shared" si="103"/>
        <v>10.5</v>
      </c>
      <c r="Q1131" s="10" t="str">
        <f t="shared" si="106"/>
        <v>games</v>
      </c>
      <c r="R1131" t="str">
        <f t="shared" si="107"/>
        <v>mobile games</v>
      </c>
      <c r="S1131" s="15">
        <f t="shared" si="104"/>
        <v>42526.264965277776</v>
      </c>
      <c r="T1131" s="14">
        <f t="shared" si="105"/>
        <v>42496.264965277776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8">
        <f t="shared" si="103"/>
        <v>3.6666666666666665</v>
      </c>
      <c r="Q1132" s="10" t="str">
        <f t="shared" si="106"/>
        <v>games</v>
      </c>
      <c r="R1132" t="str">
        <f t="shared" si="107"/>
        <v>mobile games</v>
      </c>
      <c r="S1132" s="15">
        <f t="shared" si="104"/>
        <v>41969.038194444445</v>
      </c>
      <c r="T1132" s="14">
        <f t="shared" si="105"/>
        <v>41908.996527777781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s="10" t="str">
        <f t="shared" si="106"/>
        <v>games</v>
      </c>
      <c r="R1133" t="str">
        <f t="shared" si="107"/>
        <v>mobile games</v>
      </c>
      <c r="S1133" s="15">
        <f t="shared" si="104"/>
        <v>42362.908194444448</v>
      </c>
      <c r="T1133" s="14">
        <f t="shared" si="105"/>
        <v>42332.908194444448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8">
        <f t="shared" si="103"/>
        <v>110.61538461538461</v>
      </c>
      <c r="Q1134" s="10" t="str">
        <f t="shared" si="106"/>
        <v>games</v>
      </c>
      <c r="R1134" t="str">
        <f t="shared" si="107"/>
        <v>mobile games</v>
      </c>
      <c r="S1134" s="15">
        <f t="shared" si="104"/>
        <v>42736.115405092598</v>
      </c>
      <c r="T1134" s="14">
        <f t="shared" si="105"/>
        <v>42706.115405092598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8">
        <f t="shared" si="103"/>
        <v>20</v>
      </c>
      <c r="Q1135" s="10" t="str">
        <f t="shared" si="106"/>
        <v>games</v>
      </c>
      <c r="R1135" t="str">
        <f t="shared" si="107"/>
        <v>mobile games</v>
      </c>
      <c r="S1135" s="15">
        <f t="shared" si="104"/>
        <v>41851.407187500001</v>
      </c>
      <c r="T1135" s="14">
        <f t="shared" si="105"/>
        <v>41821.407187500001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8">
        <f t="shared" si="103"/>
        <v>1</v>
      </c>
      <c r="Q1136" s="10" t="str">
        <f t="shared" si="106"/>
        <v>games</v>
      </c>
      <c r="R1136" t="str">
        <f t="shared" si="107"/>
        <v>mobile games</v>
      </c>
      <c r="S1136" s="15">
        <f t="shared" si="104"/>
        <v>41972.189583333333</v>
      </c>
      <c r="T1136" s="14">
        <f t="shared" si="105"/>
        <v>41958.285046296296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50</v>
      </c>
      <c r="Q1137" s="10" t="str">
        <f t="shared" si="106"/>
        <v>games</v>
      </c>
      <c r="R1137" t="str">
        <f t="shared" si="107"/>
        <v>mobile games</v>
      </c>
      <c r="S1137" s="15">
        <f t="shared" si="104"/>
        <v>42588.989513888882</v>
      </c>
      <c r="T1137" s="14">
        <f t="shared" si="105"/>
        <v>42558.989513888882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45</v>
      </c>
      <c r="Q1138" s="10" t="str">
        <f t="shared" si="106"/>
        <v>games</v>
      </c>
      <c r="R1138" t="str">
        <f t="shared" si="107"/>
        <v>mobile games</v>
      </c>
      <c r="S1138" s="15">
        <f t="shared" si="104"/>
        <v>42357.671631944439</v>
      </c>
      <c r="T1138" s="14">
        <f t="shared" si="105"/>
        <v>42327.671631944439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253.2051282051282</v>
      </c>
      <c r="Q1139" s="10" t="str">
        <f t="shared" si="106"/>
        <v>games</v>
      </c>
      <c r="R1139" t="str">
        <f t="shared" si="107"/>
        <v>mobile games</v>
      </c>
      <c r="S1139" s="15">
        <f t="shared" si="104"/>
        <v>42483.819687499999</v>
      </c>
      <c r="T1139" s="14">
        <f t="shared" si="105"/>
        <v>42453.819687499999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8">
        <f t="shared" si="103"/>
        <v>31.25</v>
      </c>
      <c r="Q1140" s="10" t="str">
        <f t="shared" si="106"/>
        <v>games</v>
      </c>
      <c r="R1140" t="str">
        <f t="shared" si="107"/>
        <v>mobile games</v>
      </c>
      <c r="S1140" s="15">
        <f t="shared" si="104"/>
        <v>42756.9066087963</v>
      </c>
      <c r="T1140" s="14">
        <f t="shared" si="105"/>
        <v>42736.9066087963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8">
        <f t="shared" si="103"/>
        <v>5</v>
      </c>
      <c r="Q1141" s="10" t="str">
        <f t="shared" si="106"/>
        <v>games</v>
      </c>
      <c r="R1141" t="str">
        <f t="shared" si="107"/>
        <v>mobile games</v>
      </c>
      <c r="S1141" s="15">
        <f t="shared" si="104"/>
        <v>42005.347523148142</v>
      </c>
      <c r="T1141" s="14">
        <f t="shared" si="105"/>
        <v>41975.347523148142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s="10" t="str">
        <f t="shared" si="106"/>
        <v>games</v>
      </c>
      <c r="R1142" t="str">
        <f t="shared" si="107"/>
        <v>mobile games</v>
      </c>
      <c r="S1142" s="15">
        <f t="shared" si="104"/>
        <v>42222.462048611109</v>
      </c>
      <c r="T1142" s="14">
        <f t="shared" si="105"/>
        <v>42192.462048611109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s="10" t="str">
        <f t="shared" si="106"/>
        <v>games</v>
      </c>
      <c r="R1143" t="str">
        <f t="shared" si="107"/>
        <v>mobile games</v>
      </c>
      <c r="S1143" s="15">
        <f t="shared" si="104"/>
        <v>42194.699652777781</v>
      </c>
      <c r="T1143" s="14">
        <f t="shared" si="105"/>
        <v>42164.699652777781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s="10" t="str">
        <f t="shared" si="106"/>
        <v>games</v>
      </c>
      <c r="R1144" t="str">
        <f t="shared" si="107"/>
        <v>mobile games</v>
      </c>
      <c r="S1144" s="15">
        <f t="shared" si="104"/>
        <v>42052.006099537044</v>
      </c>
      <c r="T1144" s="14">
        <f t="shared" si="105"/>
        <v>42022.006099537044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8">
        <f t="shared" si="103"/>
        <v>23.25</v>
      </c>
      <c r="Q1145" s="10" t="str">
        <f t="shared" si="106"/>
        <v>games</v>
      </c>
      <c r="R1145" t="str">
        <f t="shared" si="107"/>
        <v>mobile games</v>
      </c>
      <c r="S1145" s="15">
        <f t="shared" si="104"/>
        <v>42355.19358796296</v>
      </c>
      <c r="T1145" s="14">
        <f t="shared" si="105"/>
        <v>42325.19358796296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s="10" t="str">
        <f t="shared" si="106"/>
        <v>food</v>
      </c>
      <c r="R1146" t="str">
        <f t="shared" si="107"/>
        <v>food trucks</v>
      </c>
      <c r="S1146" s="15">
        <f t="shared" si="104"/>
        <v>42123.181944444441</v>
      </c>
      <c r="T1146" s="14">
        <f t="shared" si="105"/>
        <v>42093.181944444441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8">
        <f t="shared" si="103"/>
        <v>100</v>
      </c>
      <c r="Q1147" s="10" t="str">
        <f t="shared" si="106"/>
        <v>food</v>
      </c>
      <c r="R1147" t="str">
        <f t="shared" si="107"/>
        <v>food trucks</v>
      </c>
      <c r="S1147" s="15">
        <f t="shared" si="104"/>
        <v>41914.747592592597</v>
      </c>
      <c r="T1147" s="14">
        <f t="shared" si="105"/>
        <v>41854.747592592597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8">
        <f t="shared" si="103"/>
        <v>44.166666666666664</v>
      </c>
      <c r="Q1148" s="10" t="str">
        <f t="shared" si="106"/>
        <v>food</v>
      </c>
      <c r="R1148" t="str">
        <f t="shared" si="107"/>
        <v>food trucks</v>
      </c>
      <c r="S1148" s="15">
        <f t="shared" si="104"/>
        <v>41761.9533912037</v>
      </c>
      <c r="T1148" s="14">
        <f t="shared" si="105"/>
        <v>41723.9533912037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s="10" t="str">
        <f t="shared" si="106"/>
        <v>food</v>
      </c>
      <c r="R1149" t="str">
        <f t="shared" si="107"/>
        <v>food trucks</v>
      </c>
      <c r="S1149" s="15">
        <f t="shared" si="104"/>
        <v>41931.972025462965</v>
      </c>
      <c r="T1149" s="14">
        <f t="shared" si="105"/>
        <v>41871.972025462965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8">
        <f t="shared" si="103"/>
        <v>24.333333333333332</v>
      </c>
      <c r="Q1150" s="10" t="str">
        <f t="shared" si="106"/>
        <v>food</v>
      </c>
      <c r="R1150" t="str">
        <f t="shared" si="107"/>
        <v>food trucks</v>
      </c>
      <c r="S1150" s="15">
        <f t="shared" si="104"/>
        <v>42705.212743055556</v>
      </c>
      <c r="T1150" s="14">
        <f t="shared" si="105"/>
        <v>42675.171076388884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8">
        <f t="shared" si="103"/>
        <v>37.5</v>
      </c>
      <c r="Q1151" s="10" t="str">
        <f t="shared" si="106"/>
        <v>food</v>
      </c>
      <c r="R1151" t="str">
        <f t="shared" si="107"/>
        <v>food trucks</v>
      </c>
      <c r="S1151" s="15">
        <f t="shared" si="104"/>
        <v>42537.71025462963</v>
      </c>
      <c r="T1151" s="14">
        <f t="shared" si="105"/>
        <v>42507.71025462963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42</v>
      </c>
      <c r="Q1152" s="10" t="str">
        <f t="shared" si="106"/>
        <v>food</v>
      </c>
      <c r="R1152" t="str">
        <f t="shared" si="107"/>
        <v>food trucks</v>
      </c>
      <c r="S1152" s="15">
        <f t="shared" si="104"/>
        <v>42377.954571759255</v>
      </c>
      <c r="T1152" s="14">
        <f t="shared" si="105"/>
        <v>42317.954571759255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s="10" t="str">
        <f t="shared" si="106"/>
        <v>food</v>
      </c>
      <c r="R1153" t="str">
        <f t="shared" si="107"/>
        <v>food trucks</v>
      </c>
      <c r="S1153" s="15">
        <f t="shared" si="104"/>
        <v>42254.102581018517</v>
      </c>
      <c r="T1153" s="14">
        <f t="shared" si="105"/>
        <v>42224.102581018517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08">E1154/D1154</f>
        <v>5.6937500000000002E-2</v>
      </c>
      <c r="P1154" s="8">
        <f t="shared" ref="P1154:P1217" si="109">E1154/L1154</f>
        <v>60.733333333333334</v>
      </c>
      <c r="Q1154" s="10" t="str">
        <f t="shared" si="106"/>
        <v>food</v>
      </c>
      <c r="R1154" t="str">
        <f t="shared" si="107"/>
        <v>food trucks</v>
      </c>
      <c r="S1154" s="15">
        <f t="shared" ref="S1154:S1217" si="110">(((I1154/60)/60)/24)+DATE(1970,1,1)</f>
        <v>42139.709629629629</v>
      </c>
      <c r="T1154" s="14">
        <f t="shared" ref="T1154:T1217" si="111">(((J1154/60)/60)/24)+DATE(1970,1,1)</f>
        <v>42109.709629629629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8"/>
        <v>6.2500000000000003E-3</v>
      </c>
      <c r="P1155" s="8">
        <f t="shared" si="109"/>
        <v>50</v>
      </c>
      <c r="Q1155" s="10" t="str">
        <f t="shared" ref="Q1155:Q1218" si="112">LEFT(N1155, (SEARCH("/",N1155,1)-1))</f>
        <v>food</v>
      </c>
      <c r="R1155" t="str">
        <f t="shared" ref="R1155:R1218" si="113">RIGHT(N1155, LEN(N1155)-SEARCH("/",N1155,1))</f>
        <v>food trucks</v>
      </c>
      <c r="S1155" s="15">
        <f t="shared" si="110"/>
        <v>42173.714178240742</v>
      </c>
      <c r="T1155" s="14">
        <f t="shared" si="111"/>
        <v>42143.714178240742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8">
        <f t="shared" si="109"/>
        <v>108.33333333333333</v>
      </c>
      <c r="Q1156" s="10" t="str">
        <f t="shared" si="112"/>
        <v>food</v>
      </c>
      <c r="R1156" t="str">
        <f t="shared" si="113"/>
        <v>food trucks</v>
      </c>
      <c r="S1156" s="15">
        <f t="shared" si="110"/>
        <v>42253.108865740738</v>
      </c>
      <c r="T1156" s="14">
        <f t="shared" si="111"/>
        <v>42223.108865740738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8">
        <f t="shared" si="109"/>
        <v>23.5</v>
      </c>
      <c r="Q1157" s="10" t="str">
        <f t="shared" si="112"/>
        <v>food</v>
      </c>
      <c r="R1157" t="str">
        <f t="shared" si="113"/>
        <v>food trucks</v>
      </c>
      <c r="S1157" s="15">
        <f t="shared" si="110"/>
        <v>41865.763981481483</v>
      </c>
      <c r="T1157" s="14">
        <f t="shared" si="111"/>
        <v>41835.763981481483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s="10" t="str">
        <f t="shared" si="112"/>
        <v>food</v>
      </c>
      <c r="R1158" t="str">
        <f t="shared" si="113"/>
        <v>food trucks</v>
      </c>
      <c r="S1158" s="15">
        <f t="shared" si="110"/>
        <v>42059.07131944444</v>
      </c>
      <c r="T1158" s="14">
        <f t="shared" si="111"/>
        <v>42029.07131944444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8">
        <f t="shared" si="109"/>
        <v>50.333333333333336</v>
      </c>
      <c r="Q1159" s="10" t="str">
        <f t="shared" si="112"/>
        <v>food</v>
      </c>
      <c r="R1159" t="str">
        <f t="shared" si="113"/>
        <v>food trucks</v>
      </c>
      <c r="S1159" s="15">
        <f t="shared" si="110"/>
        <v>41978.669907407413</v>
      </c>
      <c r="T1159" s="14">
        <f t="shared" si="111"/>
        <v>41918.628240740742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8">
        <f t="shared" si="109"/>
        <v>11.666666666666666</v>
      </c>
      <c r="Q1160" s="10" t="str">
        <f t="shared" si="112"/>
        <v>food</v>
      </c>
      <c r="R1160" t="str">
        <f t="shared" si="113"/>
        <v>food trucks</v>
      </c>
      <c r="S1160" s="15">
        <f t="shared" si="110"/>
        <v>41982.09175925926</v>
      </c>
      <c r="T1160" s="14">
        <f t="shared" si="111"/>
        <v>41952.09175925926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s="10" t="str">
        <f t="shared" si="112"/>
        <v>food</v>
      </c>
      <c r="R1161" t="str">
        <f t="shared" si="113"/>
        <v>food trucks</v>
      </c>
      <c r="S1161" s="15">
        <f t="shared" si="110"/>
        <v>42185.65625</v>
      </c>
      <c r="T1161" s="14">
        <f t="shared" si="111"/>
        <v>42154.726446759261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8">
        <f t="shared" si="109"/>
        <v>60.789473684210527</v>
      </c>
      <c r="Q1162" s="10" t="str">
        <f t="shared" si="112"/>
        <v>food</v>
      </c>
      <c r="R1162" t="str">
        <f t="shared" si="113"/>
        <v>food trucks</v>
      </c>
      <c r="S1162" s="15">
        <f t="shared" si="110"/>
        <v>42091.113263888896</v>
      </c>
      <c r="T1162" s="14">
        <f t="shared" si="111"/>
        <v>42061.154930555553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s="10" t="str">
        <f t="shared" si="112"/>
        <v>food</v>
      </c>
      <c r="R1163" t="str">
        <f t="shared" si="113"/>
        <v>food trucks</v>
      </c>
      <c r="S1163" s="15">
        <f t="shared" si="110"/>
        <v>42143.629502314812</v>
      </c>
      <c r="T1163" s="14">
        <f t="shared" si="111"/>
        <v>42122.629502314812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8">
        <f t="shared" si="109"/>
        <v>17.5</v>
      </c>
      <c r="Q1164" s="10" t="str">
        <f t="shared" si="112"/>
        <v>food</v>
      </c>
      <c r="R1164" t="str">
        <f t="shared" si="113"/>
        <v>food trucks</v>
      </c>
      <c r="S1164" s="15">
        <f t="shared" si="110"/>
        <v>41907.683611111112</v>
      </c>
      <c r="T1164" s="14">
        <f t="shared" si="111"/>
        <v>41876.683611111112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s="10" t="str">
        <f t="shared" si="112"/>
        <v>food</v>
      </c>
      <c r="R1165" t="str">
        <f t="shared" si="113"/>
        <v>food trucks</v>
      </c>
      <c r="S1165" s="15">
        <f t="shared" si="110"/>
        <v>41860.723611111112</v>
      </c>
      <c r="T1165" s="14">
        <f t="shared" si="111"/>
        <v>41830.723611111112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s="10" t="str">
        <f t="shared" si="112"/>
        <v>food</v>
      </c>
      <c r="R1166" t="str">
        <f t="shared" si="113"/>
        <v>food trucks</v>
      </c>
      <c r="S1166" s="15">
        <f t="shared" si="110"/>
        <v>42539.724328703705</v>
      </c>
      <c r="T1166" s="14">
        <f t="shared" si="111"/>
        <v>42509.724328703705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8">
        <f t="shared" si="109"/>
        <v>82.82</v>
      </c>
      <c r="Q1167" s="10" t="str">
        <f t="shared" si="112"/>
        <v>food</v>
      </c>
      <c r="R1167" t="str">
        <f t="shared" si="113"/>
        <v>food trucks</v>
      </c>
      <c r="S1167" s="15">
        <f t="shared" si="110"/>
        <v>41826.214467592588</v>
      </c>
      <c r="T1167" s="14">
        <f t="shared" si="111"/>
        <v>41792.214467592588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8">
        <f t="shared" si="109"/>
        <v>358.875</v>
      </c>
      <c r="Q1168" s="10" t="str">
        <f t="shared" si="112"/>
        <v>food</v>
      </c>
      <c r="R1168" t="str">
        <f t="shared" si="113"/>
        <v>food trucks</v>
      </c>
      <c r="S1168" s="15">
        <f t="shared" si="110"/>
        <v>42181.166666666672</v>
      </c>
      <c r="T1168" s="14">
        <f t="shared" si="111"/>
        <v>42150.485439814816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8">
        <f t="shared" si="109"/>
        <v>61.1875</v>
      </c>
      <c r="Q1169" s="10" t="str">
        <f t="shared" si="112"/>
        <v>food</v>
      </c>
      <c r="R1169" t="str">
        <f t="shared" si="113"/>
        <v>food trucks</v>
      </c>
      <c r="S1169" s="15">
        <f t="shared" si="110"/>
        <v>41894.734895833331</v>
      </c>
      <c r="T1169" s="14">
        <f t="shared" si="111"/>
        <v>41863.734895833331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8">
        <f t="shared" si="109"/>
        <v>340</v>
      </c>
      <c r="Q1170" s="10" t="str">
        <f t="shared" si="112"/>
        <v>food</v>
      </c>
      <c r="R1170" t="str">
        <f t="shared" si="113"/>
        <v>food trucks</v>
      </c>
      <c r="S1170" s="15">
        <f t="shared" si="110"/>
        <v>42635.053993055553</v>
      </c>
      <c r="T1170" s="14">
        <f t="shared" si="111"/>
        <v>42605.053993055553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8">
        <f t="shared" si="109"/>
        <v>5.666666666666667</v>
      </c>
      <c r="Q1171" s="10" t="str">
        <f t="shared" si="112"/>
        <v>food</v>
      </c>
      <c r="R1171" t="str">
        <f t="shared" si="113"/>
        <v>food trucks</v>
      </c>
      <c r="S1171" s="15">
        <f t="shared" si="110"/>
        <v>42057.353738425925</v>
      </c>
      <c r="T1171" s="14">
        <f t="shared" si="111"/>
        <v>42027.353738425925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8">
        <f t="shared" si="109"/>
        <v>50</v>
      </c>
      <c r="Q1172" s="10" t="str">
        <f t="shared" si="112"/>
        <v>food</v>
      </c>
      <c r="R1172" t="str">
        <f t="shared" si="113"/>
        <v>food trucks</v>
      </c>
      <c r="S1172" s="15">
        <f t="shared" si="110"/>
        <v>42154.893182870372</v>
      </c>
      <c r="T1172" s="14">
        <f t="shared" si="111"/>
        <v>42124.893182870372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8">
        <f t="shared" si="109"/>
        <v>25</v>
      </c>
      <c r="Q1173" s="10" t="str">
        <f t="shared" si="112"/>
        <v>food</v>
      </c>
      <c r="R1173" t="str">
        <f t="shared" si="113"/>
        <v>food trucks</v>
      </c>
      <c r="S1173" s="15">
        <f t="shared" si="110"/>
        <v>41956.846377314811</v>
      </c>
      <c r="T1173" s="14">
        <f t="shared" si="111"/>
        <v>41938.804710648146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s="10" t="str">
        <f t="shared" si="112"/>
        <v>food</v>
      </c>
      <c r="R1174" t="str">
        <f t="shared" si="113"/>
        <v>food trucks</v>
      </c>
      <c r="S1174" s="15">
        <f t="shared" si="110"/>
        <v>41871.682314814818</v>
      </c>
      <c r="T1174" s="14">
        <f t="shared" si="111"/>
        <v>41841.682314814818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8">
        <f t="shared" si="109"/>
        <v>30</v>
      </c>
      <c r="Q1175" s="10" t="str">
        <f t="shared" si="112"/>
        <v>food</v>
      </c>
      <c r="R1175" t="str">
        <f t="shared" si="113"/>
        <v>food trucks</v>
      </c>
      <c r="S1175" s="15">
        <f t="shared" si="110"/>
        <v>42219.185844907406</v>
      </c>
      <c r="T1175" s="14">
        <f t="shared" si="111"/>
        <v>42184.185844907406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8">
        <f t="shared" si="109"/>
        <v>46.631578947368418</v>
      </c>
      <c r="Q1176" s="10" t="str">
        <f t="shared" si="112"/>
        <v>food</v>
      </c>
      <c r="R1176" t="str">
        <f t="shared" si="113"/>
        <v>food trucks</v>
      </c>
      <c r="S1176" s="15">
        <f t="shared" si="110"/>
        <v>42498.84174768519</v>
      </c>
      <c r="T1176" s="14">
        <f t="shared" si="111"/>
        <v>42468.84174768519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8">
        <f t="shared" si="109"/>
        <v>65</v>
      </c>
      <c r="Q1177" s="10" t="str">
        <f t="shared" si="112"/>
        <v>food</v>
      </c>
      <c r="R1177" t="str">
        <f t="shared" si="113"/>
        <v>food trucks</v>
      </c>
      <c r="S1177" s="15">
        <f t="shared" si="110"/>
        <v>42200.728460648148</v>
      </c>
      <c r="T1177" s="14">
        <f t="shared" si="111"/>
        <v>42170.728460648148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8">
        <f t="shared" si="109"/>
        <v>10</v>
      </c>
      <c r="Q1178" s="10" t="str">
        <f t="shared" si="112"/>
        <v>food</v>
      </c>
      <c r="R1178" t="str">
        <f t="shared" si="113"/>
        <v>food trucks</v>
      </c>
      <c r="S1178" s="15">
        <f t="shared" si="110"/>
        <v>42800.541666666672</v>
      </c>
      <c r="T1178" s="14">
        <f t="shared" si="111"/>
        <v>42746.019652777773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s="10" t="str">
        <f t="shared" si="112"/>
        <v>food</v>
      </c>
      <c r="R1179" t="str">
        <f t="shared" si="113"/>
        <v>food trucks</v>
      </c>
      <c r="S1179" s="15">
        <f t="shared" si="110"/>
        <v>41927.660833333335</v>
      </c>
      <c r="T1179" s="14">
        <f t="shared" si="111"/>
        <v>41897.660833333335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8">
        <f t="shared" si="109"/>
        <v>5</v>
      </c>
      <c r="Q1180" s="10" t="str">
        <f t="shared" si="112"/>
        <v>food</v>
      </c>
      <c r="R1180" t="str">
        <f t="shared" si="113"/>
        <v>food trucks</v>
      </c>
      <c r="S1180" s="15">
        <f t="shared" si="110"/>
        <v>41867.905694444446</v>
      </c>
      <c r="T1180" s="14">
        <f t="shared" si="111"/>
        <v>41837.905694444446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8">
        <f t="shared" si="109"/>
        <v>640</v>
      </c>
      <c r="Q1181" s="10" t="str">
        <f t="shared" si="112"/>
        <v>food</v>
      </c>
      <c r="R1181" t="str">
        <f t="shared" si="113"/>
        <v>food trucks</v>
      </c>
      <c r="S1181" s="15">
        <f t="shared" si="110"/>
        <v>42305.720219907409</v>
      </c>
      <c r="T1181" s="14">
        <f t="shared" si="111"/>
        <v>42275.720219907409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8">
        <f t="shared" si="109"/>
        <v>69.117647058823536</v>
      </c>
      <c r="Q1182" s="10" t="str">
        <f t="shared" si="112"/>
        <v>food</v>
      </c>
      <c r="R1182" t="str">
        <f t="shared" si="113"/>
        <v>food trucks</v>
      </c>
      <c r="S1182" s="15">
        <f t="shared" si="110"/>
        <v>41818.806875000002</v>
      </c>
      <c r="T1182" s="14">
        <f t="shared" si="111"/>
        <v>41781.806875000002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8">
        <f t="shared" si="109"/>
        <v>1.3333333333333333</v>
      </c>
      <c r="Q1183" s="10" t="str">
        <f t="shared" si="112"/>
        <v>food</v>
      </c>
      <c r="R1183" t="str">
        <f t="shared" si="113"/>
        <v>food trucks</v>
      </c>
      <c r="S1183" s="15">
        <f t="shared" si="110"/>
        <v>42064.339363425926</v>
      </c>
      <c r="T1183" s="14">
        <f t="shared" si="111"/>
        <v>42034.339363425926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8">
        <f t="shared" si="109"/>
        <v>10.5</v>
      </c>
      <c r="Q1184" s="10" t="str">
        <f t="shared" si="112"/>
        <v>food</v>
      </c>
      <c r="R1184" t="str">
        <f t="shared" si="113"/>
        <v>food trucks</v>
      </c>
      <c r="S1184" s="15">
        <f t="shared" si="110"/>
        <v>42747.695833333331</v>
      </c>
      <c r="T1184" s="14">
        <f t="shared" si="111"/>
        <v>42728.827407407407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33.333333333333336</v>
      </c>
      <c r="Q1185" s="10" t="str">
        <f t="shared" si="112"/>
        <v>food</v>
      </c>
      <c r="R1185" t="str">
        <f t="shared" si="113"/>
        <v>food trucks</v>
      </c>
      <c r="S1185" s="15">
        <f t="shared" si="110"/>
        <v>42676.165972222225</v>
      </c>
      <c r="T1185" s="14">
        <f t="shared" si="111"/>
        <v>42656.86137731481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61.562666666666665</v>
      </c>
      <c r="Q1186" s="10" t="str">
        <f t="shared" si="112"/>
        <v>photography</v>
      </c>
      <c r="R1186" t="str">
        <f t="shared" si="113"/>
        <v>photobooks</v>
      </c>
      <c r="S1186" s="15">
        <f t="shared" si="110"/>
        <v>42772.599664351852</v>
      </c>
      <c r="T1186" s="14">
        <f t="shared" si="111"/>
        <v>42741.599664351852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118.73873873873873</v>
      </c>
      <c r="Q1187" s="10" t="str">
        <f t="shared" si="112"/>
        <v>photography</v>
      </c>
      <c r="R1187" t="str">
        <f t="shared" si="113"/>
        <v>photobooks</v>
      </c>
      <c r="S1187" s="15">
        <f t="shared" si="110"/>
        <v>42163.166666666672</v>
      </c>
      <c r="T1187" s="14">
        <f t="shared" si="111"/>
        <v>42130.865150462967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65.081300813008127</v>
      </c>
      <c r="Q1188" s="10" t="str">
        <f t="shared" si="112"/>
        <v>photography</v>
      </c>
      <c r="R1188" t="str">
        <f t="shared" si="113"/>
        <v>photobooks</v>
      </c>
      <c r="S1188" s="15">
        <f t="shared" si="110"/>
        <v>42156.945833333331</v>
      </c>
      <c r="T1188" s="14">
        <f t="shared" si="111"/>
        <v>42123.86336805555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130.15714285714284</v>
      </c>
      <c r="Q1189" s="10" t="str">
        <f t="shared" si="112"/>
        <v>photography</v>
      </c>
      <c r="R1189" t="str">
        <f t="shared" si="113"/>
        <v>photobooks</v>
      </c>
      <c r="S1189" s="15">
        <f t="shared" si="110"/>
        <v>42141.75</v>
      </c>
      <c r="T1189" s="14">
        <f t="shared" si="111"/>
        <v>42109.894942129627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8">
        <f t="shared" si="109"/>
        <v>37.776470588235291</v>
      </c>
      <c r="Q1190" s="10" t="str">
        <f t="shared" si="112"/>
        <v>photography</v>
      </c>
      <c r="R1190" t="str">
        <f t="shared" si="113"/>
        <v>photobooks</v>
      </c>
      <c r="S1190" s="15">
        <f t="shared" si="110"/>
        <v>42732.700694444444</v>
      </c>
      <c r="T1190" s="14">
        <f t="shared" si="111"/>
        <v>42711.700694444444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112.79069767441861</v>
      </c>
      <c r="Q1191" s="10" t="str">
        <f t="shared" si="112"/>
        <v>photography</v>
      </c>
      <c r="R1191" t="str">
        <f t="shared" si="113"/>
        <v>photobooks</v>
      </c>
      <c r="S1191" s="15">
        <f t="shared" si="110"/>
        <v>42550.979108796295</v>
      </c>
      <c r="T1191" s="14">
        <f t="shared" si="111"/>
        <v>42529.979108796295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51.92307692307692</v>
      </c>
      <c r="Q1192" s="10" t="str">
        <f t="shared" si="112"/>
        <v>photography</v>
      </c>
      <c r="R1192" t="str">
        <f t="shared" si="113"/>
        <v>photobooks</v>
      </c>
      <c r="S1192" s="15">
        <f t="shared" si="110"/>
        <v>41882.665798611109</v>
      </c>
      <c r="T1192" s="14">
        <f t="shared" si="111"/>
        <v>41852.665798611109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89.242424242424249</v>
      </c>
      <c r="Q1193" s="10" t="str">
        <f t="shared" si="112"/>
        <v>photography</v>
      </c>
      <c r="R1193" t="str">
        <f t="shared" si="113"/>
        <v>photobooks</v>
      </c>
      <c r="S1193" s="15">
        <f t="shared" si="110"/>
        <v>42449.562037037031</v>
      </c>
      <c r="T1193" s="14">
        <f t="shared" si="111"/>
        <v>42419.603703703702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19.333333333333332</v>
      </c>
      <c r="Q1194" s="10" t="str">
        <f t="shared" si="112"/>
        <v>photography</v>
      </c>
      <c r="R1194" t="str">
        <f t="shared" si="113"/>
        <v>photobooks</v>
      </c>
      <c r="S1194" s="15">
        <f t="shared" si="110"/>
        <v>42777.506689814814</v>
      </c>
      <c r="T1194" s="14">
        <f t="shared" si="111"/>
        <v>42747.506689814814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79.967032967032964</v>
      </c>
      <c r="Q1195" s="10" t="str">
        <f t="shared" si="112"/>
        <v>photography</v>
      </c>
      <c r="R1195" t="str">
        <f t="shared" si="113"/>
        <v>photobooks</v>
      </c>
      <c r="S1195" s="15">
        <f t="shared" si="110"/>
        <v>42469.734409722223</v>
      </c>
      <c r="T1195" s="14">
        <f t="shared" si="111"/>
        <v>42409.776076388895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56.414565826330531</v>
      </c>
      <c r="Q1196" s="10" t="str">
        <f t="shared" si="112"/>
        <v>photography</v>
      </c>
      <c r="R1196" t="str">
        <f t="shared" si="113"/>
        <v>photobooks</v>
      </c>
      <c r="S1196" s="15">
        <f t="shared" si="110"/>
        <v>42102.488182870366</v>
      </c>
      <c r="T1196" s="14">
        <f t="shared" si="111"/>
        <v>42072.488182870366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79.411764705882348</v>
      </c>
      <c r="Q1197" s="10" t="str">
        <f t="shared" si="112"/>
        <v>photography</v>
      </c>
      <c r="R1197" t="str">
        <f t="shared" si="113"/>
        <v>photobooks</v>
      </c>
      <c r="S1197" s="15">
        <f t="shared" si="110"/>
        <v>42358.375</v>
      </c>
      <c r="T1197" s="14">
        <f t="shared" si="111"/>
        <v>42298.34783564815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8">
        <f t="shared" si="109"/>
        <v>76.439453125</v>
      </c>
      <c r="Q1198" s="10" t="str">
        <f t="shared" si="112"/>
        <v>photography</v>
      </c>
      <c r="R1198" t="str">
        <f t="shared" si="113"/>
        <v>photobooks</v>
      </c>
      <c r="S1198" s="15">
        <f t="shared" si="110"/>
        <v>42356.818738425922</v>
      </c>
      <c r="T1198" s="14">
        <f t="shared" si="111"/>
        <v>42326.818738425922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121</v>
      </c>
      <c r="Q1199" s="10" t="str">
        <f t="shared" si="112"/>
        <v>photography</v>
      </c>
      <c r="R1199" t="str">
        <f t="shared" si="113"/>
        <v>photobooks</v>
      </c>
      <c r="S1199" s="15">
        <f t="shared" si="110"/>
        <v>42534.249305555553</v>
      </c>
      <c r="T1199" s="14">
        <f t="shared" si="111"/>
        <v>42503.66474537037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54.616766467065865</v>
      </c>
      <c r="Q1200" s="10" t="str">
        <f t="shared" si="112"/>
        <v>photography</v>
      </c>
      <c r="R1200" t="str">
        <f t="shared" si="113"/>
        <v>photobooks</v>
      </c>
      <c r="S1200" s="15">
        <f t="shared" si="110"/>
        <v>42369.125</v>
      </c>
      <c r="T1200" s="14">
        <f t="shared" si="111"/>
        <v>42333.619050925925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299.22222222222223</v>
      </c>
      <c r="Q1201" s="10" t="str">
        <f t="shared" si="112"/>
        <v>photography</v>
      </c>
      <c r="R1201" t="str">
        <f t="shared" si="113"/>
        <v>photobooks</v>
      </c>
      <c r="S1201" s="15">
        <f t="shared" si="110"/>
        <v>42193.770833333328</v>
      </c>
      <c r="T1201" s="14">
        <f t="shared" si="111"/>
        <v>42161.770833333328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58.533980582524272</v>
      </c>
      <c r="Q1202" s="10" t="str">
        <f t="shared" si="112"/>
        <v>photography</v>
      </c>
      <c r="R1202" t="str">
        <f t="shared" si="113"/>
        <v>photobooks</v>
      </c>
      <c r="S1202" s="15">
        <f t="shared" si="110"/>
        <v>42110.477500000001</v>
      </c>
      <c r="T1202" s="14">
        <f t="shared" si="111"/>
        <v>42089.477500000001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55.371801801801809</v>
      </c>
      <c r="Q1203" s="10" t="str">
        <f t="shared" si="112"/>
        <v>photography</v>
      </c>
      <c r="R1203" t="str">
        <f t="shared" si="113"/>
        <v>photobooks</v>
      </c>
      <c r="S1203" s="15">
        <f t="shared" si="110"/>
        <v>42566.60701388889</v>
      </c>
      <c r="T1203" s="14">
        <f t="shared" si="111"/>
        <v>42536.60701388889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183.80442804428046</v>
      </c>
      <c r="Q1204" s="10" t="str">
        <f t="shared" si="112"/>
        <v>photography</v>
      </c>
      <c r="R1204" t="str">
        <f t="shared" si="113"/>
        <v>photobooks</v>
      </c>
      <c r="S1204" s="15">
        <f t="shared" si="110"/>
        <v>42182.288819444439</v>
      </c>
      <c r="T1204" s="14">
        <f t="shared" si="111"/>
        <v>42152.288819444439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165.34653465346534</v>
      </c>
      <c r="Q1205" s="10" t="str">
        <f t="shared" si="112"/>
        <v>photography</v>
      </c>
      <c r="R1205" t="str">
        <f t="shared" si="113"/>
        <v>photobooks</v>
      </c>
      <c r="S1205" s="15">
        <f t="shared" si="110"/>
        <v>42155.614895833336</v>
      </c>
      <c r="T1205" s="14">
        <f t="shared" si="111"/>
        <v>42125.614895833336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234.78947368421052</v>
      </c>
      <c r="Q1206" s="10" t="str">
        <f t="shared" si="112"/>
        <v>photography</v>
      </c>
      <c r="R1206" t="str">
        <f t="shared" si="113"/>
        <v>photobooks</v>
      </c>
      <c r="S1206" s="15">
        <f t="shared" si="110"/>
        <v>42342.208333333328</v>
      </c>
      <c r="T1206" s="14">
        <f t="shared" si="111"/>
        <v>42297.748067129629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211.48387096774192</v>
      </c>
      <c r="Q1207" s="10" t="str">
        <f t="shared" si="112"/>
        <v>photography</v>
      </c>
      <c r="R1207" t="str">
        <f t="shared" si="113"/>
        <v>photobooks</v>
      </c>
      <c r="S1207" s="15">
        <f t="shared" si="110"/>
        <v>42168.506377314814</v>
      </c>
      <c r="T1207" s="14">
        <f t="shared" si="111"/>
        <v>42138.506377314814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32.34375</v>
      </c>
      <c r="Q1208" s="10" t="str">
        <f t="shared" si="112"/>
        <v>photography</v>
      </c>
      <c r="R1208" t="str">
        <f t="shared" si="113"/>
        <v>photobooks</v>
      </c>
      <c r="S1208" s="15">
        <f t="shared" si="110"/>
        <v>42805.561805555553</v>
      </c>
      <c r="T1208" s="14">
        <f t="shared" si="111"/>
        <v>42772.776076388895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123.37588652482269</v>
      </c>
      <c r="Q1209" s="10" t="str">
        <f t="shared" si="112"/>
        <v>photography</v>
      </c>
      <c r="R1209" t="str">
        <f t="shared" si="113"/>
        <v>photobooks</v>
      </c>
      <c r="S1209" s="15">
        <f t="shared" si="110"/>
        <v>42460.416666666672</v>
      </c>
      <c r="T1209" s="14">
        <f t="shared" si="111"/>
        <v>42430.430243055554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207.06666666666666</v>
      </c>
      <c r="Q1210" s="10" t="str">
        <f t="shared" si="112"/>
        <v>photography</v>
      </c>
      <c r="R1210" t="str">
        <f t="shared" si="113"/>
        <v>photobooks</v>
      </c>
      <c r="S1210" s="15">
        <f t="shared" si="110"/>
        <v>42453.667407407411</v>
      </c>
      <c r="T1210" s="14">
        <f t="shared" si="111"/>
        <v>42423.709074074075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138.2608695652174</v>
      </c>
      <c r="Q1211" s="10" t="str">
        <f t="shared" si="112"/>
        <v>photography</v>
      </c>
      <c r="R1211" t="str">
        <f t="shared" si="113"/>
        <v>photobooks</v>
      </c>
      <c r="S1211" s="15">
        <f t="shared" si="110"/>
        <v>42791.846122685187</v>
      </c>
      <c r="T1211" s="14">
        <f t="shared" si="111"/>
        <v>42761.846122685187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493.81553398058253</v>
      </c>
      <c r="Q1212" s="10" t="str">
        <f t="shared" si="112"/>
        <v>photography</v>
      </c>
      <c r="R1212" t="str">
        <f t="shared" si="113"/>
        <v>photobooks</v>
      </c>
      <c r="S1212" s="15">
        <f t="shared" si="110"/>
        <v>42155.875</v>
      </c>
      <c r="T1212" s="14">
        <f t="shared" si="111"/>
        <v>42132.941805555558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168.5</v>
      </c>
      <c r="Q1213" s="10" t="str">
        <f t="shared" si="112"/>
        <v>photography</v>
      </c>
      <c r="R1213" t="str">
        <f t="shared" si="113"/>
        <v>photobooks</v>
      </c>
      <c r="S1213" s="15">
        <f t="shared" si="110"/>
        <v>42530.866446759261</v>
      </c>
      <c r="T1213" s="14">
        <f t="shared" si="111"/>
        <v>42515.866446759261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38.867469879518069</v>
      </c>
      <c r="Q1214" s="10" t="str">
        <f t="shared" si="112"/>
        <v>photography</v>
      </c>
      <c r="R1214" t="str">
        <f t="shared" si="113"/>
        <v>photobooks</v>
      </c>
      <c r="S1214" s="15">
        <f t="shared" si="110"/>
        <v>42335.041666666672</v>
      </c>
      <c r="T1214" s="14">
        <f t="shared" si="111"/>
        <v>42318.950173611112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61.527777777777779</v>
      </c>
      <c r="Q1215" s="10" t="str">
        <f t="shared" si="112"/>
        <v>photography</v>
      </c>
      <c r="R1215" t="str">
        <f t="shared" si="113"/>
        <v>photobooks</v>
      </c>
      <c r="S1215" s="15">
        <f t="shared" si="110"/>
        <v>42766.755787037036</v>
      </c>
      <c r="T1215" s="14">
        <f t="shared" si="111"/>
        <v>42731.755787037036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105.44</v>
      </c>
      <c r="Q1216" s="10" t="str">
        <f t="shared" si="112"/>
        <v>photography</v>
      </c>
      <c r="R1216" t="str">
        <f t="shared" si="113"/>
        <v>photobooks</v>
      </c>
      <c r="S1216" s="15">
        <f t="shared" si="110"/>
        <v>42164.840335648143</v>
      </c>
      <c r="T1216" s="14">
        <f t="shared" si="111"/>
        <v>42104.840335648143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71.592003642987251</v>
      </c>
      <c r="Q1217" s="10" t="str">
        <f t="shared" si="112"/>
        <v>photography</v>
      </c>
      <c r="R1217" t="str">
        <f t="shared" si="113"/>
        <v>photobooks</v>
      </c>
      <c r="S1217" s="15">
        <f t="shared" si="110"/>
        <v>41789.923101851848</v>
      </c>
      <c r="T1217" s="14">
        <f t="shared" si="111"/>
        <v>41759.923101851848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14">E1218/D1218</f>
        <v>1.4570000000000001</v>
      </c>
      <c r="P1218" s="8">
        <f t="shared" ref="P1218:P1281" si="115">E1218/L1218</f>
        <v>91.882882882882882</v>
      </c>
      <c r="Q1218" s="10" t="str">
        <f t="shared" si="112"/>
        <v>photography</v>
      </c>
      <c r="R1218" t="str">
        <f t="shared" si="113"/>
        <v>photobooks</v>
      </c>
      <c r="S1218" s="15">
        <f t="shared" ref="S1218:S1281" si="116">(((I1218/60)/60)/24)+DATE(1970,1,1)</f>
        <v>42279.960416666669</v>
      </c>
      <c r="T1218" s="14">
        <f t="shared" ref="T1218:T1281" si="117">(((J1218/60)/60)/24)+DATE(1970,1,1)</f>
        <v>42247.616400462968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1.026</v>
      </c>
      <c r="P1219" s="8">
        <f t="shared" si="115"/>
        <v>148.57377049180329</v>
      </c>
      <c r="Q1219" s="10" t="str">
        <f t="shared" ref="Q1219:Q1282" si="118">LEFT(N1219, (SEARCH("/",N1219,1)-1))</f>
        <v>photography</v>
      </c>
      <c r="R1219" t="str">
        <f t="shared" ref="R1219:R1282" si="119">RIGHT(N1219, LEN(N1219)-SEARCH("/",N1219,1))</f>
        <v>photobooks</v>
      </c>
      <c r="S1219" s="15">
        <f t="shared" si="116"/>
        <v>42565.809490740736</v>
      </c>
      <c r="T1219" s="14">
        <f t="shared" si="117"/>
        <v>42535.809490740736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174.2134831460674</v>
      </c>
      <c r="Q1220" s="10" t="str">
        <f t="shared" si="118"/>
        <v>photography</v>
      </c>
      <c r="R1220" t="str">
        <f t="shared" si="119"/>
        <v>photobooks</v>
      </c>
      <c r="S1220" s="15">
        <f t="shared" si="116"/>
        <v>42309.125</v>
      </c>
      <c r="T1220" s="14">
        <f t="shared" si="117"/>
        <v>42278.662037037036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102.86166007905139</v>
      </c>
      <c r="Q1221" s="10" t="str">
        <f t="shared" si="118"/>
        <v>photography</v>
      </c>
      <c r="R1221" t="str">
        <f t="shared" si="119"/>
        <v>photobooks</v>
      </c>
      <c r="S1221" s="15">
        <f t="shared" si="116"/>
        <v>42663.461956018517</v>
      </c>
      <c r="T1221" s="14">
        <f t="shared" si="117"/>
        <v>42633.461956018517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111.17857142857143</v>
      </c>
      <c r="Q1222" s="10" t="str">
        <f t="shared" si="118"/>
        <v>photography</v>
      </c>
      <c r="R1222" t="str">
        <f t="shared" si="119"/>
        <v>photobooks</v>
      </c>
      <c r="S1222" s="15">
        <f t="shared" si="116"/>
        <v>42241.628611111111</v>
      </c>
      <c r="T1222" s="14">
        <f t="shared" si="117"/>
        <v>42211.628611111111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23.796213592233013</v>
      </c>
      <c r="Q1223" s="10" t="str">
        <f t="shared" si="118"/>
        <v>photography</v>
      </c>
      <c r="R1223" t="str">
        <f t="shared" si="119"/>
        <v>photobooks</v>
      </c>
      <c r="S1223" s="15">
        <f t="shared" si="116"/>
        <v>42708</v>
      </c>
      <c r="T1223" s="14">
        <f t="shared" si="117"/>
        <v>42680.47555555556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81.268115942028984</v>
      </c>
      <c r="Q1224" s="10" t="str">
        <f t="shared" si="118"/>
        <v>photography</v>
      </c>
      <c r="R1224" t="str">
        <f t="shared" si="119"/>
        <v>photobooks</v>
      </c>
      <c r="S1224" s="15">
        <f t="shared" si="116"/>
        <v>42461.166666666672</v>
      </c>
      <c r="T1224" s="14">
        <f t="shared" si="117"/>
        <v>42430.720451388886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116.21465968586388</v>
      </c>
      <c r="Q1225" s="10" t="str">
        <f t="shared" si="118"/>
        <v>photography</v>
      </c>
      <c r="R1225" t="str">
        <f t="shared" si="119"/>
        <v>photobooks</v>
      </c>
      <c r="S1225" s="15">
        <f t="shared" si="116"/>
        <v>42684.218854166669</v>
      </c>
      <c r="T1225" s="14">
        <f t="shared" si="117"/>
        <v>42654.177187499998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8">
        <f t="shared" si="115"/>
        <v>58.888888888888886</v>
      </c>
      <c r="Q1226" s="10" t="str">
        <f t="shared" si="118"/>
        <v>music</v>
      </c>
      <c r="R1226" t="str">
        <f t="shared" si="119"/>
        <v>world music</v>
      </c>
      <c r="S1226" s="15">
        <f t="shared" si="116"/>
        <v>41796.549791666665</v>
      </c>
      <c r="T1226" s="14">
        <f t="shared" si="117"/>
        <v>41736.549791666665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44</v>
      </c>
      <c r="Q1227" s="10" t="str">
        <f t="shared" si="118"/>
        <v>music</v>
      </c>
      <c r="R1227" t="str">
        <f t="shared" si="119"/>
        <v>world music</v>
      </c>
      <c r="S1227" s="15">
        <f t="shared" si="116"/>
        <v>41569.905995370369</v>
      </c>
      <c r="T1227" s="14">
        <f t="shared" si="117"/>
        <v>41509.905995370369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48.424999999999997</v>
      </c>
      <c r="Q1228" s="10" t="str">
        <f t="shared" si="118"/>
        <v>music</v>
      </c>
      <c r="R1228" t="str">
        <f t="shared" si="119"/>
        <v>world music</v>
      </c>
      <c r="S1228" s="15">
        <f t="shared" si="116"/>
        <v>41750.041666666664</v>
      </c>
      <c r="T1228" s="14">
        <f t="shared" si="117"/>
        <v>41715.874780092592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s="10" t="str">
        <f t="shared" si="118"/>
        <v>music</v>
      </c>
      <c r="R1229" t="str">
        <f t="shared" si="119"/>
        <v>world music</v>
      </c>
      <c r="S1229" s="15">
        <f t="shared" si="116"/>
        <v>41858.291666666664</v>
      </c>
      <c r="T1229" s="14">
        <f t="shared" si="117"/>
        <v>41827.919166666667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8">
        <f t="shared" si="115"/>
        <v>61.041666666666664</v>
      </c>
      <c r="Q1230" s="10" t="str">
        <f t="shared" si="118"/>
        <v>music</v>
      </c>
      <c r="R1230" t="str">
        <f t="shared" si="119"/>
        <v>world music</v>
      </c>
      <c r="S1230" s="15">
        <f t="shared" si="116"/>
        <v>40814.729259259257</v>
      </c>
      <c r="T1230" s="14">
        <f t="shared" si="117"/>
        <v>40754.729259259257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8">
        <f t="shared" si="115"/>
        <v>25</v>
      </c>
      <c r="Q1231" s="10" t="str">
        <f t="shared" si="118"/>
        <v>music</v>
      </c>
      <c r="R1231" t="str">
        <f t="shared" si="119"/>
        <v>world music</v>
      </c>
      <c r="S1231" s="15">
        <f t="shared" si="116"/>
        <v>41015.666666666664</v>
      </c>
      <c r="T1231" s="14">
        <f t="shared" si="117"/>
        <v>40985.459803240738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s="10" t="str">
        <f t="shared" si="118"/>
        <v>music</v>
      </c>
      <c r="R1232" t="str">
        <f t="shared" si="119"/>
        <v>world music</v>
      </c>
      <c r="S1232" s="15">
        <f t="shared" si="116"/>
        <v>40598.972569444442</v>
      </c>
      <c r="T1232" s="14">
        <f t="shared" si="117"/>
        <v>40568.972569444442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s="10" t="str">
        <f t="shared" si="118"/>
        <v>music</v>
      </c>
      <c r="R1233" t="str">
        <f t="shared" si="119"/>
        <v>world music</v>
      </c>
      <c r="S1233" s="15">
        <f t="shared" si="116"/>
        <v>42244.041666666672</v>
      </c>
      <c r="T1233" s="14">
        <f t="shared" si="117"/>
        <v>42193.941759259258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8">
        <f t="shared" si="115"/>
        <v>40</v>
      </c>
      <c r="Q1234" s="10" t="str">
        <f t="shared" si="118"/>
        <v>music</v>
      </c>
      <c r="R1234" t="str">
        <f t="shared" si="119"/>
        <v>world music</v>
      </c>
      <c r="S1234" s="15">
        <f t="shared" si="116"/>
        <v>41553.848032407412</v>
      </c>
      <c r="T1234" s="14">
        <f t="shared" si="117"/>
        <v>41506.848032407412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8">
        <f t="shared" si="115"/>
        <v>19.333333333333332</v>
      </c>
      <c r="Q1235" s="10" t="str">
        <f t="shared" si="118"/>
        <v>music</v>
      </c>
      <c r="R1235" t="str">
        <f t="shared" si="119"/>
        <v>world music</v>
      </c>
      <c r="S1235" s="15">
        <f t="shared" si="116"/>
        <v>40960.948773148149</v>
      </c>
      <c r="T1235" s="14">
        <f t="shared" si="117"/>
        <v>40939.948773148149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s="10" t="str">
        <f t="shared" si="118"/>
        <v>music</v>
      </c>
      <c r="R1236" t="str">
        <f t="shared" si="119"/>
        <v>world music</v>
      </c>
      <c r="S1236" s="15">
        <f t="shared" si="116"/>
        <v>42037.788680555561</v>
      </c>
      <c r="T1236" s="14">
        <f t="shared" si="117"/>
        <v>42007.788680555561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8">
        <f t="shared" si="115"/>
        <v>35</v>
      </c>
      <c r="Q1237" s="10" t="str">
        <f t="shared" si="118"/>
        <v>music</v>
      </c>
      <c r="R1237" t="str">
        <f t="shared" si="119"/>
        <v>world music</v>
      </c>
      <c r="S1237" s="15">
        <f t="shared" si="116"/>
        <v>41623.135405092595</v>
      </c>
      <c r="T1237" s="14">
        <f t="shared" si="117"/>
        <v>41583.135405092595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s="10" t="str">
        <f t="shared" si="118"/>
        <v>music</v>
      </c>
      <c r="R1238" t="str">
        <f t="shared" si="119"/>
        <v>world music</v>
      </c>
      <c r="S1238" s="15">
        <f t="shared" si="116"/>
        <v>41118.666666666664</v>
      </c>
      <c r="T1238" s="14">
        <f t="shared" si="117"/>
        <v>41110.680138888885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s="10" t="str">
        <f t="shared" si="118"/>
        <v>music</v>
      </c>
      <c r="R1239" t="str">
        <f t="shared" si="119"/>
        <v>world music</v>
      </c>
      <c r="S1239" s="15">
        <f t="shared" si="116"/>
        <v>41145.283159722225</v>
      </c>
      <c r="T1239" s="14">
        <f t="shared" si="117"/>
        <v>41125.283159722225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8">
        <f t="shared" si="115"/>
        <v>59.333333333333336</v>
      </c>
      <c r="Q1240" s="10" t="str">
        <f t="shared" si="118"/>
        <v>music</v>
      </c>
      <c r="R1240" t="str">
        <f t="shared" si="119"/>
        <v>world music</v>
      </c>
      <c r="S1240" s="15">
        <f t="shared" si="116"/>
        <v>40761.61037037037</v>
      </c>
      <c r="T1240" s="14">
        <f t="shared" si="117"/>
        <v>40731.61037037037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s="10" t="str">
        <f t="shared" si="118"/>
        <v>music</v>
      </c>
      <c r="R1241" t="str">
        <f t="shared" si="119"/>
        <v>world music</v>
      </c>
      <c r="S1241" s="15">
        <f t="shared" si="116"/>
        <v>40913.962581018517</v>
      </c>
      <c r="T1241" s="14">
        <f t="shared" si="117"/>
        <v>40883.962581018517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8">
        <f t="shared" si="115"/>
        <v>30.125</v>
      </c>
      <c r="Q1242" s="10" t="str">
        <f t="shared" si="118"/>
        <v>music</v>
      </c>
      <c r="R1242" t="str">
        <f t="shared" si="119"/>
        <v>world music</v>
      </c>
      <c r="S1242" s="15">
        <f t="shared" si="116"/>
        <v>41467.910416666666</v>
      </c>
      <c r="T1242" s="14">
        <f t="shared" si="117"/>
        <v>41409.040011574078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8">
        <f t="shared" si="115"/>
        <v>74.617647058823536</v>
      </c>
      <c r="Q1243" s="10" t="str">
        <f t="shared" si="118"/>
        <v>music</v>
      </c>
      <c r="R1243" t="str">
        <f t="shared" si="119"/>
        <v>world music</v>
      </c>
      <c r="S1243" s="15">
        <f t="shared" si="116"/>
        <v>41946.249305555553</v>
      </c>
      <c r="T1243" s="14">
        <f t="shared" si="117"/>
        <v>41923.837731481479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8">
        <f t="shared" si="115"/>
        <v>5</v>
      </c>
      <c r="Q1244" s="10" t="str">
        <f t="shared" si="118"/>
        <v>music</v>
      </c>
      <c r="R1244" t="str">
        <f t="shared" si="119"/>
        <v>world music</v>
      </c>
      <c r="S1244" s="15">
        <f t="shared" si="116"/>
        <v>40797.554166666669</v>
      </c>
      <c r="T1244" s="14">
        <f t="shared" si="117"/>
        <v>40782.165532407409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8">
        <f t="shared" si="115"/>
        <v>44.5</v>
      </c>
      <c r="Q1245" s="10" t="str">
        <f t="shared" si="118"/>
        <v>music</v>
      </c>
      <c r="R1245" t="str">
        <f t="shared" si="119"/>
        <v>world music</v>
      </c>
      <c r="S1245" s="15">
        <f t="shared" si="116"/>
        <v>40732.875</v>
      </c>
      <c r="T1245" s="14">
        <f t="shared" si="117"/>
        <v>40671.879293981481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46.133333333333333</v>
      </c>
      <c r="Q1246" s="10" t="str">
        <f t="shared" si="118"/>
        <v>music</v>
      </c>
      <c r="R1246" t="str">
        <f t="shared" si="119"/>
        <v>rock</v>
      </c>
      <c r="S1246" s="15">
        <f t="shared" si="116"/>
        <v>41386.875</v>
      </c>
      <c r="T1246" s="14">
        <f t="shared" si="117"/>
        <v>41355.825497685182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8">
        <f t="shared" si="115"/>
        <v>141.47058823529412</v>
      </c>
      <c r="Q1247" s="10" t="str">
        <f t="shared" si="118"/>
        <v>music</v>
      </c>
      <c r="R1247" t="str">
        <f t="shared" si="119"/>
        <v>rock</v>
      </c>
      <c r="S1247" s="15">
        <f t="shared" si="116"/>
        <v>41804.599930555552</v>
      </c>
      <c r="T1247" s="14">
        <f t="shared" si="117"/>
        <v>41774.599930555552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75.483870967741936</v>
      </c>
      <c r="Q1248" s="10" t="str">
        <f t="shared" si="118"/>
        <v>music</v>
      </c>
      <c r="R1248" t="str">
        <f t="shared" si="119"/>
        <v>rock</v>
      </c>
      <c r="S1248" s="15">
        <f t="shared" si="116"/>
        <v>40883.085057870368</v>
      </c>
      <c r="T1248" s="14">
        <f t="shared" si="117"/>
        <v>40838.043391203704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85.5</v>
      </c>
      <c r="Q1249" s="10" t="str">
        <f t="shared" si="118"/>
        <v>music</v>
      </c>
      <c r="R1249" t="str">
        <f t="shared" si="119"/>
        <v>rock</v>
      </c>
      <c r="S1249" s="15">
        <f t="shared" si="116"/>
        <v>41400.292303240742</v>
      </c>
      <c r="T1249" s="14">
        <f t="shared" si="117"/>
        <v>41370.292303240742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64.254237288135599</v>
      </c>
      <c r="Q1250" s="10" t="str">
        <f t="shared" si="118"/>
        <v>music</v>
      </c>
      <c r="R1250" t="str">
        <f t="shared" si="119"/>
        <v>rock</v>
      </c>
      <c r="S1250" s="15">
        <f t="shared" si="116"/>
        <v>41803.290972222225</v>
      </c>
      <c r="T1250" s="14">
        <f t="shared" si="117"/>
        <v>41767.656863425924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64.46913580246914</v>
      </c>
      <c r="Q1251" s="10" t="str">
        <f t="shared" si="118"/>
        <v>music</v>
      </c>
      <c r="R1251" t="str">
        <f t="shared" si="119"/>
        <v>rock</v>
      </c>
      <c r="S1251" s="15">
        <f t="shared" si="116"/>
        <v>41097.74086805556</v>
      </c>
      <c r="T1251" s="14">
        <f t="shared" si="117"/>
        <v>41067.74086805556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8">
        <f t="shared" si="115"/>
        <v>118.2007874015748</v>
      </c>
      <c r="Q1252" s="10" t="str">
        <f t="shared" si="118"/>
        <v>music</v>
      </c>
      <c r="R1252" t="str">
        <f t="shared" si="119"/>
        <v>rock</v>
      </c>
      <c r="S1252" s="15">
        <f t="shared" si="116"/>
        <v>41888.64271990741</v>
      </c>
      <c r="T1252" s="14">
        <f t="shared" si="117"/>
        <v>41843.64271990741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82.540540540540547</v>
      </c>
      <c r="Q1253" s="10" t="str">
        <f t="shared" si="118"/>
        <v>music</v>
      </c>
      <c r="R1253" t="str">
        <f t="shared" si="119"/>
        <v>rock</v>
      </c>
      <c r="S1253" s="15">
        <f t="shared" si="116"/>
        <v>40811.814432870371</v>
      </c>
      <c r="T1253" s="14">
        <f t="shared" si="117"/>
        <v>40751.814432870371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34.170212765957444</v>
      </c>
      <c r="Q1254" s="10" t="str">
        <f t="shared" si="118"/>
        <v>music</v>
      </c>
      <c r="R1254" t="str">
        <f t="shared" si="119"/>
        <v>rock</v>
      </c>
      <c r="S1254" s="15">
        <f t="shared" si="116"/>
        <v>41571.988067129627</v>
      </c>
      <c r="T1254" s="14">
        <f t="shared" si="117"/>
        <v>41543.988067129627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42.73322081575246</v>
      </c>
      <c r="Q1255" s="10" t="str">
        <f t="shared" si="118"/>
        <v>music</v>
      </c>
      <c r="R1255" t="str">
        <f t="shared" si="119"/>
        <v>rock</v>
      </c>
      <c r="S1255" s="15">
        <f t="shared" si="116"/>
        <v>41885.783645833333</v>
      </c>
      <c r="T1255" s="14">
        <f t="shared" si="117"/>
        <v>41855.783645833333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94.489361702127653</v>
      </c>
      <c r="Q1256" s="10" t="str">
        <f t="shared" si="118"/>
        <v>music</v>
      </c>
      <c r="R1256" t="str">
        <f t="shared" si="119"/>
        <v>rock</v>
      </c>
      <c r="S1256" s="15">
        <f t="shared" si="116"/>
        <v>40544.207638888889</v>
      </c>
      <c r="T1256" s="14">
        <f t="shared" si="117"/>
        <v>40487.621365740742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55.697247706422019</v>
      </c>
      <c r="Q1257" s="10" t="str">
        <f t="shared" si="118"/>
        <v>music</v>
      </c>
      <c r="R1257" t="str">
        <f t="shared" si="119"/>
        <v>rock</v>
      </c>
      <c r="S1257" s="15">
        <f t="shared" si="116"/>
        <v>41609.887175925927</v>
      </c>
      <c r="T1257" s="14">
        <f t="shared" si="117"/>
        <v>41579.845509259263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98.030831024930734</v>
      </c>
      <c r="Q1258" s="10" t="str">
        <f t="shared" si="118"/>
        <v>music</v>
      </c>
      <c r="R1258" t="str">
        <f t="shared" si="119"/>
        <v>rock</v>
      </c>
      <c r="S1258" s="15">
        <f t="shared" si="116"/>
        <v>40951.919340277782</v>
      </c>
      <c r="T1258" s="14">
        <f t="shared" si="117"/>
        <v>40921.919340277782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92.102272727272734</v>
      </c>
      <c r="Q1259" s="10" t="str">
        <f t="shared" si="118"/>
        <v>music</v>
      </c>
      <c r="R1259" t="str">
        <f t="shared" si="119"/>
        <v>rock</v>
      </c>
      <c r="S1259" s="15">
        <f t="shared" si="116"/>
        <v>40636.043865740743</v>
      </c>
      <c r="T1259" s="14">
        <f t="shared" si="117"/>
        <v>40587.085532407407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38.175462686567165</v>
      </c>
      <c r="Q1260" s="10" t="str">
        <f t="shared" si="118"/>
        <v>music</v>
      </c>
      <c r="R1260" t="str">
        <f t="shared" si="119"/>
        <v>rock</v>
      </c>
      <c r="S1260" s="15">
        <f t="shared" si="116"/>
        <v>41517.611250000002</v>
      </c>
      <c r="T1260" s="14">
        <f t="shared" si="117"/>
        <v>41487.611250000002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27.145833333333332</v>
      </c>
      <c r="Q1261" s="10" t="str">
        <f t="shared" si="118"/>
        <v>music</v>
      </c>
      <c r="R1261" t="str">
        <f t="shared" si="119"/>
        <v>rock</v>
      </c>
      <c r="S1261" s="15">
        <f t="shared" si="116"/>
        <v>41799.165972222225</v>
      </c>
      <c r="T1261" s="14">
        <f t="shared" si="117"/>
        <v>41766.970648148148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50.689189189189186</v>
      </c>
      <c r="Q1262" s="10" t="str">
        <f t="shared" si="118"/>
        <v>music</v>
      </c>
      <c r="R1262" t="str">
        <f t="shared" si="119"/>
        <v>rock</v>
      </c>
      <c r="S1262" s="15">
        <f t="shared" si="116"/>
        <v>41696.842824074076</v>
      </c>
      <c r="T1262" s="14">
        <f t="shared" si="117"/>
        <v>41666.842824074076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38.942307692307693</v>
      </c>
      <c r="Q1263" s="10" t="str">
        <f t="shared" si="118"/>
        <v>music</v>
      </c>
      <c r="R1263" t="str">
        <f t="shared" si="119"/>
        <v>rock</v>
      </c>
      <c r="S1263" s="15">
        <f t="shared" si="116"/>
        <v>41668.342905092592</v>
      </c>
      <c r="T1263" s="14">
        <f t="shared" si="117"/>
        <v>41638.342905092592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77.638095238095232</v>
      </c>
      <c r="Q1264" s="10" t="str">
        <f t="shared" si="118"/>
        <v>music</v>
      </c>
      <c r="R1264" t="str">
        <f t="shared" si="119"/>
        <v>rock</v>
      </c>
      <c r="S1264" s="15">
        <f t="shared" si="116"/>
        <v>41686.762638888889</v>
      </c>
      <c r="T1264" s="14">
        <f t="shared" si="117"/>
        <v>41656.762638888889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43.536585365853661</v>
      </c>
      <c r="Q1265" s="10" t="str">
        <f t="shared" si="118"/>
        <v>music</v>
      </c>
      <c r="R1265" t="str">
        <f t="shared" si="119"/>
        <v>rock</v>
      </c>
      <c r="S1265" s="15">
        <f t="shared" si="116"/>
        <v>41727.041666666664</v>
      </c>
      <c r="T1265" s="14">
        <f t="shared" si="117"/>
        <v>41692.084143518521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31.823529411764707</v>
      </c>
      <c r="Q1266" s="10" t="str">
        <f t="shared" si="118"/>
        <v>music</v>
      </c>
      <c r="R1266" t="str">
        <f t="shared" si="119"/>
        <v>rock</v>
      </c>
      <c r="S1266" s="15">
        <f t="shared" si="116"/>
        <v>41576.662997685184</v>
      </c>
      <c r="T1266" s="14">
        <f t="shared" si="117"/>
        <v>41547.662997685184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63.184393939393942</v>
      </c>
      <c r="Q1267" s="10" t="str">
        <f t="shared" si="118"/>
        <v>music</v>
      </c>
      <c r="R1267" t="str">
        <f t="shared" si="119"/>
        <v>rock</v>
      </c>
      <c r="S1267" s="15">
        <f t="shared" si="116"/>
        <v>40512.655266203699</v>
      </c>
      <c r="T1267" s="14">
        <f t="shared" si="117"/>
        <v>40465.655266203699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190.9</v>
      </c>
      <c r="Q1268" s="10" t="str">
        <f t="shared" si="118"/>
        <v>music</v>
      </c>
      <c r="R1268" t="str">
        <f t="shared" si="119"/>
        <v>rock</v>
      </c>
      <c r="S1268" s="15">
        <f t="shared" si="116"/>
        <v>41650.87667824074</v>
      </c>
      <c r="T1268" s="14">
        <f t="shared" si="117"/>
        <v>41620.87667824074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140.85534591194968</v>
      </c>
      <c r="Q1269" s="10" t="str">
        <f t="shared" si="118"/>
        <v>music</v>
      </c>
      <c r="R1269" t="str">
        <f t="shared" si="119"/>
        <v>rock</v>
      </c>
      <c r="S1269" s="15">
        <f t="shared" si="116"/>
        <v>41479.585162037038</v>
      </c>
      <c r="T1269" s="14">
        <f t="shared" si="117"/>
        <v>41449.585162037038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76.92307692307692</v>
      </c>
      <c r="Q1270" s="10" t="str">
        <f t="shared" si="118"/>
        <v>music</v>
      </c>
      <c r="R1270" t="str">
        <f t="shared" si="119"/>
        <v>rock</v>
      </c>
      <c r="S1270" s="15">
        <f t="shared" si="116"/>
        <v>41537.845451388886</v>
      </c>
      <c r="T1270" s="14">
        <f t="shared" si="117"/>
        <v>41507.845451388886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99.15533980582525</v>
      </c>
      <c r="Q1271" s="10" t="str">
        <f t="shared" si="118"/>
        <v>music</v>
      </c>
      <c r="R1271" t="str">
        <f t="shared" si="119"/>
        <v>rock</v>
      </c>
      <c r="S1271" s="15">
        <f t="shared" si="116"/>
        <v>42476</v>
      </c>
      <c r="T1271" s="14">
        <f t="shared" si="117"/>
        <v>42445.823055555549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67.881656804733723</v>
      </c>
      <c r="Q1272" s="10" t="str">
        <f t="shared" si="118"/>
        <v>music</v>
      </c>
      <c r="R1272" t="str">
        <f t="shared" si="119"/>
        <v>rock</v>
      </c>
      <c r="S1272" s="15">
        <f t="shared" si="116"/>
        <v>40993.815300925926</v>
      </c>
      <c r="T1272" s="14">
        <f t="shared" si="117"/>
        <v>40933.856967592597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246.29032258064515</v>
      </c>
      <c r="Q1273" s="10" t="str">
        <f t="shared" si="118"/>
        <v>music</v>
      </c>
      <c r="R1273" t="str">
        <f t="shared" si="119"/>
        <v>rock</v>
      </c>
      <c r="S1273" s="15">
        <f t="shared" si="116"/>
        <v>41591.725219907406</v>
      </c>
      <c r="T1273" s="14">
        <f t="shared" si="117"/>
        <v>41561.683553240742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189.28571428571428</v>
      </c>
      <c r="Q1274" s="10" t="str">
        <f t="shared" si="118"/>
        <v>music</v>
      </c>
      <c r="R1274" t="str">
        <f t="shared" si="119"/>
        <v>rock</v>
      </c>
      <c r="S1274" s="15">
        <f t="shared" si="116"/>
        <v>40344.166666666664</v>
      </c>
      <c r="T1274" s="14">
        <f t="shared" si="117"/>
        <v>40274.745127314818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76.666666666666671</v>
      </c>
      <c r="Q1275" s="10" t="str">
        <f t="shared" si="118"/>
        <v>music</v>
      </c>
      <c r="R1275" t="str">
        <f t="shared" si="119"/>
        <v>rock</v>
      </c>
      <c r="S1275" s="15">
        <f t="shared" si="116"/>
        <v>41882.730219907404</v>
      </c>
      <c r="T1275" s="14">
        <f t="shared" si="117"/>
        <v>41852.730219907404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82.963254817987149</v>
      </c>
      <c r="Q1276" s="10" t="str">
        <f t="shared" si="118"/>
        <v>music</v>
      </c>
      <c r="R1276" t="str">
        <f t="shared" si="119"/>
        <v>rock</v>
      </c>
      <c r="S1276" s="15">
        <f t="shared" si="116"/>
        <v>41151.690104166664</v>
      </c>
      <c r="T1276" s="14">
        <f t="shared" si="117"/>
        <v>41116.690104166664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62.522107969151669</v>
      </c>
      <c r="Q1277" s="10" t="str">
        <f t="shared" si="118"/>
        <v>music</v>
      </c>
      <c r="R1277" t="str">
        <f t="shared" si="119"/>
        <v>rock</v>
      </c>
      <c r="S1277" s="15">
        <f t="shared" si="116"/>
        <v>41493.867905092593</v>
      </c>
      <c r="T1277" s="14">
        <f t="shared" si="117"/>
        <v>41458.867905092593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46.06808823529412</v>
      </c>
      <c r="Q1278" s="10" t="str">
        <f t="shared" si="118"/>
        <v>music</v>
      </c>
      <c r="R1278" t="str">
        <f t="shared" si="119"/>
        <v>rock</v>
      </c>
      <c r="S1278" s="15">
        <f t="shared" si="116"/>
        <v>40057.166666666664</v>
      </c>
      <c r="T1278" s="14">
        <f t="shared" si="117"/>
        <v>40007.704247685186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38.543946731234868</v>
      </c>
      <c r="Q1279" s="10" t="str">
        <f t="shared" si="118"/>
        <v>music</v>
      </c>
      <c r="R1279" t="str">
        <f t="shared" si="119"/>
        <v>rock</v>
      </c>
      <c r="S1279" s="15">
        <f t="shared" si="116"/>
        <v>41156.561886574076</v>
      </c>
      <c r="T1279" s="14">
        <f t="shared" si="117"/>
        <v>41121.561886574076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53.005263157894738</v>
      </c>
      <c r="Q1280" s="10" t="str">
        <f t="shared" si="118"/>
        <v>music</v>
      </c>
      <c r="R1280" t="str">
        <f t="shared" si="119"/>
        <v>rock</v>
      </c>
      <c r="S1280" s="15">
        <f t="shared" si="116"/>
        <v>41815.083333333336</v>
      </c>
      <c r="T1280" s="14">
        <f t="shared" si="117"/>
        <v>41786.555162037039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73.355396825396824</v>
      </c>
      <c r="Q1281" s="10" t="str">
        <f t="shared" si="118"/>
        <v>music</v>
      </c>
      <c r="R1281" t="str">
        <f t="shared" si="119"/>
        <v>rock</v>
      </c>
      <c r="S1281" s="15">
        <f t="shared" si="116"/>
        <v>41722.057523148149</v>
      </c>
      <c r="T1281" s="14">
        <f t="shared" si="117"/>
        <v>41682.099189814813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20">E1282/D1282</f>
        <v>1.1091186666666666</v>
      </c>
      <c r="P1282" s="8">
        <f t="shared" ref="P1282:P1345" si="121">E1282/L1282</f>
        <v>127.97523076923076</v>
      </c>
      <c r="Q1282" s="10" t="str">
        <f t="shared" si="118"/>
        <v>music</v>
      </c>
      <c r="R1282" t="str">
        <f t="shared" si="119"/>
        <v>rock</v>
      </c>
      <c r="S1282" s="15">
        <f t="shared" ref="S1282:S1345" si="122">(((I1282/60)/60)/24)+DATE(1970,1,1)</f>
        <v>40603.757569444446</v>
      </c>
      <c r="T1282" s="14">
        <f t="shared" ref="T1282:T1345" si="123">(((J1282/60)/60)/24)+DATE(1970,1,1)</f>
        <v>40513.757569444446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1.1071428571428572</v>
      </c>
      <c r="P1283" s="8">
        <f t="shared" si="121"/>
        <v>104.72972972972973</v>
      </c>
      <c r="Q1283" s="10" t="str">
        <f t="shared" ref="Q1283:Q1346" si="124">LEFT(N1283, (SEARCH("/",N1283,1)-1))</f>
        <v>music</v>
      </c>
      <c r="R1283" t="str">
        <f t="shared" ref="R1283:R1346" si="125">RIGHT(N1283, LEN(N1283)-SEARCH("/",N1283,1))</f>
        <v>rock</v>
      </c>
      <c r="S1283" s="15">
        <f t="shared" si="122"/>
        <v>41483.743472222224</v>
      </c>
      <c r="T1283" s="14">
        <f t="shared" si="123"/>
        <v>41463.743472222224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67.671532846715323</v>
      </c>
      <c r="Q1284" s="10" t="str">
        <f t="shared" si="124"/>
        <v>music</v>
      </c>
      <c r="R1284" t="str">
        <f t="shared" si="125"/>
        <v>rock</v>
      </c>
      <c r="S1284" s="15">
        <f t="shared" si="122"/>
        <v>41617.207638888889</v>
      </c>
      <c r="T1284" s="14">
        <f t="shared" si="123"/>
        <v>41586.475173611114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95.931818181818187</v>
      </c>
      <c r="Q1285" s="10" t="str">
        <f t="shared" si="124"/>
        <v>music</v>
      </c>
      <c r="R1285" t="str">
        <f t="shared" si="125"/>
        <v>rock</v>
      </c>
      <c r="S1285" s="15">
        <f t="shared" si="122"/>
        <v>41344.166666666664</v>
      </c>
      <c r="T1285" s="14">
        <f t="shared" si="123"/>
        <v>41320.717465277776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65.161290322580641</v>
      </c>
      <c r="Q1286" s="10" t="str">
        <f t="shared" si="124"/>
        <v>theater</v>
      </c>
      <c r="R1286" t="str">
        <f t="shared" si="125"/>
        <v>plays</v>
      </c>
      <c r="S1286" s="15">
        <f t="shared" si="122"/>
        <v>42735.707638888889</v>
      </c>
      <c r="T1286" s="14">
        <f t="shared" si="123"/>
        <v>42712.23474537037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32.269841269841272</v>
      </c>
      <c r="Q1287" s="10" t="str">
        <f t="shared" si="124"/>
        <v>theater</v>
      </c>
      <c r="R1287" t="str">
        <f t="shared" si="125"/>
        <v>plays</v>
      </c>
      <c r="S1287" s="15">
        <f t="shared" si="122"/>
        <v>42175.583043981482</v>
      </c>
      <c r="T1287" s="14">
        <f t="shared" si="123"/>
        <v>42160.583043981482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81.25</v>
      </c>
      <c r="Q1288" s="10" t="str">
        <f t="shared" si="124"/>
        <v>theater</v>
      </c>
      <c r="R1288" t="str">
        <f t="shared" si="125"/>
        <v>plays</v>
      </c>
      <c r="S1288" s="15">
        <f t="shared" si="122"/>
        <v>42052.583333333328</v>
      </c>
      <c r="T1288" s="14">
        <f t="shared" si="123"/>
        <v>42039.384571759263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s="10" t="str">
        <f t="shared" si="124"/>
        <v>theater</v>
      </c>
      <c r="R1289" t="str">
        <f t="shared" si="125"/>
        <v>plays</v>
      </c>
      <c r="S1289" s="15">
        <f t="shared" si="122"/>
        <v>42167.621018518519</v>
      </c>
      <c r="T1289" s="14">
        <f t="shared" si="123"/>
        <v>42107.621018518519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65.868852459016395</v>
      </c>
      <c r="Q1290" s="10" t="str">
        <f t="shared" si="124"/>
        <v>theater</v>
      </c>
      <c r="R1290" t="str">
        <f t="shared" si="125"/>
        <v>plays</v>
      </c>
      <c r="S1290" s="15">
        <f t="shared" si="122"/>
        <v>42592.166666666672</v>
      </c>
      <c r="T1290" s="14">
        <f t="shared" si="123"/>
        <v>42561.154664351852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36.07692307692308</v>
      </c>
      <c r="Q1291" s="10" t="str">
        <f t="shared" si="124"/>
        <v>theater</v>
      </c>
      <c r="R1291" t="str">
        <f t="shared" si="125"/>
        <v>plays</v>
      </c>
      <c r="S1291" s="15">
        <f t="shared" si="122"/>
        <v>42739.134780092587</v>
      </c>
      <c r="T1291" s="14">
        <f t="shared" si="123"/>
        <v>42709.134780092587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44.186046511627907</v>
      </c>
      <c r="Q1292" s="10" t="str">
        <f t="shared" si="124"/>
        <v>theater</v>
      </c>
      <c r="R1292" t="str">
        <f t="shared" si="125"/>
        <v>plays</v>
      </c>
      <c r="S1292" s="15">
        <f t="shared" si="122"/>
        <v>42117.290972222225</v>
      </c>
      <c r="T1292" s="14">
        <f t="shared" si="123"/>
        <v>42086.614942129629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104.07142857142857</v>
      </c>
      <c r="Q1293" s="10" t="str">
        <f t="shared" si="124"/>
        <v>theater</v>
      </c>
      <c r="R1293" t="str">
        <f t="shared" si="125"/>
        <v>plays</v>
      </c>
      <c r="S1293" s="15">
        <f t="shared" si="122"/>
        <v>42101.291666666672</v>
      </c>
      <c r="T1293" s="14">
        <f t="shared" si="123"/>
        <v>42064.652673611112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35.96153846153846</v>
      </c>
      <c r="Q1294" s="10" t="str">
        <f t="shared" si="124"/>
        <v>theater</v>
      </c>
      <c r="R1294" t="str">
        <f t="shared" si="125"/>
        <v>plays</v>
      </c>
      <c r="S1294" s="15">
        <f t="shared" si="122"/>
        <v>42283.957638888889</v>
      </c>
      <c r="T1294" s="14">
        <f t="shared" si="123"/>
        <v>42256.764212962968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127.79166666666667</v>
      </c>
      <c r="Q1295" s="10" t="str">
        <f t="shared" si="124"/>
        <v>theater</v>
      </c>
      <c r="R1295" t="str">
        <f t="shared" si="125"/>
        <v>plays</v>
      </c>
      <c r="S1295" s="15">
        <f t="shared" si="122"/>
        <v>42322.742719907401</v>
      </c>
      <c r="T1295" s="14">
        <f t="shared" si="123"/>
        <v>42292.701053240744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27.727272727272727</v>
      </c>
      <c r="Q1296" s="10" t="str">
        <f t="shared" si="124"/>
        <v>theater</v>
      </c>
      <c r="R1296" t="str">
        <f t="shared" si="125"/>
        <v>plays</v>
      </c>
      <c r="S1296" s="15">
        <f t="shared" si="122"/>
        <v>42296.458333333328</v>
      </c>
      <c r="T1296" s="14">
        <f t="shared" si="123"/>
        <v>42278.453668981485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39.828125</v>
      </c>
      <c r="Q1297" s="10" t="str">
        <f t="shared" si="124"/>
        <v>theater</v>
      </c>
      <c r="R1297" t="str">
        <f t="shared" si="125"/>
        <v>plays</v>
      </c>
      <c r="S1297" s="15">
        <f t="shared" si="122"/>
        <v>42214.708333333328</v>
      </c>
      <c r="T1297" s="14">
        <f t="shared" si="123"/>
        <v>42184.572881944448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8">
        <f t="shared" si="121"/>
        <v>52.173913043478258</v>
      </c>
      <c r="Q1298" s="10" t="str">
        <f t="shared" si="124"/>
        <v>theater</v>
      </c>
      <c r="R1298" t="str">
        <f t="shared" si="125"/>
        <v>plays</v>
      </c>
      <c r="S1298" s="15">
        <f t="shared" si="122"/>
        <v>42443.008946759262</v>
      </c>
      <c r="T1298" s="14">
        <f t="shared" si="123"/>
        <v>42423.050613425927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92.037815126050418</v>
      </c>
      <c r="Q1299" s="10" t="str">
        <f t="shared" si="124"/>
        <v>theater</v>
      </c>
      <c r="R1299" t="str">
        <f t="shared" si="125"/>
        <v>plays</v>
      </c>
      <c r="S1299" s="15">
        <f t="shared" si="122"/>
        <v>42491.747199074074</v>
      </c>
      <c r="T1299" s="14">
        <f t="shared" si="123"/>
        <v>42461.747199074074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63.424242424242422</v>
      </c>
      <c r="Q1300" s="10" t="str">
        <f t="shared" si="124"/>
        <v>theater</v>
      </c>
      <c r="R1300" t="str">
        <f t="shared" si="125"/>
        <v>plays</v>
      </c>
      <c r="S1300" s="15">
        <f t="shared" si="122"/>
        <v>42488.680925925932</v>
      </c>
      <c r="T1300" s="14">
        <f t="shared" si="123"/>
        <v>42458.680925925932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135.625</v>
      </c>
      <c r="Q1301" s="10" t="str">
        <f t="shared" si="124"/>
        <v>theater</v>
      </c>
      <c r="R1301" t="str">
        <f t="shared" si="125"/>
        <v>plays</v>
      </c>
      <c r="S1301" s="15">
        <f t="shared" si="122"/>
        <v>42199.814340277779</v>
      </c>
      <c r="T1301" s="14">
        <f t="shared" si="123"/>
        <v>42169.814340277779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s="10" t="str">
        <f t="shared" si="124"/>
        <v>theater</v>
      </c>
      <c r="R1302" t="str">
        <f t="shared" si="125"/>
        <v>plays</v>
      </c>
      <c r="S1302" s="15">
        <f t="shared" si="122"/>
        <v>42522.789583333331</v>
      </c>
      <c r="T1302" s="14">
        <f t="shared" si="123"/>
        <v>42483.675208333334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70.862068965517238</v>
      </c>
      <c r="Q1303" s="10" t="str">
        <f t="shared" si="124"/>
        <v>theater</v>
      </c>
      <c r="R1303" t="str">
        <f t="shared" si="125"/>
        <v>plays</v>
      </c>
      <c r="S1303" s="15">
        <f t="shared" si="122"/>
        <v>42206.125</v>
      </c>
      <c r="T1303" s="14">
        <f t="shared" si="123"/>
        <v>42195.749745370369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s="10" t="str">
        <f t="shared" si="124"/>
        <v>theater</v>
      </c>
      <c r="R1304" t="str">
        <f t="shared" si="125"/>
        <v>plays</v>
      </c>
      <c r="S1304" s="15">
        <f t="shared" si="122"/>
        <v>42705.099664351852</v>
      </c>
      <c r="T1304" s="14">
        <f t="shared" si="123"/>
        <v>42675.057997685188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8">
        <f t="shared" si="121"/>
        <v>42.214166666666671</v>
      </c>
      <c r="Q1305" s="10" t="str">
        <f t="shared" si="124"/>
        <v>theater</v>
      </c>
      <c r="R1305" t="str">
        <f t="shared" si="125"/>
        <v>plays</v>
      </c>
      <c r="S1305" s="15">
        <f t="shared" si="122"/>
        <v>42582.458333333328</v>
      </c>
      <c r="T1305" s="14">
        <f t="shared" si="123"/>
        <v>42566.441203703704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8">
        <f t="shared" si="121"/>
        <v>152.41346153846155</v>
      </c>
      <c r="Q1306" s="10" t="str">
        <f t="shared" si="124"/>
        <v>technology</v>
      </c>
      <c r="R1306" t="str">
        <f t="shared" si="125"/>
        <v>wearables</v>
      </c>
      <c r="S1306" s="15">
        <f t="shared" si="122"/>
        <v>42807.152835648143</v>
      </c>
      <c r="T1306" s="14">
        <f t="shared" si="123"/>
        <v>42747.194502314815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8">
        <f t="shared" si="121"/>
        <v>90.616279069767444</v>
      </c>
      <c r="Q1307" s="10" t="str">
        <f t="shared" si="124"/>
        <v>technology</v>
      </c>
      <c r="R1307" t="str">
        <f t="shared" si="125"/>
        <v>wearables</v>
      </c>
      <c r="S1307" s="15">
        <f t="shared" si="122"/>
        <v>42572.729166666672</v>
      </c>
      <c r="T1307" s="14">
        <f t="shared" si="123"/>
        <v>42543.665601851855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201.60393258426967</v>
      </c>
      <c r="Q1308" s="10" t="str">
        <f t="shared" si="124"/>
        <v>technology</v>
      </c>
      <c r="R1308" t="str">
        <f t="shared" si="125"/>
        <v>wearables</v>
      </c>
      <c r="S1308" s="15">
        <f t="shared" si="122"/>
        <v>41977.457569444443</v>
      </c>
      <c r="T1308" s="14">
        <f t="shared" si="123"/>
        <v>41947.457569444443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8">
        <f t="shared" si="121"/>
        <v>127.93333333333334</v>
      </c>
      <c r="Q1309" s="10" t="str">
        <f t="shared" si="124"/>
        <v>technology</v>
      </c>
      <c r="R1309" t="str">
        <f t="shared" si="125"/>
        <v>wearables</v>
      </c>
      <c r="S1309" s="15">
        <f t="shared" si="122"/>
        <v>42417.503229166665</v>
      </c>
      <c r="T1309" s="14">
        <f t="shared" si="123"/>
        <v>42387.503229166665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8">
        <f t="shared" si="121"/>
        <v>29.894736842105264</v>
      </c>
      <c r="Q1310" s="10" t="str">
        <f t="shared" si="124"/>
        <v>technology</v>
      </c>
      <c r="R1310" t="str">
        <f t="shared" si="125"/>
        <v>wearables</v>
      </c>
      <c r="S1310" s="15">
        <f t="shared" si="122"/>
        <v>42651.613564814819</v>
      </c>
      <c r="T1310" s="14">
        <f t="shared" si="123"/>
        <v>42611.613564814819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367.97142857142859</v>
      </c>
      <c r="Q1311" s="10" t="str">
        <f t="shared" si="124"/>
        <v>technology</v>
      </c>
      <c r="R1311" t="str">
        <f t="shared" si="125"/>
        <v>wearables</v>
      </c>
      <c r="S1311" s="15">
        <f t="shared" si="122"/>
        <v>42292.882731481484</v>
      </c>
      <c r="T1311" s="14">
        <f t="shared" si="123"/>
        <v>42257.882731481484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8">
        <f t="shared" si="121"/>
        <v>129.16666666666666</v>
      </c>
      <c r="Q1312" s="10" t="str">
        <f t="shared" si="124"/>
        <v>technology</v>
      </c>
      <c r="R1312" t="str">
        <f t="shared" si="125"/>
        <v>wearables</v>
      </c>
      <c r="S1312" s="15">
        <f t="shared" si="122"/>
        <v>42601.667245370365</v>
      </c>
      <c r="T1312" s="14">
        <f t="shared" si="123"/>
        <v>42556.667245370365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800.7</v>
      </c>
      <c r="Q1313" s="10" t="str">
        <f t="shared" si="124"/>
        <v>technology</v>
      </c>
      <c r="R1313" t="str">
        <f t="shared" si="125"/>
        <v>wearables</v>
      </c>
      <c r="S1313" s="15">
        <f t="shared" si="122"/>
        <v>42704.843969907408</v>
      </c>
      <c r="T1313" s="14">
        <f t="shared" si="123"/>
        <v>42669.802303240736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8">
        <f t="shared" si="121"/>
        <v>28</v>
      </c>
      <c r="Q1314" s="10" t="str">
        <f t="shared" si="124"/>
        <v>technology</v>
      </c>
      <c r="R1314" t="str">
        <f t="shared" si="125"/>
        <v>wearables</v>
      </c>
      <c r="S1314" s="15">
        <f t="shared" si="122"/>
        <v>42112.702800925923</v>
      </c>
      <c r="T1314" s="14">
        <f t="shared" si="123"/>
        <v>42082.702800925923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8">
        <f t="shared" si="121"/>
        <v>102.01639344262296</v>
      </c>
      <c r="Q1315" s="10" t="str">
        <f t="shared" si="124"/>
        <v>technology</v>
      </c>
      <c r="R1315" t="str">
        <f t="shared" si="125"/>
        <v>wearables</v>
      </c>
      <c r="S1315" s="15">
        <f t="shared" si="122"/>
        <v>42432.709652777776</v>
      </c>
      <c r="T1315" s="14">
        <f t="shared" si="123"/>
        <v>42402.709652777776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8">
        <f t="shared" si="121"/>
        <v>184.36363636363637</v>
      </c>
      <c r="Q1316" s="10" t="str">
        <f t="shared" si="124"/>
        <v>technology</v>
      </c>
      <c r="R1316" t="str">
        <f t="shared" si="125"/>
        <v>wearables</v>
      </c>
      <c r="S1316" s="15">
        <f t="shared" si="122"/>
        <v>42664.669675925921</v>
      </c>
      <c r="T1316" s="14">
        <f t="shared" si="123"/>
        <v>42604.669675925921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8">
        <f t="shared" si="121"/>
        <v>162.91935483870967</v>
      </c>
      <c r="Q1317" s="10" t="str">
        <f t="shared" si="124"/>
        <v>technology</v>
      </c>
      <c r="R1317" t="str">
        <f t="shared" si="125"/>
        <v>wearables</v>
      </c>
      <c r="S1317" s="15">
        <f t="shared" si="122"/>
        <v>42314.041666666672</v>
      </c>
      <c r="T1317" s="14">
        <f t="shared" si="123"/>
        <v>42278.498240740737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8">
        <f t="shared" si="121"/>
        <v>1</v>
      </c>
      <c r="Q1318" s="10" t="str">
        <f t="shared" si="124"/>
        <v>technology</v>
      </c>
      <c r="R1318" t="str">
        <f t="shared" si="125"/>
        <v>wearables</v>
      </c>
      <c r="S1318" s="15">
        <f t="shared" si="122"/>
        <v>42428.961909722217</v>
      </c>
      <c r="T1318" s="14">
        <f t="shared" si="123"/>
        <v>42393.961909722217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8">
        <f t="shared" si="121"/>
        <v>603.52631578947364</v>
      </c>
      <c r="Q1319" s="10" t="str">
        <f t="shared" si="124"/>
        <v>technology</v>
      </c>
      <c r="R1319" t="str">
        <f t="shared" si="125"/>
        <v>wearables</v>
      </c>
      <c r="S1319" s="15">
        <f t="shared" si="122"/>
        <v>42572.583333333328</v>
      </c>
      <c r="T1319" s="14">
        <f t="shared" si="123"/>
        <v>42520.235486111109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45.407407407407405</v>
      </c>
      <c r="Q1320" s="10" t="str">
        <f t="shared" si="124"/>
        <v>technology</v>
      </c>
      <c r="R1320" t="str">
        <f t="shared" si="125"/>
        <v>wearables</v>
      </c>
      <c r="S1320" s="15">
        <f t="shared" si="122"/>
        <v>42015.043657407412</v>
      </c>
      <c r="T1320" s="14">
        <f t="shared" si="123"/>
        <v>41985.043657407412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8">
        <f t="shared" si="121"/>
        <v>97.333333333333329</v>
      </c>
      <c r="Q1321" s="10" t="str">
        <f t="shared" si="124"/>
        <v>technology</v>
      </c>
      <c r="R1321" t="str">
        <f t="shared" si="125"/>
        <v>wearables</v>
      </c>
      <c r="S1321" s="15">
        <f t="shared" si="122"/>
        <v>41831.666666666664</v>
      </c>
      <c r="T1321" s="14">
        <f t="shared" si="123"/>
        <v>41816.812094907407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8">
        <f t="shared" si="121"/>
        <v>167.66666666666666</v>
      </c>
      <c r="Q1322" s="10" t="str">
        <f t="shared" si="124"/>
        <v>technology</v>
      </c>
      <c r="R1322" t="str">
        <f t="shared" si="125"/>
        <v>wearables</v>
      </c>
      <c r="S1322" s="15">
        <f t="shared" si="122"/>
        <v>42734.958333333328</v>
      </c>
      <c r="T1322" s="14">
        <f t="shared" si="123"/>
        <v>42705.690347222218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8">
        <f t="shared" si="121"/>
        <v>859.85714285714289</v>
      </c>
      <c r="Q1323" s="10" t="str">
        <f t="shared" si="124"/>
        <v>technology</v>
      </c>
      <c r="R1323" t="str">
        <f t="shared" si="125"/>
        <v>wearables</v>
      </c>
      <c r="S1323" s="15">
        <f t="shared" si="122"/>
        <v>42727.74927083333</v>
      </c>
      <c r="T1323" s="14">
        <f t="shared" si="123"/>
        <v>42697.74927083333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8">
        <f t="shared" si="121"/>
        <v>26.5</v>
      </c>
      <c r="Q1324" s="10" t="str">
        <f t="shared" si="124"/>
        <v>technology</v>
      </c>
      <c r="R1324" t="str">
        <f t="shared" si="125"/>
        <v>wearables</v>
      </c>
      <c r="S1324" s="15">
        <f t="shared" si="122"/>
        <v>42145.656539351854</v>
      </c>
      <c r="T1324" s="14">
        <f t="shared" si="123"/>
        <v>42115.656539351854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8">
        <f t="shared" si="121"/>
        <v>30.272727272727273</v>
      </c>
      <c r="Q1325" s="10" t="str">
        <f t="shared" si="124"/>
        <v>technology</v>
      </c>
      <c r="R1325" t="str">
        <f t="shared" si="125"/>
        <v>wearables</v>
      </c>
      <c r="S1325" s="15">
        <f t="shared" si="122"/>
        <v>42486.288194444445</v>
      </c>
      <c r="T1325" s="14">
        <f t="shared" si="123"/>
        <v>42451.698449074072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8">
        <f t="shared" si="121"/>
        <v>54.666666666666664</v>
      </c>
      <c r="Q1326" s="10" t="str">
        <f t="shared" si="124"/>
        <v>technology</v>
      </c>
      <c r="R1326" t="str">
        <f t="shared" si="125"/>
        <v>wearables</v>
      </c>
      <c r="S1326" s="15">
        <f t="shared" si="122"/>
        <v>42656.633703703701</v>
      </c>
      <c r="T1326" s="14">
        <f t="shared" si="123"/>
        <v>42626.633703703701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8">
        <f t="shared" si="121"/>
        <v>60.75</v>
      </c>
      <c r="Q1327" s="10" t="str">
        <f t="shared" si="124"/>
        <v>technology</v>
      </c>
      <c r="R1327" t="str">
        <f t="shared" si="125"/>
        <v>wearables</v>
      </c>
      <c r="S1327" s="15">
        <f t="shared" si="122"/>
        <v>42734.086053240739</v>
      </c>
      <c r="T1327" s="14">
        <f t="shared" si="123"/>
        <v>42704.086053240739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8">
        <f t="shared" si="121"/>
        <v>102.72727272727273</v>
      </c>
      <c r="Q1328" s="10" t="str">
        <f t="shared" si="124"/>
        <v>technology</v>
      </c>
      <c r="R1328" t="str">
        <f t="shared" si="125"/>
        <v>wearables</v>
      </c>
      <c r="S1328" s="15">
        <f t="shared" si="122"/>
        <v>42019.791990740734</v>
      </c>
      <c r="T1328" s="14">
        <f t="shared" si="123"/>
        <v>41974.791990740734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41.585365853658537</v>
      </c>
      <c r="Q1329" s="10" t="str">
        <f t="shared" si="124"/>
        <v>technology</v>
      </c>
      <c r="R1329" t="str">
        <f t="shared" si="125"/>
        <v>wearables</v>
      </c>
      <c r="S1329" s="15">
        <f t="shared" si="122"/>
        <v>42153.678645833337</v>
      </c>
      <c r="T1329" s="14">
        <f t="shared" si="123"/>
        <v>42123.678645833337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8">
        <f t="shared" si="121"/>
        <v>116.53333333333333</v>
      </c>
      <c r="Q1330" s="10" t="str">
        <f t="shared" si="124"/>
        <v>technology</v>
      </c>
      <c r="R1330" t="str">
        <f t="shared" si="125"/>
        <v>wearables</v>
      </c>
      <c r="S1330" s="15">
        <f t="shared" si="122"/>
        <v>42657.642754629633</v>
      </c>
      <c r="T1330" s="14">
        <f t="shared" si="123"/>
        <v>42612.642754629633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8">
        <f t="shared" si="121"/>
        <v>45.333333333333336</v>
      </c>
      <c r="Q1331" s="10" t="str">
        <f t="shared" si="124"/>
        <v>technology</v>
      </c>
      <c r="R1331" t="str">
        <f t="shared" si="125"/>
        <v>wearables</v>
      </c>
      <c r="S1331" s="15">
        <f t="shared" si="122"/>
        <v>41975.263252314813</v>
      </c>
      <c r="T1331" s="14">
        <f t="shared" si="123"/>
        <v>41935.221585648149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8">
        <f t="shared" si="121"/>
        <v>157.46</v>
      </c>
      <c r="Q1332" s="10" t="str">
        <f t="shared" si="124"/>
        <v>technology</v>
      </c>
      <c r="R1332" t="str">
        <f t="shared" si="125"/>
        <v>wearables</v>
      </c>
      <c r="S1332" s="15">
        <f t="shared" si="122"/>
        <v>42553.166666666672</v>
      </c>
      <c r="T1332" s="14">
        <f t="shared" si="123"/>
        <v>42522.276724537034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8">
        <f t="shared" si="121"/>
        <v>100.5</v>
      </c>
      <c r="Q1333" s="10" t="str">
        <f t="shared" si="124"/>
        <v>technology</v>
      </c>
      <c r="R1333" t="str">
        <f t="shared" si="125"/>
        <v>wearables</v>
      </c>
      <c r="S1333" s="15">
        <f t="shared" si="122"/>
        <v>42599.50409722222</v>
      </c>
      <c r="T1333" s="14">
        <f t="shared" si="123"/>
        <v>42569.50409722222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s="10" t="str">
        <f t="shared" si="124"/>
        <v>technology</v>
      </c>
      <c r="R1334" t="str">
        <f t="shared" si="125"/>
        <v>wearables</v>
      </c>
      <c r="S1334" s="15">
        <f t="shared" si="122"/>
        <v>42762.060277777782</v>
      </c>
      <c r="T1334" s="14">
        <f t="shared" si="123"/>
        <v>42732.060277777782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s="10" t="str">
        <f t="shared" si="124"/>
        <v>technology</v>
      </c>
      <c r="R1335" t="str">
        <f t="shared" si="125"/>
        <v>wearables</v>
      </c>
      <c r="S1335" s="15">
        <f t="shared" si="122"/>
        <v>41836.106770833336</v>
      </c>
      <c r="T1335" s="14">
        <f t="shared" si="123"/>
        <v>41806.106770833336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8">
        <f t="shared" si="121"/>
        <v>51.822463768115945</v>
      </c>
      <c r="Q1336" s="10" t="str">
        <f t="shared" si="124"/>
        <v>technology</v>
      </c>
      <c r="R1336" t="str">
        <f t="shared" si="125"/>
        <v>wearables</v>
      </c>
      <c r="S1336" s="15">
        <f t="shared" si="122"/>
        <v>42440.774155092593</v>
      </c>
      <c r="T1336" s="14">
        <f t="shared" si="123"/>
        <v>42410.774155092593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308.75</v>
      </c>
      <c r="Q1337" s="10" t="str">
        <f t="shared" si="124"/>
        <v>technology</v>
      </c>
      <c r="R1337" t="str">
        <f t="shared" si="125"/>
        <v>wearables</v>
      </c>
      <c r="S1337" s="15">
        <f t="shared" si="122"/>
        <v>42343.936365740738</v>
      </c>
      <c r="T1337" s="14">
        <f t="shared" si="123"/>
        <v>42313.936365740738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379.22767857142856</v>
      </c>
      <c r="Q1338" s="10" t="str">
        <f t="shared" si="124"/>
        <v>technology</v>
      </c>
      <c r="R1338" t="str">
        <f t="shared" si="125"/>
        <v>wearables</v>
      </c>
      <c r="S1338" s="15">
        <f t="shared" si="122"/>
        <v>41990.863750000004</v>
      </c>
      <c r="T1338" s="14">
        <f t="shared" si="123"/>
        <v>41955.863750000004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8">
        <f t="shared" si="121"/>
        <v>176.36428571428573</v>
      </c>
      <c r="Q1339" s="10" t="str">
        <f t="shared" si="124"/>
        <v>technology</v>
      </c>
      <c r="R1339" t="str">
        <f t="shared" si="125"/>
        <v>wearables</v>
      </c>
      <c r="S1339" s="15">
        <f t="shared" si="122"/>
        <v>42797.577303240745</v>
      </c>
      <c r="T1339" s="14">
        <f t="shared" si="123"/>
        <v>42767.577303240745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8">
        <f t="shared" si="121"/>
        <v>66.066666666666663</v>
      </c>
      <c r="Q1340" s="10" t="str">
        <f t="shared" si="124"/>
        <v>technology</v>
      </c>
      <c r="R1340" t="str">
        <f t="shared" si="125"/>
        <v>wearables</v>
      </c>
      <c r="S1340" s="15">
        <f t="shared" si="122"/>
        <v>42218.803622685184</v>
      </c>
      <c r="T1340" s="14">
        <f t="shared" si="123"/>
        <v>42188.803622685184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8">
        <f t="shared" si="121"/>
        <v>89.648648648648646</v>
      </c>
      <c r="Q1341" s="10" t="str">
        <f t="shared" si="124"/>
        <v>technology</v>
      </c>
      <c r="R1341" t="str">
        <f t="shared" si="125"/>
        <v>wearables</v>
      </c>
      <c r="S1341" s="15">
        <f t="shared" si="122"/>
        <v>41981.688831018517</v>
      </c>
      <c r="T1341" s="14">
        <f t="shared" si="123"/>
        <v>41936.647164351853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s="10" t="str">
        <f t="shared" si="124"/>
        <v>technology</v>
      </c>
      <c r="R1342" t="str">
        <f t="shared" si="125"/>
        <v>wearables</v>
      </c>
      <c r="S1342" s="15">
        <f t="shared" si="122"/>
        <v>41866.595520833333</v>
      </c>
      <c r="T1342" s="14">
        <f t="shared" si="123"/>
        <v>41836.595520833333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382.39130434782606</v>
      </c>
      <c r="Q1343" s="10" t="str">
        <f t="shared" si="124"/>
        <v>technology</v>
      </c>
      <c r="R1343" t="str">
        <f t="shared" si="125"/>
        <v>wearables</v>
      </c>
      <c r="S1343" s="15">
        <f t="shared" si="122"/>
        <v>42644.624039351853</v>
      </c>
      <c r="T1343" s="14">
        <f t="shared" si="123"/>
        <v>42612.624039351853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8">
        <f t="shared" si="121"/>
        <v>100</v>
      </c>
      <c r="Q1344" s="10" t="str">
        <f t="shared" si="124"/>
        <v>technology</v>
      </c>
      <c r="R1344" t="str">
        <f t="shared" si="125"/>
        <v>wearables</v>
      </c>
      <c r="S1344" s="15">
        <f t="shared" si="122"/>
        <v>42202.816423611104</v>
      </c>
      <c r="T1344" s="14">
        <f t="shared" si="123"/>
        <v>42172.816423611104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158.35603715170279</v>
      </c>
      <c r="Q1345" s="10" t="str">
        <f t="shared" si="124"/>
        <v>technology</v>
      </c>
      <c r="R1345" t="str">
        <f t="shared" si="125"/>
        <v>wearables</v>
      </c>
      <c r="S1345" s="15">
        <f t="shared" si="122"/>
        <v>42601.165972222225</v>
      </c>
      <c r="T1345" s="14">
        <f t="shared" si="123"/>
        <v>42542.526423611111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26">E1346/D1346</f>
        <v>3.7773333333333334</v>
      </c>
      <c r="P1346" s="8">
        <f t="shared" ref="P1346:P1409" si="127">E1346/L1346</f>
        <v>40.762589928057551</v>
      </c>
      <c r="Q1346" s="10" t="str">
        <f t="shared" si="124"/>
        <v>publishing</v>
      </c>
      <c r="R1346" t="str">
        <f t="shared" si="125"/>
        <v>nonfiction</v>
      </c>
      <c r="S1346" s="15">
        <f t="shared" ref="S1346:S1409" si="128">(((I1346/60)/60)/24)+DATE(1970,1,1)</f>
        <v>42551.789803240739</v>
      </c>
      <c r="T1346" s="14">
        <f t="shared" ref="T1346:T1409" si="129">(((J1346/60)/60)/24)+DATE(1970,1,1)</f>
        <v>42522.789803240739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1.25</v>
      </c>
      <c r="P1347" s="8">
        <f t="shared" si="127"/>
        <v>53.571428571428569</v>
      </c>
      <c r="Q1347" s="10" t="str">
        <f t="shared" ref="Q1347:Q1410" si="130">LEFT(N1347, (SEARCH("/",N1347,1)-1))</f>
        <v>publishing</v>
      </c>
      <c r="R1347" t="str">
        <f t="shared" ref="R1347:R1410" si="131">RIGHT(N1347, LEN(N1347)-SEARCH("/",N1347,1))</f>
        <v>nonfiction</v>
      </c>
      <c r="S1347" s="15">
        <f t="shared" si="128"/>
        <v>41834.814340277779</v>
      </c>
      <c r="T1347" s="14">
        <f t="shared" si="129"/>
        <v>41799.814340277779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48.449664429530202</v>
      </c>
      <c r="Q1348" s="10" t="str">
        <f t="shared" si="130"/>
        <v>publishing</v>
      </c>
      <c r="R1348" t="str">
        <f t="shared" si="131"/>
        <v>nonfiction</v>
      </c>
      <c r="S1348" s="15">
        <f t="shared" si="128"/>
        <v>41452.075821759259</v>
      </c>
      <c r="T1348" s="14">
        <f t="shared" si="129"/>
        <v>41422.075821759259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82.41935483870968</v>
      </c>
      <c r="Q1349" s="10" t="str">
        <f t="shared" si="130"/>
        <v>publishing</v>
      </c>
      <c r="R1349" t="str">
        <f t="shared" si="131"/>
        <v>nonfiction</v>
      </c>
      <c r="S1349" s="15">
        <f t="shared" si="128"/>
        <v>42070.638020833328</v>
      </c>
      <c r="T1349" s="14">
        <f t="shared" si="129"/>
        <v>42040.638020833328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230.19230769230768</v>
      </c>
      <c r="Q1350" s="10" t="str">
        <f t="shared" si="130"/>
        <v>publishing</v>
      </c>
      <c r="R1350" t="str">
        <f t="shared" si="131"/>
        <v>nonfiction</v>
      </c>
      <c r="S1350" s="15">
        <f t="shared" si="128"/>
        <v>41991.506168981476</v>
      </c>
      <c r="T1350" s="14">
        <f t="shared" si="129"/>
        <v>41963.506168981476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59.360465116279073</v>
      </c>
      <c r="Q1351" s="10" t="str">
        <f t="shared" si="130"/>
        <v>publishing</v>
      </c>
      <c r="R1351" t="str">
        <f t="shared" si="131"/>
        <v>nonfiction</v>
      </c>
      <c r="S1351" s="15">
        <f t="shared" si="128"/>
        <v>42354.290972222225</v>
      </c>
      <c r="T1351" s="14">
        <f t="shared" si="129"/>
        <v>42317.33258101852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66.698717948717942</v>
      </c>
      <c r="Q1352" s="10" t="str">
        <f t="shared" si="130"/>
        <v>publishing</v>
      </c>
      <c r="R1352" t="str">
        <f t="shared" si="131"/>
        <v>nonfiction</v>
      </c>
      <c r="S1352" s="15">
        <f t="shared" si="128"/>
        <v>42364.013124999998</v>
      </c>
      <c r="T1352" s="14">
        <f t="shared" si="129"/>
        <v>42334.013124999998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168.77500000000001</v>
      </c>
      <c r="Q1353" s="10" t="str">
        <f t="shared" si="130"/>
        <v>publishing</v>
      </c>
      <c r="R1353" t="str">
        <f t="shared" si="131"/>
        <v>nonfiction</v>
      </c>
      <c r="S1353" s="15">
        <f t="shared" si="128"/>
        <v>42412.74009259259</v>
      </c>
      <c r="T1353" s="14">
        <f t="shared" si="129"/>
        <v>42382.74009259259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59.973568281938327</v>
      </c>
      <c r="Q1354" s="10" t="str">
        <f t="shared" si="130"/>
        <v>publishing</v>
      </c>
      <c r="R1354" t="str">
        <f t="shared" si="131"/>
        <v>nonfiction</v>
      </c>
      <c r="S1354" s="15">
        <f t="shared" si="128"/>
        <v>42252.165972222225</v>
      </c>
      <c r="T1354" s="14">
        <f t="shared" si="129"/>
        <v>42200.578310185185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31.80952380952381</v>
      </c>
      <c r="Q1355" s="10" t="str">
        <f t="shared" si="130"/>
        <v>publishing</v>
      </c>
      <c r="R1355" t="str">
        <f t="shared" si="131"/>
        <v>nonfiction</v>
      </c>
      <c r="S1355" s="15">
        <f t="shared" si="128"/>
        <v>41344</v>
      </c>
      <c r="T1355" s="14">
        <f t="shared" si="129"/>
        <v>41309.11791666667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24.421875</v>
      </c>
      <c r="Q1356" s="10" t="str">
        <f t="shared" si="130"/>
        <v>publishing</v>
      </c>
      <c r="R1356" t="str">
        <f t="shared" si="131"/>
        <v>nonfiction</v>
      </c>
      <c r="S1356" s="15">
        <f t="shared" si="128"/>
        <v>42532.807627314818</v>
      </c>
      <c r="T1356" s="14">
        <f t="shared" si="129"/>
        <v>42502.807627314818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25.347107438016529</v>
      </c>
      <c r="Q1357" s="10" t="str">
        <f t="shared" si="130"/>
        <v>publishing</v>
      </c>
      <c r="R1357" t="str">
        <f t="shared" si="131"/>
        <v>nonfiction</v>
      </c>
      <c r="S1357" s="15">
        <f t="shared" si="128"/>
        <v>41243.416666666664</v>
      </c>
      <c r="T1357" s="14">
        <f t="shared" si="129"/>
        <v>41213.254687499997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71.443218390804603</v>
      </c>
      <c r="Q1358" s="10" t="str">
        <f t="shared" si="130"/>
        <v>publishing</v>
      </c>
      <c r="R1358" t="str">
        <f t="shared" si="131"/>
        <v>nonfiction</v>
      </c>
      <c r="S1358" s="15">
        <f t="shared" si="128"/>
        <v>41460.038888888892</v>
      </c>
      <c r="T1358" s="14">
        <f t="shared" si="129"/>
        <v>41430.038888888892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8">
        <f t="shared" si="127"/>
        <v>38.553846153846152</v>
      </c>
      <c r="Q1359" s="10" t="str">
        <f t="shared" si="130"/>
        <v>publishing</v>
      </c>
      <c r="R1359" t="str">
        <f t="shared" si="131"/>
        <v>nonfiction</v>
      </c>
      <c r="S1359" s="15">
        <f t="shared" si="128"/>
        <v>41334.249305555553</v>
      </c>
      <c r="T1359" s="14">
        <f t="shared" si="129"/>
        <v>41304.962233796294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68.367346938775512</v>
      </c>
      <c r="Q1360" s="10" t="str">
        <f t="shared" si="130"/>
        <v>publishing</v>
      </c>
      <c r="R1360" t="str">
        <f t="shared" si="131"/>
        <v>nonfiction</v>
      </c>
      <c r="S1360" s="15">
        <f t="shared" si="128"/>
        <v>40719.570868055554</v>
      </c>
      <c r="T1360" s="14">
        <f t="shared" si="129"/>
        <v>40689.570868055554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40.210526315789473</v>
      </c>
      <c r="Q1361" s="10" t="str">
        <f t="shared" si="130"/>
        <v>publishing</v>
      </c>
      <c r="R1361" t="str">
        <f t="shared" si="131"/>
        <v>nonfiction</v>
      </c>
      <c r="S1361" s="15">
        <f t="shared" si="128"/>
        <v>40730.814699074072</v>
      </c>
      <c r="T1361" s="14">
        <f t="shared" si="129"/>
        <v>40668.814699074072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32.074074074074076</v>
      </c>
      <c r="Q1362" s="10" t="str">
        <f t="shared" si="130"/>
        <v>publishing</v>
      </c>
      <c r="R1362" t="str">
        <f t="shared" si="131"/>
        <v>nonfiction</v>
      </c>
      <c r="S1362" s="15">
        <f t="shared" si="128"/>
        <v>41123.900694444441</v>
      </c>
      <c r="T1362" s="14">
        <f t="shared" si="129"/>
        <v>41095.900694444441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28.632575757575758</v>
      </c>
      <c r="Q1363" s="10" t="str">
        <f t="shared" si="130"/>
        <v>publishing</v>
      </c>
      <c r="R1363" t="str">
        <f t="shared" si="131"/>
        <v>nonfiction</v>
      </c>
      <c r="S1363" s="15">
        <f t="shared" si="128"/>
        <v>41811.717268518521</v>
      </c>
      <c r="T1363" s="14">
        <f t="shared" si="129"/>
        <v>41781.717268518521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43.64</v>
      </c>
      <c r="Q1364" s="10" t="str">
        <f t="shared" si="130"/>
        <v>publishing</v>
      </c>
      <c r="R1364" t="str">
        <f t="shared" si="131"/>
        <v>nonfiction</v>
      </c>
      <c r="S1364" s="15">
        <f t="shared" si="128"/>
        <v>41524.934386574074</v>
      </c>
      <c r="T1364" s="14">
        <f t="shared" si="129"/>
        <v>41464.934386574074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s="10" t="str">
        <f t="shared" si="130"/>
        <v>publishing</v>
      </c>
      <c r="R1365" t="str">
        <f t="shared" si="131"/>
        <v>nonfiction</v>
      </c>
      <c r="S1365" s="15">
        <f t="shared" si="128"/>
        <v>42415.332638888889</v>
      </c>
      <c r="T1365" s="14">
        <f t="shared" si="129"/>
        <v>42396.8440625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346.04166666666669</v>
      </c>
      <c r="Q1366" s="10" t="str">
        <f t="shared" si="130"/>
        <v>music</v>
      </c>
      <c r="R1366" t="str">
        <f t="shared" si="131"/>
        <v>rock</v>
      </c>
      <c r="S1366" s="15">
        <f t="shared" si="128"/>
        <v>42011.6956712963</v>
      </c>
      <c r="T1366" s="14">
        <f t="shared" si="129"/>
        <v>41951.695671296293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81.739130434782609</v>
      </c>
      <c r="Q1367" s="10" t="str">
        <f t="shared" si="130"/>
        <v>music</v>
      </c>
      <c r="R1367" t="str">
        <f t="shared" si="131"/>
        <v>rock</v>
      </c>
      <c r="S1367" s="15">
        <f t="shared" si="128"/>
        <v>42079.691574074073</v>
      </c>
      <c r="T1367" s="14">
        <f t="shared" si="129"/>
        <v>42049.733240740738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64.535306122448986</v>
      </c>
      <c r="Q1368" s="10" t="str">
        <f t="shared" si="130"/>
        <v>music</v>
      </c>
      <c r="R1368" t="str">
        <f t="shared" si="131"/>
        <v>rock</v>
      </c>
      <c r="S1368" s="15">
        <f t="shared" si="128"/>
        <v>41970.037766203706</v>
      </c>
      <c r="T1368" s="14">
        <f t="shared" si="129"/>
        <v>41924.996099537035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63.477777777777774</v>
      </c>
      <c r="Q1369" s="10" t="str">
        <f t="shared" si="130"/>
        <v>music</v>
      </c>
      <c r="R1369" t="str">
        <f t="shared" si="131"/>
        <v>rock</v>
      </c>
      <c r="S1369" s="15">
        <f t="shared" si="128"/>
        <v>42322.044560185182</v>
      </c>
      <c r="T1369" s="14">
        <f t="shared" si="129"/>
        <v>42292.002893518518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63.620689655172413</v>
      </c>
      <c r="Q1370" s="10" t="str">
        <f t="shared" si="130"/>
        <v>music</v>
      </c>
      <c r="R1370" t="str">
        <f t="shared" si="131"/>
        <v>rock</v>
      </c>
      <c r="S1370" s="15">
        <f t="shared" si="128"/>
        <v>42170.190902777773</v>
      </c>
      <c r="T1370" s="14">
        <f t="shared" si="129"/>
        <v>42146.190902777773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83.967068965517228</v>
      </c>
      <c r="Q1371" s="10" t="str">
        <f t="shared" si="130"/>
        <v>music</v>
      </c>
      <c r="R1371" t="str">
        <f t="shared" si="131"/>
        <v>rock</v>
      </c>
      <c r="S1371" s="15">
        <f t="shared" si="128"/>
        <v>41740.594282407408</v>
      </c>
      <c r="T1371" s="14">
        <f t="shared" si="129"/>
        <v>41710.594282407408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77.75</v>
      </c>
      <c r="Q1372" s="10" t="str">
        <f t="shared" si="130"/>
        <v>music</v>
      </c>
      <c r="R1372" t="str">
        <f t="shared" si="131"/>
        <v>rock</v>
      </c>
      <c r="S1372" s="15">
        <f t="shared" si="128"/>
        <v>41563.00335648148</v>
      </c>
      <c r="T1372" s="14">
        <f t="shared" si="129"/>
        <v>41548.00335648148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107.07142857142857</v>
      </c>
      <c r="Q1373" s="10" t="str">
        <f t="shared" si="130"/>
        <v>music</v>
      </c>
      <c r="R1373" t="str">
        <f t="shared" si="131"/>
        <v>rock</v>
      </c>
      <c r="S1373" s="15">
        <f t="shared" si="128"/>
        <v>42131.758587962962</v>
      </c>
      <c r="T1373" s="14">
        <f t="shared" si="129"/>
        <v>42101.758587962962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s="10" t="str">
        <f t="shared" si="130"/>
        <v>music</v>
      </c>
      <c r="R1374" t="str">
        <f t="shared" si="131"/>
        <v>rock</v>
      </c>
      <c r="S1374" s="15">
        <f t="shared" si="128"/>
        <v>41102.739953703705</v>
      </c>
      <c r="T1374" s="14">
        <f t="shared" si="129"/>
        <v>41072.739953703705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201.94230769230768</v>
      </c>
      <c r="Q1375" s="10" t="str">
        <f t="shared" si="130"/>
        <v>music</v>
      </c>
      <c r="R1375" t="str">
        <f t="shared" si="131"/>
        <v>rock</v>
      </c>
      <c r="S1375" s="15">
        <f t="shared" si="128"/>
        <v>42734.95177083333</v>
      </c>
      <c r="T1375" s="14">
        <f t="shared" si="129"/>
        <v>42704.95177083333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43.060606060606062</v>
      </c>
      <c r="Q1376" s="10" t="str">
        <f t="shared" si="130"/>
        <v>music</v>
      </c>
      <c r="R1376" t="str">
        <f t="shared" si="131"/>
        <v>rock</v>
      </c>
      <c r="S1376" s="15">
        <f t="shared" si="128"/>
        <v>42454.12023148148</v>
      </c>
      <c r="T1376" s="14">
        <f t="shared" si="129"/>
        <v>42424.161898148144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62.871559633027523</v>
      </c>
      <c r="Q1377" s="10" t="str">
        <f t="shared" si="130"/>
        <v>music</v>
      </c>
      <c r="R1377" t="str">
        <f t="shared" si="131"/>
        <v>rock</v>
      </c>
      <c r="S1377" s="15">
        <f t="shared" si="128"/>
        <v>42750.066192129627</v>
      </c>
      <c r="T1377" s="14">
        <f t="shared" si="129"/>
        <v>42720.066192129627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55.607142857142854</v>
      </c>
      <c r="Q1378" s="10" t="str">
        <f t="shared" si="130"/>
        <v>music</v>
      </c>
      <c r="R1378" t="str">
        <f t="shared" si="131"/>
        <v>rock</v>
      </c>
      <c r="S1378" s="15">
        <f t="shared" si="128"/>
        <v>42707.710717592592</v>
      </c>
      <c r="T1378" s="14">
        <f t="shared" si="129"/>
        <v>42677.669050925921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48.70967741935484</v>
      </c>
      <c r="Q1379" s="10" t="str">
        <f t="shared" si="130"/>
        <v>music</v>
      </c>
      <c r="R1379" t="str">
        <f t="shared" si="131"/>
        <v>rock</v>
      </c>
      <c r="S1379" s="15">
        <f t="shared" si="128"/>
        <v>42769.174305555556</v>
      </c>
      <c r="T1379" s="14">
        <f t="shared" si="129"/>
        <v>42747.219560185185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30.578947368421051</v>
      </c>
      <c r="Q1380" s="10" t="str">
        <f t="shared" si="130"/>
        <v>music</v>
      </c>
      <c r="R1380" t="str">
        <f t="shared" si="131"/>
        <v>rock</v>
      </c>
      <c r="S1380" s="15">
        <f t="shared" si="128"/>
        <v>42583.759374999994</v>
      </c>
      <c r="T1380" s="14">
        <f t="shared" si="129"/>
        <v>42568.759374999994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73.907284768211923</v>
      </c>
      <c r="Q1381" s="10" t="str">
        <f t="shared" si="130"/>
        <v>music</v>
      </c>
      <c r="R1381" t="str">
        <f t="shared" si="131"/>
        <v>rock</v>
      </c>
      <c r="S1381" s="15">
        <f t="shared" si="128"/>
        <v>42160.491620370376</v>
      </c>
      <c r="T1381" s="14">
        <f t="shared" si="129"/>
        <v>42130.491620370376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s="10" t="str">
        <f t="shared" si="130"/>
        <v>music</v>
      </c>
      <c r="R1382" t="str">
        <f t="shared" si="131"/>
        <v>rock</v>
      </c>
      <c r="S1382" s="15">
        <f t="shared" si="128"/>
        <v>42164.083333333328</v>
      </c>
      <c r="T1382" s="14">
        <f t="shared" si="129"/>
        <v>42141.762800925921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73.356164383561648</v>
      </c>
      <c r="Q1383" s="10" t="str">
        <f t="shared" si="130"/>
        <v>music</v>
      </c>
      <c r="R1383" t="str">
        <f t="shared" si="131"/>
        <v>rock</v>
      </c>
      <c r="S1383" s="15">
        <f t="shared" si="128"/>
        <v>42733.214409722219</v>
      </c>
      <c r="T1383" s="14">
        <f t="shared" si="129"/>
        <v>42703.214409722219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56.412162162162161</v>
      </c>
      <c r="Q1384" s="10" t="str">
        <f t="shared" si="130"/>
        <v>music</v>
      </c>
      <c r="R1384" t="str">
        <f t="shared" si="131"/>
        <v>rock</v>
      </c>
      <c r="S1384" s="15">
        <f t="shared" si="128"/>
        <v>41400.800185185188</v>
      </c>
      <c r="T1384" s="14">
        <f t="shared" si="129"/>
        <v>41370.800185185188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50.247311827956992</v>
      </c>
      <c r="Q1385" s="10" t="str">
        <f t="shared" si="130"/>
        <v>music</v>
      </c>
      <c r="R1385" t="str">
        <f t="shared" si="131"/>
        <v>rock</v>
      </c>
      <c r="S1385" s="15">
        <f t="shared" si="128"/>
        <v>42727.074976851851</v>
      </c>
      <c r="T1385" s="14">
        <f t="shared" si="129"/>
        <v>42707.074976851851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68.936507936507937</v>
      </c>
      <c r="Q1386" s="10" t="str">
        <f t="shared" si="130"/>
        <v>music</v>
      </c>
      <c r="R1386" t="str">
        <f t="shared" si="131"/>
        <v>rock</v>
      </c>
      <c r="S1386" s="15">
        <f t="shared" si="128"/>
        <v>42190.735208333332</v>
      </c>
      <c r="T1386" s="14">
        <f t="shared" si="129"/>
        <v>42160.735208333332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65.914104477611943</v>
      </c>
      <c r="Q1387" s="10" t="str">
        <f t="shared" si="130"/>
        <v>music</v>
      </c>
      <c r="R1387" t="str">
        <f t="shared" si="131"/>
        <v>rock</v>
      </c>
      <c r="S1387" s="15">
        <f t="shared" si="128"/>
        <v>42489.507638888885</v>
      </c>
      <c r="T1387" s="14">
        <f t="shared" si="129"/>
        <v>42433.688900462963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62.5</v>
      </c>
      <c r="Q1388" s="10" t="str">
        <f t="shared" si="130"/>
        <v>music</v>
      </c>
      <c r="R1388" t="str">
        <f t="shared" si="131"/>
        <v>rock</v>
      </c>
      <c r="S1388" s="15">
        <f t="shared" si="128"/>
        <v>42214.646863425922</v>
      </c>
      <c r="T1388" s="14">
        <f t="shared" si="129"/>
        <v>42184.646863425922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70.064102564102569</v>
      </c>
      <c r="Q1389" s="10" t="str">
        <f t="shared" si="130"/>
        <v>music</v>
      </c>
      <c r="R1389" t="str">
        <f t="shared" si="131"/>
        <v>rock</v>
      </c>
      <c r="S1389" s="15">
        <f t="shared" si="128"/>
        <v>42158.1875</v>
      </c>
      <c r="T1389" s="14">
        <f t="shared" si="129"/>
        <v>42126.92123842593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60.181874999999998</v>
      </c>
      <c r="Q1390" s="10" t="str">
        <f t="shared" si="130"/>
        <v>music</v>
      </c>
      <c r="R1390" t="str">
        <f t="shared" si="131"/>
        <v>rock</v>
      </c>
      <c r="S1390" s="15">
        <f t="shared" si="128"/>
        <v>42660.676388888889</v>
      </c>
      <c r="T1390" s="14">
        <f t="shared" si="129"/>
        <v>42634.614780092597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21.382352941176471</v>
      </c>
      <c r="Q1391" s="10" t="str">
        <f t="shared" si="130"/>
        <v>music</v>
      </c>
      <c r="R1391" t="str">
        <f t="shared" si="131"/>
        <v>rock</v>
      </c>
      <c r="S1391" s="15">
        <f t="shared" si="128"/>
        <v>42595.480983796297</v>
      </c>
      <c r="T1391" s="14">
        <f t="shared" si="129"/>
        <v>42565.480983796297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160.78947368421052</v>
      </c>
      <c r="Q1392" s="10" t="str">
        <f t="shared" si="130"/>
        <v>music</v>
      </c>
      <c r="R1392" t="str">
        <f t="shared" si="131"/>
        <v>rock</v>
      </c>
      <c r="S1392" s="15">
        <f t="shared" si="128"/>
        <v>42121.716666666667</v>
      </c>
      <c r="T1392" s="14">
        <f t="shared" si="129"/>
        <v>42087.803310185183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42.384615384615387</v>
      </c>
      <c r="Q1393" s="10" t="str">
        <f t="shared" si="130"/>
        <v>music</v>
      </c>
      <c r="R1393" t="str">
        <f t="shared" si="131"/>
        <v>rock</v>
      </c>
      <c r="S1393" s="15">
        <f t="shared" si="128"/>
        <v>42238.207638888889</v>
      </c>
      <c r="T1393" s="14">
        <f t="shared" si="129"/>
        <v>42193.650671296295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27.317307692307693</v>
      </c>
      <c r="Q1394" s="10" t="str">
        <f t="shared" si="130"/>
        <v>music</v>
      </c>
      <c r="R1394" t="str">
        <f t="shared" si="131"/>
        <v>rock</v>
      </c>
      <c r="S1394" s="15">
        <f t="shared" si="128"/>
        <v>42432.154930555553</v>
      </c>
      <c r="T1394" s="14">
        <f t="shared" si="129"/>
        <v>42401.154930555553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196.82692307692307</v>
      </c>
      <c r="Q1395" s="10" t="str">
        <f t="shared" si="130"/>
        <v>music</v>
      </c>
      <c r="R1395" t="str">
        <f t="shared" si="131"/>
        <v>rock</v>
      </c>
      <c r="S1395" s="15">
        <f t="shared" si="128"/>
        <v>42583.681979166664</v>
      </c>
      <c r="T1395" s="14">
        <f t="shared" si="129"/>
        <v>42553.681979166664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53.882352941176471</v>
      </c>
      <c r="Q1396" s="10" t="str">
        <f t="shared" si="130"/>
        <v>music</v>
      </c>
      <c r="R1396" t="str">
        <f t="shared" si="131"/>
        <v>rock</v>
      </c>
      <c r="S1396" s="15">
        <f t="shared" si="128"/>
        <v>42795.125</v>
      </c>
      <c r="T1396" s="14">
        <f t="shared" si="129"/>
        <v>42752.144976851851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47.756097560975611</v>
      </c>
      <c r="Q1397" s="10" t="str">
        <f t="shared" si="130"/>
        <v>music</v>
      </c>
      <c r="R1397" t="str">
        <f t="shared" si="131"/>
        <v>rock</v>
      </c>
      <c r="S1397" s="15">
        <f t="shared" si="128"/>
        <v>42749.90834490741</v>
      </c>
      <c r="T1397" s="14">
        <f t="shared" si="129"/>
        <v>42719.90834490741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88.191780821917803</v>
      </c>
      <c r="Q1398" s="10" t="str">
        <f t="shared" si="130"/>
        <v>music</v>
      </c>
      <c r="R1398" t="str">
        <f t="shared" si="131"/>
        <v>rock</v>
      </c>
      <c r="S1398" s="15">
        <f t="shared" si="128"/>
        <v>42048.99863425926</v>
      </c>
      <c r="T1398" s="14">
        <f t="shared" si="129"/>
        <v>42018.99863425926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72.056962025316452</v>
      </c>
      <c r="Q1399" s="10" t="str">
        <f t="shared" si="130"/>
        <v>music</v>
      </c>
      <c r="R1399" t="str">
        <f t="shared" si="131"/>
        <v>rock</v>
      </c>
      <c r="S1399" s="15">
        <f t="shared" si="128"/>
        <v>42670.888194444444</v>
      </c>
      <c r="T1399" s="14">
        <f t="shared" si="129"/>
        <v>42640.917939814812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74.246153846153845</v>
      </c>
      <c r="Q1400" s="10" t="str">
        <f t="shared" si="130"/>
        <v>music</v>
      </c>
      <c r="R1400" t="str">
        <f t="shared" si="131"/>
        <v>rock</v>
      </c>
      <c r="S1400" s="15">
        <f t="shared" si="128"/>
        <v>42556.874236111107</v>
      </c>
      <c r="T1400" s="14">
        <f t="shared" si="129"/>
        <v>42526.874236111107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61.701086956521742</v>
      </c>
      <c r="Q1401" s="10" t="str">
        <f t="shared" si="130"/>
        <v>music</v>
      </c>
      <c r="R1401" t="str">
        <f t="shared" si="131"/>
        <v>rock</v>
      </c>
      <c r="S1401" s="15">
        <f t="shared" si="128"/>
        <v>41919.004317129627</v>
      </c>
      <c r="T1401" s="14">
        <f t="shared" si="129"/>
        <v>41889.004317129627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17.235294117647058</v>
      </c>
      <c r="Q1402" s="10" t="str">
        <f t="shared" si="130"/>
        <v>music</v>
      </c>
      <c r="R1402" t="str">
        <f t="shared" si="131"/>
        <v>rock</v>
      </c>
      <c r="S1402" s="15">
        <f t="shared" si="128"/>
        <v>42533.229166666672</v>
      </c>
      <c r="T1402" s="14">
        <f t="shared" si="129"/>
        <v>42498.341122685189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8">
        <f t="shared" si="127"/>
        <v>51.720833333333331</v>
      </c>
      <c r="Q1403" s="10" t="str">
        <f t="shared" si="130"/>
        <v>music</v>
      </c>
      <c r="R1403" t="str">
        <f t="shared" si="131"/>
        <v>rock</v>
      </c>
      <c r="S1403" s="15">
        <f t="shared" si="128"/>
        <v>41420.99622685185</v>
      </c>
      <c r="T1403" s="14">
        <f t="shared" si="129"/>
        <v>41399.99622685185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24.150442477876105</v>
      </c>
      <c r="Q1404" s="10" t="str">
        <f t="shared" si="130"/>
        <v>music</v>
      </c>
      <c r="R1404" t="str">
        <f t="shared" si="131"/>
        <v>rock</v>
      </c>
      <c r="S1404" s="15">
        <f t="shared" si="128"/>
        <v>42125.011701388896</v>
      </c>
      <c r="T1404" s="14">
        <f t="shared" si="129"/>
        <v>42065.053368055553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62.166666666666664</v>
      </c>
      <c r="Q1405" s="10" t="str">
        <f t="shared" si="130"/>
        <v>music</v>
      </c>
      <c r="R1405" t="str">
        <f t="shared" si="131"/>
        <v>rock</v>
      </c>
      <c r="S1405" s="15">
        <f t="shared" si="128"/>
        <v>41481.062905092593</v>
      </c>
      <c r="T1405" s="14">
        <f t="shared" si="129"/>
        <v>41451.062905092593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8">
        <f t="shared" si="127"/>
        <v>48.2</v>
      </c>
      <c r="Q1406" s="10" t="str">
        <f t="shared" si="130"/>
        <v>publishing</v>
      </c>
      <c r="R1406" t="str">
        <f t="shared" si="131"/>
        <v>translations</v>
      </c>
      <c r="S1406" s="15">
        <f t="shared" si="128"/>
        <v>42057.510243055556</v>
      </c>
      <c r="T1406" s="14">
        <f t="shared" si="129"/>
        <v>42032.510243055556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8">
        <f t="shared" si="127"/>
        <v>6.1764705882352944</v>
      </c>
      <c r="Q1407" s="10" t="str">
        <f t="shared" si="130"/>
        <v>publishing</v>
      </c>
      <c r="R1407" t="str">
        <f t="shared" si="131"/>
        <v>translations</v>
      </c>
      <c r="S1407" s="15">
        <f t="shared" si="128"/>
        <v>41971.722233796296</v>
      </c>
      <c r="T1407" s="14">
        <f t="shared" si="129"/>
        <v>41941.680567129632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8">
        <f t="shared" si="127"/>
        <v>5</v>
      </c>
      <c r="Q1408" s="10" t="str">
        <f t="shared" si="130"/>
        <v>publishing</v>
      </c>
      <c r="R1408" t="str">
        <f t="shared" si="131"/>
        <v>translations</v>
      </c>
      <c r="S1408" s="15">
        <f t="shared" si="128"/>
        <v>42350.416666666672</v>
      </c>
      <c r="T1408" s="14">
        <f t="shared" si="129"/>
        <v>42297.432951388888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8">
        <f t="shared" si="127"/>
        <v>7.5</v>
      </c>
      <c r="Q1409" s="10" t="str">
        <f t="shared" si="130"/>
        <v>publishing</v>
      </c>
      <c r="R1409" t="str">
        <f t="shared" si="131"/>
        <v>translations</v>
      </c>
      <c r="S1409" s="15">
        <f t="shared" si="128"/>
        <v>41863.536782407406</v>
      </c>
      <c r="T1409" s="14">
        <f t="shared" si="129"/>
        <v>41838.536782407406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32">E1410/D1410</f>
        <v>7.1999999999999995E-2</v>
      </c>
      <c r="P1410" s="8">
        <f t="shared" ref="P1410:P1473" si="133">E1410/L1410</f>
        <v>12</v>
      </c>
      <c r="Q1410" s="10" t="str">
        <f t="shared" si="130"/>
        <v>publishing</v>
      </c>
      <c r="R1410" t="str">
        <f t="shared" si="131"/>
        <v>translations</v>
      </c>
      <c r="S1410" s="15">
        <f t="shared" ref="S1410:S1473" si="134">(((I1410/60)/60)/24)+DATE(1970,1,1)</f>
        <v>42321.913842592592</v>
      </c>
      <c r="T1410" s="14">
        <f t="shared" ref="T1410:T1473" si="135">(((J1410/60)/60)/24)+DATE(1970,1,1)</f>
        <v>42291.872175925921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s="8" t="e">
        <f t="shared" si="133"/>
        <v>#DIV/0!</v>
      </c>
      <c r="Q1411" s="10" t="str">
        <f t="shared" ref="Q1411:Q1474" si="136">LEFT(N1411, (SEARCH("/",N1411,1)-1))</f>
        <v>publishing</v>
      </c>
      <c r="R1411" t="str">
        <f t="shared" ref="R1411:R1474" si="137">RIGHT(N1411, LEN(N1411)-SEARCH("/",N1411,1))</f>
        <v>translations</v>
      </c>
      <c r="S1411" s="15">
        <f t="shared" si="134"/>
        <v>42005.175173611111</v>
      </c>
      <c r="T1411" s="14">
        <f t="shared" si="135"/>
        <v>41945.133506944447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8">
        <f t="shared" si="133"/>
        <v>1</v>
      </c>
      <c r="Q1412" s="10" t="str">
        <f t="shared" si="136"/>
        <v>publishing</v>
      </c>
      <c r="R1412" t="str">
        <f t="shared" si="137"/>
        <v>translations</v>
      </c>
      <c r="S1412" s="15">
        <f t="shared" si="134"/>
        <v>42524.318518518514</v>
      </c>
      <c r="T1412" s="14">
        <f t="shared" si="135"/>
        <v>42479.318518518514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8">
        <f t="shared" si="133"/>
        <v>2.3333333333333335</v>
      </c>
      <c r="Q1413" s="10" t="str">
        <f t="shared" si="136"/>
        <v>publishing</v>
      </c>
      <c r="R1413" t="str">
        <f t="shared" si="137"/>
        <v>translations</v>
      </c>
      <c r="S1413" s="15">
        <f t="shared" si="134"/>
        <v>42041.059027777781</v>
      </c>
      <c r="T1413" s="14">
        <f t="shared" si="135"/>
        <v>42013.059027777781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8">
        <f t="shared" si="133"/>
        <v>24.615384615384617</v>
      </c>
      <c r="Q1414" s="10" t="str">
        <f t="shared" si="136"/>
        <v>publishing</v>
      </c>
      <c r="R1414" t="str">
        <f t="shared" si="137"/>
        <v>translations</v>
      </c>
      <c r="S1414" s="15">
        <f t="shared" si="134"/>
        <v>41977.063645833332</v>
      </c>
      <c r="T1414" s="14">
        <f t="shared" si="135"/>
        <v>41947.063645833332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100</v>
      </c>
      <c r="Q1415" s="10" t="str">
        <f t="shared" si="136"/>
        <v>publishing</v>
      </c>
      <c r="R1415" t="str">
        <f t="shared" si="137"/>
        <v>translations</v>
      </c>
      <c r="S1415" s="15">
        <f t="shared" si="134"/>
        <v>42420.437152777777</v>
      </c>
      <c r="T1415" s="14">
        <f t="shared" si="135"/>
        <v>42360.437152777777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8">
        <f t="shared" si="133"/>
        <v>1</v>
      </c>
      <c r="Q1416" s="10" t="str">
        <f t="shared" si="136"/>
        <v>publishing</v>
      </c>
      <c r="R1416" t="str">
        <f t="shared" si="137"/>
        <v>translations</v>
      </c>
      <c r="S1416" s="15">
        <f t="shared" si="134"/>
        <v>42738.25309027778</v>
      </c>
      <c r="T1416" s="14">
        <f t="shared" si="135"/>
        <v>42708.25309027778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8">
        <f t="shared" si="133"/>
        <v>88.888888888888886</v>
      </c>
      <c r="Q1417" s="10" t="str">
        <f t="shared" si="136"/>
        <v>publishing</v>
      </c>
      <c r="R1417" t="str">
        <f t="shared" si="137"/>
        <v>translations</v>
      </c>
      <c r="S1417" s="15">
        <f t="shared" si="134"/>
        <v>42232.675821759258</v>
      </c>
      <c r="T1417" s="14">
        <f t="shared" si="135"/>
        <v>42192.675821759258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s="10" t="str">
        <f t="shared" si="136"/>
        <v>publishing</v>
      </c>
      <c r="R1418" t="str">
        <f t="shared" si="137"/>
        <v>translations</v>
      </c>
      <c r="S1418" s="15">
        <f t="shared" si="134"/>
        <v>42329.967812499999</v>
      </c>
      <c r="T1418" s="14">
        <f t="shared" si="135"/>
        <v>42299.926145833335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8">
        <f t="shared" si="133"/>
        <v>27.5</v>
      </c>
      <c r="Q1419" s="10" t="str">
        <f t="shared" si="136"/>
        <v>publishing</v>
      </c>
      <c r="R1419" t="str">
        <f t="shared" si="137"/>
        <v>translations</v>
      </c>
      <c r="S1419" s="15">
        <f t="shared" si="134"/>
        <v>42262.465972222228</v>
      </c>
      <c r="T1419" s="14">
        <f t="shared" si="135"/>
        <v>42232.15016203704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8">
        <f t="shared" si="133"/>
        <v>6</v>
      </c>
      <c r="Q1420" s="10" t="str">
        <f t="shared" si="136"/>
        <v>publishing</v>
      </c>
      <c r="R1420" t="str">
        <f t="shared" si="137"/>
        <v>translations</v>
      </c>
      <c r="S1420" s="15">
        <f t="shared" si="134"/>
        <v>42425.456412037034</v>
      </c>
      <c r="T1420" s="14">
        <f t="shared" si="135"/>
        <v>42395.456412037034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8">
        <f t="shared" si="133"/>
        <v>44.5</v>
      </c>
      <c r="Q1421" s="10" t="str">
        <f t="shared" si="136"/>
        <v>publishing</v>
      </c>
      <c r="R1421" t="str">
        <f t="shared" si="137"/>
        <v>translations</v>
      </c>
      <c r="S1421" s="15">
        <f t="shared" si="134"/>
        <v>42652.456238425926</v>
      </c>
      <c r="T1421" s="14">
        <f t="shared" si="135"/>
        <v>42622.456238425926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8">
        <f t="shared" si="133"/>
        <v>1</v>
      </c>
      <c r="Q1422" s="10" t="str">
        <f t="shared" si="136"/>
        <v>publishing</v>
      </c>
      <c r="R1422" t="str">
        <f t="shared" si="137"/>
        <v>translations</v>
      </c>
      <c r="S1422" s="15">
        <f t="shared" si="134"/>
        <v>42549.667662037042</v>
      </c>
      <c r="T1422" s="14">
        <f t="shared" si="135"/>
        <v>42524.667662037042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8">
        <f t="shared" si="133"/>
        <v>100</v>
      </c>
      <c r="Q1423" s="10" t="str">
        <f t="shared" si="136"/>
        <v>publishing</v>
      </c>
      <c r="R1423" t="str">
        <f t="shared" si="137"/>
        <v>translations</v>
      </c>
      <c r="S1423" s="15">
        <f t="shared" si="134"/>
        <v>42043.915613425925</v>
      </c>
      <c r="T1423" s="14">
        <f t="shared" si="135"/>
        <v>42013.915613425925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8">
        <f t="shared" si="133"/>
        <v>13</v>
      </c>
      <c r="Q1424" s="10" t="str">
        <f t="shared" si="136"/>
        <v>publishing</v>
      </c>
      <c r="R1424" t="str">
        <f t="shared" si="137"/>
        <v>translations</v>
      </c>
      <c r="S1424" s="15">
        <f t="shared" si="134"/>
        <v>42634.239629629628</v>
      </c>
      <c r="T1424" s="14">
        <f t="shared" si="135"/>
        <v>42604.239629629628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8">
        <f t="shared" si="133"/>
        <v>100</v>
      </c>
      <c r="Q1425" s="10" t="str">
        <f t="shared" si="136"/>
        <v>publishing</v>
      </c>
      <c r="R1425" t="str">
        <f t="shared" si="137"/>
        <v>translations</v>
      </c>
      <c r="S1425" s="15">
        <f t="shared" si="134"/>
        <v>42370.360312500001</v>
      </c>
      <c r="T1425" s="14">
        <f t="shared" si="135"/>
        <v>42340.360312500001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109.07142857142857</v>
      </c>
      <c r="Q1426" s="10" t="str">
        <f t="shared" si="136"/>
        <v>publishing</v>
      </c>
      <c r="R1426" t="str">
        <f t="shared" si="137"/>
        <v>translations</v>
      </c>
      <c r="S1426" s="15">
        <f t="shared" si="134"/>
        <v>42689.759282407409</v>
      </c>
      <c r="T1426" s="14">
        <f t="shared" si="135"/>
        <v>42676.717615740738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s="10" t="str">
        <f t="shared" si="136"/>
        <v>publishing</v>
      </c>
      <c r="R1427" t="str">
        <f t="shared" si="137"/>
        <v>translations</v>
      </c>
      <c r="S1427" s="15">
        <f t="shared" si="134"/>
        <v>42123.131469907406</v>
      </c>
      <c r="T1427" s="14">
        <f t="shared" si="135"/>
        <v>42093.131469907406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s="10" t="str">
        <f t="shared" si="136"/>
        <v>publishing</v>
      </c>
      <c r="R1428" t="str">
        <f t="shared" si="137"/>
        <v>translations</v>
      </c>
      <c r="S1428" s="15">
        <f t="shared" si="134"/>
        <v>42240.390277777777</v>
      </c>
      <c r="T1428" s="14">
        <f t="shared" si="135"/>
        <v>42180.390277777777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8">
        <f t="shared" si="133"/>
        <v>104.75</v>
      </c>
      <c r="Q1429" s="10" t="str">
        <f t="shared" si="136"/>
        <v>publishing</v>
      </c>
      <c r="R1429" t="str">
        <f t="shared" si="137"/>
        <v>translations</v>
      </c>
      <c r="S1429" s="15">
        <f t="shared" si="134"/>
        <v>42631.851678240739</v>
      </c>
      <c r="T1429" s="14">
        <f t="shared" si="135"/>
        <v>42601.851678240739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8">
        <f t="shared" si="133"/>
        <v>15</v>
      </c>
      <c r="Q1430" s="10" t="str">
        <f t="shared" si="136"/>
        <v>publishing</v>
      </c>
      <c r="R1430" t="str">
        <f t="shared" si="137"/>
        <v>translations</v>
      </c>
      <c r="S1430" s="15">
        <f t="shared" si="134"/>
        <v>42462.338159722218</v>
      </c>
      <c r="T1430" s="14">
        <f t="shared" si="135"/>
        <v>42432.379826388889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s="10" t="str">
        <f t="shared" si="136"/>
        <v>publishing</v>
      </c>
      <c r="R1431" t="str">
        <f t="shared" si="137"/>
        <v>translations</v>
      </c>
      <c r="S1431" s="15">
        <f t="shared" si="134"/>
        <v>42104.060671296291</v>
      </c>
      <c r="T1431" s="14">
        <f t="shared" si="135"/>
        <v>42074.060671296291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80.599999999999994</v>
      </c>
      <c r="Q1432" s="10" t="str">
        <f t="shared" si="136"/>
        <v>publishing</v>
      </c>
      <c r="R1432" t="str">
        <f t="shared" si="137"/>
        <v>translations</v>
      </c>
      <c r="S1432" s="15">
        <f t="shared" si="134"/>
        <v>41992.813518518517</v>
      </c>
      <c r="T1432" s="14">
        <f t="shared" si="135"/>
        <v>41961.813518518517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8">
        <f t="shared" si="133"/>
        <v>115.55319148936171</v>
      </c>
      <c r="Q1433" s="10" t="str">
        <f t="shared" si="136"/>
        <v>publishing</v>
      </c>
      <c r="R1433" t="str">
        <f t="shared" si="137"/>
        <v>translations</v>
      </c>
      <c r="S1433" s="15">
        <f t="shared" si="134"/>
        <v>42334.252500000002</v>
      </c>
      <c r="T1433" s="14">
        <f t="shared" si="135"/>
        <v>42304.210833333331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s="10" t="str">
        <f t="shared" si="136"/>
        <v>publishing</v>
      </c>
      <c r="R1434" t="str">
        <f t="shared" si="137"/>
        <v>translations</v>
      </c>
      <c r="S1434" s="15">
        <f t="shared" si="134"/>
        <v>42205.780416666668</v>
      </c>
      <c r="T1434" s="14">
        <f t="shared" si="135"/>
        <v>42175.780416666668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8">
        <f t="shared" si="133"/>
        <v>80.5</v>
      </c>
      <c r="Q1435" s="10" t="str">
        <f t="shared" si="136"/>
        <v>publishing</v>
      </c>
      <c r="R1435" t="str">
        <f t="shared" si="137"/>
        <v>translations</v>
      </c>
      <c r="S1435" s="15">
        <f t="shared" si="134"/>
        <v>42714.458333333328</v>
      </c>
      <c r="T1435" s="14">
        <f t="shared" si="135"/>
        <v>42673.625868055555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8">
        <f t="shared" si="133"/>
        <v>744.5454545454545</v>
      </c>
      <c r="Q1436" s="10" t="str">
        <f t="shared" si="136"/>
        <v>publishing</v>
      </c>
      <c r="R1436" t="str">
        <f t="shared" si="137"/>
        <v>translations</v>
      </c>
      <c r="S1436" s="15">
        <f t="shared" si="134"/>
        <v>42163.625</v>
      </c>
      <c r="T1436" s="14">
        <f t="shared" si="135"/>
        <v>42142.767106481479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8">
        <f t="shared" si="133"/>
        <v>7.5</v>
      </c>
      <c r="Q1437" s="10" t="str">
        <f t="shared" si="136"/>
        <v>publishing</v>
      </c>
      <c r="R1437" t="str">
        <f t="shared" si="137"/>
        <v>translations</v>
      </c>
      <c r="S1437" s="15">
        <f t="shared" si="134"/>
        <v>42288.780324074076</v>
      </c>
      <c r="T1437" s="14">
        <f t="shared" si="135"/>
        <v>42258.780324074076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8">
        <f t="shared" si="133"/>
        <v>38.5</v>
      </c>
      <c r="Q1438" s="10" t="str">
        <f t="shared" si="136"/>
        <v>publishing</v>
      </c>
      <c r="R1438" t="str">
        <f t="shared" si="137"/>
        <v>translations</v>
      </c>
      <c r="S1438" s="15">
        <f t="shared" si="134"/>
        <v>42421.35019675926</v>
      </c>
      <c r="T1438" s="14">
        <f t="shared" si="135"/>
        <v>42391.35019675926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36.68181818181818</v>
      </c>
      <c r="Q1439" s="10" t="str">
        <f t="shared" si="136"/>
        <v>publishing</v>
      </c>
      <c r="R1439" t="str">
        <f t="shared" si="137"/>
        <v>translations</v>
      </c>
      <c r="S1439" s="15">
        <f t="shared" si="134"/>
        <v>41833.207638888889</v>
      </c>
      <c r="T1439" s="14">
        <f t="shared" si="135"/>
        <v>41796.531701388885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75</v>
      </c>
      <c r="Q1440" s="10" t="str">
        <f t="shared" si="136"/>
        <v>publishing</v>
      </c>
      <c r="R1440" t="str">
        <f t="shared" si="137"/>
        <v>translations</v>
      </c>
      <c r="S1440" s="15">
        <f t="shared" si="134"/>
        <v>42487.579861111109</v>
      </c>
      <c r="T1440" s="14">
        <f t="shared" si="135"/>
        <v>42457.871516203704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30</v>
      </c>
      <c r="Q1441" s="10" t="str">
        <f t="shared" si="136"/>
        <v>publishing</v>
      </c>
      <c r="R1441" t="str">
        <f t="shared" si="137"/>
        <v>translations</v>
      </c>
      <c r="S1441" s="15">
        <f t="shared" si="134"/>
        <v>42070.829872685179</v>
      </c>
      <c r="T1441" s="14">
        <f t="shared" si="135"/>
        <v>42040.829872685179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8">
        <f t="shared" si="133"/>
        <v>1</v>
      </c>
      <c r="Q1442" s="10" t="str">
        <f t="shared" si="136"/>
        <v>publishing</v>
      </c>
      <c r="R1442" t="str">
        <f t="shared" si="137"/>
        <v>translations</v>
      </c>
      <c r="S1442" s="15">
        <f t="shared" si="134"/>
        <v>42516.748414351852</v>
      </c>
      <c r="T1442" s="14">
        <f t="shared" si="135"/>
        <v>42486.748414351852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8">
        <f t="shared" si="133"/>
        <v>673.33333333333337</v>
      </c>
      <c r="Q1443" s="10" t="str">
        <f t="shared" si="136"/>
        <v>publishing</v>
      </c>
      <c r="R1443" t="str">
        <f t="shared" si="137"/>
        <v>translations</v>
      </c>
      <c r="S1443" s="15">
        <f t="shared" si="134"/>
        <v>42258.765844907408</v>
      </c>
      <c r="T1443" s="14">
        <f t="shared" si="135"/>
        <v>42198.765844907408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s="10" t="str">
        <f t="shared" si="136"/>
        <v>publishing</v>
      </c>
      <c r="R1444" t="str">
        <f t="shared" si="137"/>
        <v>translations</v>
      </c>
      <c r="S1444" s="15">
        <f t="shared" si="134"/>
        <v>42515.64534722222</v>
      </c>
      <c r="T1444" s="14">
        <f t="shared" si="135"/>
        <v>42485.64534722222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s="10" t="str">
        <f t="shared" si="136"/>
        <v>publishing</v>
      </c>
      <c r="R1445" t="str">
        <f t="shared" si="137"/>
        <v>translations</v>
      </c>
      <c r="S1445" s="15">
        <f t="shared" si="134"/>
        <v>42737.926030092596</v>
      </c>
      <c r="T1445" s="14">
        <f t="shared" si="135"/>
        <v>42707.926030092596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s="10" t="str">
        <f t="shared" si="136"/>
        <v>publishing</v>
      </c>
      <c r="R1446" t="str">
        <f t="shared" si="137"/>
        <v>translations</v>
      </c>
      <c r="S1446" s="15">
        <f t="shared" si="134"/>
        <v>42259.873402777783</v>
      </c>
      <c r="T1446" s="14">
        <f t="shared" si="135"/>
        <v>42199.873402777783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s="10" t="str">
        <f t="shared" si="136"/>
        <v>publishing</v>
      </c>
      <c r="R1447" t="str">
        <f t="shared" si="137"/>
        <v>translations</v>
      </c>
      <c r="S1447" s="15">
        <f t="shared" si="134"/>
        <v>42169.542303240742</v>
      </c>
      <c r="T1447" s="14">
        <f t="shared" si="135"/>
        <v>42139.542303240742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s="10" t="str">
        <f t="shared" si="136"/>
        <v>publishing</v>
      </c>
      <c r="R1448" t="str">
        <f t="shared" si="137"/>
        <v>translations</v>
      </c>
      <c r="S1448" s="15">
        <f t="shared" si="134"/>
        <v>42481.447662037041</v>
      </c>
      <c r="T1448" s="14">
        <f t="shared" si="135"/>
        <v>42461.447662037041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8">
        <f t="shared" si="133"/>
        <v>25</v>
      </c>
      <c r="Q1449" s="10" t="str">
        <f t="shared" si="136"/>
        <v>publishing</v>
      </c>
      <c r="R1449" t="str">
        <f t="shared" si="137"/>
        <v>translations</v>
      </c>
      <c r="S1449" s="15">
        <f t="shared" si="134"/>
        <v>42559.730717592596</v>
      </c>
      <c r="T1449" s="14">
        <f t="shared" si="135"/>
        <v>42529.730717592596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s="10" t="str">
        <f t="shared" si="136"/>
        <v>publishing</v>
      </c>
      <c r="R1450" t="str">
        <f t="shared" si="137"/>
        <v>translations</v>
      </c>
      <c r="S1450" s="15">
        <f t="shared" si="134"/>
        <v>42146.225694444445</v>
      </c>
      <c r="T1450" s="14">
        <f t="shared" si="135"/>
        <v>42115.936550925922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s="10" t="str">
        <f t="shared" si="136"/>
        <v>publishing</v>
      </c>
      <c r="R1451" t="str">
        <f t="shared" si="137"/>
        <v>translations</v>
      </c>
      <c r="S1451" s="15">
        <f t="shared" si="134"/>
        <v>42134.811400462961</v>
      </c>
      <c r="T1451" s="14">
        <f t="shared" si="135"/>
        <v>42086.811400462961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8">
        <f t="shared" si="133"/>
        <v>1</v>
      </c>
      <c r="Q1452" s="10" t="str">
        <f t="shared" si="136"/>
        <v>publishing</v>
      </c>
      <c r="R1452" t="str">
        <f t="shared" si="137"/>
        <v>translations</v>
      </c>
      <c r="S1452" s="15">
        <f t="shared" si="134"/>
        <v>42420.171261574069</v>
      </c>
      <c r="T1452" s="14">
        <f t="shared" si="135"/>
        <v>42390.171261574069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8">
        <f t="shared" si="133"/>
        <v>1</v>
      </c>
      <c r="Q1453" s="10" t="str">
        <f t="shared" si="136"/>
        <v>publishing</v>
      </c>
      <c r="R1453" t="str">
        <f t="shared" si="137"/>
        <v>translations</v>
      </c>
      <c r="S1453" s="15">
        <f t="shared" si="134"/>
        <v>41962.00068287037</v>
      </c>
      <c r="T1453" s="14">
        <f t="shared" si="135"/>
        <v>41931.959016203706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s="10" t="str">
        <f t="shared" si="136"/>
        <v>publishing</v>
      </c>
      <c r="R1454" t="str">
        <f t="shared" si="137"/>
        <v>translations</v>
      </c>
      <c r="S1454" s="15">
        <f t="shared" si="134"/>
        <v>41848.703275462962</v>
      </c>
      <c r="T1454" s="14">
        <f t="shared" si="135"/>
        <v>41818.703275462962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s="10" t="str">
        <f t="shared" si="136"/>
        <v>publishing</v>
      </c>
      <c r="R1455" t="str">
        <f t="shared" si="137"/>
        <v>translations</v>
      </c>
      <c r="S1455" s="15">
        <f t="shared" si="134"/>
        <v>42840.654479166667</v>
      </c>
      <c r="T1455" s="14">
        <f t="shared" si="135"/>
        <v>42795.696145833332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8">
        <f t="shared" si="133"/>
        <v>15</v>
      </c>
      <c r="Q1456" s="10" t="str">
        <f t="shared" si="136"/>
        <v>publishing</v>
      </c>
      <c r="R1456" t="str">
        <f t="shared" si="137"/>
        <v>translations</v>
      </c>
      <c r="S1456" s="15">
        <f t="shared" si="134"/>
        <v>42484.915972222225</v>
      </c>
      <c r="T1456" s="14">
        <f t="shared" si="135"/>
        <v>42463.866666666669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8">
        <f t="shared" si="133"/>
        <v>225</v>
      </c>
      <c r="Q1457" s="10" t="str">
        <f t="shared" si="136"/>
        <v>publishing</v>
      </c>
      <c r="R1457" t="str">
        <f t="shared" si="137"/>
        <v>translations</v>
      </c>
      <c r="S1457" s="15">
        <f t="shared" si="134"/>
        <v>41887.568749999999</v>
      </c>
      <c r="T1457" s="14">
        <f t="shared" si="135"/>
        <v>41832.672685185185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8">
        <f t="shared" si="133"/>
        <v>48.333333333333336</v>
      </c>
      <c r="Q1458" s="10" t="str">
        <f t="shared" si="136"/>
        <v>publishing</v>
      </c>
      <c r="R1458" t="str">
        <f t="shared" si="137"/>
        <v>translations</v>
      </c>
      <c r="S1458" s="15">
        <f t="shared" si="134"/>
        <v>42738.668576388889</v>
      </c>
      <c r="T1458" s="14">
        <f t="shared" si="135"/>
        <v>42708.668576388889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s="10" t="str">
        <f t="shared" si="136"/>
        <v>publishing</v>
      </c>
      <c r="R1459" t="str">
        <f t="shared" si="137"/>
        <v>translations</v>
      </c>
      <c r="S1459" s="15">
        <f t="shared" si="134"/>
        <v>42319.938009259262</v>
      </c>
      <c r="T1459" s="14">
        <f t="shared" si="135"/>
        <v>42289.89634259259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s="10" t="str">
        <f t="shared" si="136"/>
        <v>publishing</v>
      </c>
      <c r="R1460" t="str">
        <f t="shared" si="137"/>
        <v>translations</v>
      </c>
      <c r="S1460" s="15">
        <f t="shared" si="134"/>
        <v>41862.166666666664</v>
      </c>
      <c r="T1460" s="14">
        <f t="shared" si="135"/>
        <v>41831.705555555556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s="10" t="str">
        <f t="shared" si="136"/>
        <v>publishing</v>
      </c>
      <c r="R1461" t="str">
        <f t="shared" si="137"/>
        <v>translations</v>
      </c>
      <c r="S1461" s="15">
        <f t="shared" si="134"/>
        <v>42340.725694444445</v>
      </c>
      <c r="T1461" s="14">
        <f t="shared" si="135"/>
        <v>42312.204814814817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s="10" t="str">
        <f t="shared" si="136"/>
        <v>publishing</v>
      </c>
      <c r="R1462" t="str">
        <f t="shared" si="137"/>
        <v>translations</v>
      </c>
      <c r="S1462" s="15">
        <f t="shared" si="134"/>
        <v>41973.989583333328</v>
      </c>
      <c r="T1462" s="14">
        <f t="shared" si="135"/>
        <v>41915.896967592591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44.66673529411765</v>
      </c>
      <c r="Q1463" s="10" t="str">
        <f t="shared" si="136"/>
        <v>publishing</v>
      </c>
      <c r="R1463" t="str">
        <f t="shared" si="137"/>
        <v>radio &amp; podcasts</v>
      </c>
      <c r="S1463" s="15">
        <f t="shared" si="134"/>
        <v>41933</v>
      </c>
      <c r="T1463" s="14">
        <f t="shared" si="135"/>
        <v>41899.645300925928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28.937999999999999</v>
      </c>
      <c r="Q1464" s="10" t="str">
        <f t="shared" si="136"/>
        <v>publishing</v>
      </c>
      <c r="R1464" t="str">
        <f t="shared" si="137"/>
        <v>radio &amp; podcasts</v>
      </c>
      <c r="S1464" s="15">
        <f t="shared" si="134"/>
        <v>41374.662858796299</v>
      </c>
      <c r="T1464" s="14">
        <f t="shared" si="135"/>
        <v>41344.662858796299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35.44</v>
      </c>
      <c r="Q1465" s="10" t="str">
        <f t="shared" si="136"/>
        <v>publishing</v>
      </c>
      <c r="R1465" t="str">
        <f t="shared" si="137"/>
        <v>radio &amp; podcasts</v>
      </c>
      <c r="S1465" s="15">
        <f t="shared" si="134"/>
        <v>41371.869652777779</v>
      </c>
      <c r="T1465" s="14">
        <f t="shared" si="135"/>
        <v>41326.911319444444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8">
        <f t="shared" si="133"/>
        <v>34.871794871794869</v>
      </c>
      <c r="Q1466" s="10" t="str">
        <f t="shared" si="136"/>
        <v>publishing</v>
      </c>
      <c r="R1466" t="str">
        <f t="shared" si="137"/>
        <v>radio &amp; podcasts</v>
      </c>
      <c r="S1466" s="15">
        <f t="shared" si="134"/>
        <v>41321.661550925928</v>
      </c>
      <c r="T1466" s="14">
        <f t="shared" si="135"/>
        <v>41291.661550925928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52.622732513451197</v>
      </c>
      <c r="Q1467" s="10" t="str">
        <f t="shared" si="136"/>
        <v>publishing</v>
      </c>
      <c r="R1467" t="str">
        <f t="shared" si="137"/>
        <v>radio &amp; podcasts</v>
      </c>
      <c r="S1467" s="15">
        <f t="shared" si="134"/>
        <v>40990.125</v>
      </c>
      <c r="T1467" s="14">
        <f t="shared" si="135"/>
        <v>40959.734398148146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69.598266129032254</v>
      </c>
      <c r="Q1468" s="10" t="str">
        <f t="shared" si="136"/>
        <v>publishing</v>
      </c>
      <c r="R1468" t="str">
        <f t="shared" si="137"/>
        <v>radio &amp; podcasts</v>
      </c>
      <c r="S1468" s="15">
        <f t="shared" si="134"/>
        <v>42381.208333333328</v>
      </c>
      <c r="T1468" s="14">
        <f t="shared" si="135"/>
        <v>42340.172060185185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76.72</v>
      </c>
      <c r="Q1469" s="10" t="str">
        <f t="shared" si="136"/>
        <v>publishing</v>
      </c>
      <c r="R1469" t="str">
        <f t="shared" si="137"/>
        <v>radio &amp; podcasts</v>
      </c>
      <c r="S1469" s="15">
        <f t="shared" si="134"/>
        <v>40993.760243055556</v>
      </c>
      <c r="T1469" s="14">
        <f t="shared" si="135"/>
        <v>40933.80190972222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33.191126279863482</v>
      </c>
      <c r="Q1470" s="10" t="str">
        <f t="shared" si="136"/>
        <v>publishing</v>
      </c>
      <c r="R1470" t="str">
        <f t="shared" si="137"/>
        <v>radio &amp; podcasts</v>
      </c>
      <c r="S1470" s="15">
        <f t="shared" si="134"/>
        <v>40706.014456018522</v>
      </c>
      <c r="T1470" s="14">
        <f t="shared" si="135"/>
        <v>40646.014456018522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149.46417445482865</v>
      </c>
      <c r="Q1471" s="10" t="str">
        <f t="shared" si="136"/>
        <v>publishing</v>
      </c>
      <c r="R1471" t="str">
        <f t="shared" si="137"/>
        <v>radio &amp; podcasts</v>
      </c>
      <c r="S1471" s="15">
        <f t="shared" si="134"/>
        <v>41320.598483796297</v>
      </c>
      <c r="T1471" s="14">
        <f t="shared" si="135"/>
        <v>41290.598483796297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23.172839506172838</v>
      </c>
      <c r="Q1472" s="10" t="str">
        <f t="shared" si="136"/>
        <v>publishing</v>
      </c>
      <c r="R1472" t="str">
        <f t="shared" si="137"/>
        <v>radio &amp; podcasts</v>
      </c>
      <c r="S1472" s="15">
        <f t="shared" si="134"/>
        <v>41271.827118055553</v>
      </c>
      <c r="T1472" s="14">
        <f t="shared" si="135"/>
        <v>41250.827118055553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96.877551020408163</v>
      </c>
      <c r="Q1473" s="10" t="str">
        <f t="shared" si="136"/>
        <v>publishing</v>
      </c>
      <c r="R1473" t="str">
        <f t="shared" si="137"/>
        <v>radio &amp; podcasts</v>
      </c>
      <c r="S1473" s="15">
        <f t="shared" si="134"/>
        <v>42103.957569444443</v>
      </c>
      <c r="T1473" s="14">
        <f t="shared" si="135"/>
        <v>42073.957569444443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38">E1474/D1474</f>
        <v>1.3870400000000001</v>
      </c>
      <c r="P1474" s="8">
        <f t="shared" ref="P1474:P1537" si="139">E1474/L1474</f>
        <v>103.20238095238095</v>
      </c>
      <c r="Q1474" s="10" t="str">
        <f t="shared" si="136"/>
        <v>publishing</v>
      </c>
      <c r="R1474" t="str">
        <f t="shared" si="137"/>
        <v>radio &amp; podcasts</v>
      </c>
      <c r="S1474" s="15">
        <f t="shared" ref="S1474:S1537" si="140">(((I1474/60)/60)/24)+DATE(1970,1,1)</f>
        <v>41563.542858796296</v>
      </c>
      <c r="T1474" s="14">
        <f t="shared" ref="T1474:T1537" si="141">(((J1474/60)/60)/24)+DATE(1970,1,1)</f>
        <v>41533.542858796296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1.20516</v>
      </c>
      <c r="P1475" s="8">
        <f t="shared" si="139"/>
        <v>38.462553191489363</v>
      </c>
      <c r="Q1475" s="10" t="str">
        <f t="shared" ref="Q1475:Q1538" si="142">LEFT(N1475, (SEARCH("/",N1475,1)-1))</f>
        <v>publishing</v>
      </c>
      <c r="R1475" t="str">
        <f t="shared" ref="R1475:R1538" si="143">RIGHT(N1475, LEN(N1475)-SEARCH("/",N1475,1))</f>
        <v>radio &amp; podcasts</v>
      </c>
      <c r="S1475" s="15">
        <f t="shared" si="140"/>
        <v>40969.979618055557</v>
      </c>
      <c r="T1475" s="14">
        <f t="shared" si="141"/>
        <v>40939.979618055557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44.315789473684212</v>
      </c>
      <c r="Q1476" s="10" t="str">
        <f t="shared" si="142"/>
        <v>publishing</v>
      </c>
      <c r="R1476" t="str">
        <f t="shared" si="143"/>
        <v>radio &amp; podcasts</v>
      </c>
      <c r="S1476" s="15">
        <f t="shared" si="140"/>
        <v>41530.727916666663</v>
      </c>
      <c r="T1476" s="14">
        <f t="shared" si="141"/>
        <v>41500.727916666663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64.173356009070289</v>
      </c>
      <c r="Q1477" s="10" t="str">
        <f t="shared" si="142"/>
        <v>publishing</v>
      </c>
      <c r="R1477" t="str">
        <f t="shared" si="143"/>
        <v>radio &amp; podcasts</v>
      </c>
      <c r="S1477" s="15">
        <f t="shared" si="140"/>
        <v>41993.207638888889</v>
      </c>
      <c r="T1477" s="14">
        <f t="shared" si="141"/>
        <v>41960.722951388889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43.333275109170302</v>
      </c>
      <c r="Q1478" s="10" t="str">
        <f t="shared" si="142"/>
        <v>publishing</v>
      </c>
      <c r="R1478" t="str">
        <f t="shared" si="143"/>
        <v>radio &amp; podcasts</v>
      </c>
      <c r="S1478" s="15">
        <f t="shared" si="140"/>
        <v>40796.041921296295</v>
      </c>
      <c r="T1478" s="14">
        <f t="shared" si="141"/>
        <v>40766.041921296295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90.495934959349597</v>
      </c>
      <c r="Q1479" s="10" t="str">
        <f t="shared" si="142"/>
        <v>publishing</v>
      </c>
      <c r="R1479" t="str">
        <f t="shared" si="143"/>
        <v>radio &amp; podcasts</v>
      </c>
      <c r="S1479" s="15">
        <f t="shared" si="140"/>
        <v>40900.125</v>
      </c>
      <c r="T1479" s="14">
        <f t="shared" si="141"/>
        <v>40840.615787037037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29.187190495010373</v>
      </c>
      <c r="Q1480" s="10" t="str">
        <f t="shared" si="142"/>
        <v>publishing</v>
      </c>
      <c r="R1480" t="str">
        <f t="shared" si="143"/>
        <v>radio &amp; podcasts</v>
      </c>
      <c r="S1480" s="15">
        <f t="shared" si="140"/>
        <v>41408.871678240743</v>
      </c>
      <c r="T1480" s="14">
        <f t="shared" si="141"/>
        <v>41394.871678240743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30.95774647887324</v>
      </c>
      <c r="Q1481" s="10" t="str">
        <f t="shared" si="142"/>
        <v>publishing</v>
      </c>
      <c r="R1481" t="str">
        <f t="shared" si="143"/>
        <v>radio &amp; podcasts</v>
      </c>
      <c r="S1481" s="15">
        <f t="shared" si="140"/>
        <v>41769.165972222225</v>
      </c>
      <c r="T1481" s="14">
        <f t="shared" si="141"/>
        <v>41754.745243055557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92.157795275590544</v>
      </c>
      <c r="Q1482" s="10" t="str">
        <f t="shared" si="142"/>
        <v>publishing</v>
      </c>
      <c r="R1482" t="str">
        <f t="shared" si="143"/>
        <v>radio &amp; podcasts</v>
      </c>
      <c r="S1482" s="15">
        <f t="shared" si="140"/>
        <v>41481.708333333336</v>
      </c>
      <c r="T1482" s="14">
        <f t="shared" si="141"/>
        <v>41464.934016203704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8">
        <f t="shared" si="139"/>
        <v>17.5</v>
      </c>
      <c r="Q1483" s="10" t="str">
        <f t="shared" si="142"/>
        <v>publishing</v>
      </c>
      <c r="R1483" t="str">
        <f t="shared" si="143"/>
        <v>fiction</v>
      </c>
      <c r="S1483" s="15">
        <f t="shared" si="140"/>
        <v>41580.922974537039</v>
      </c>
      <c r="T1483" s="14">
        <f t="shared" si="141"/>
        <v>41550.922974537039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8">
        <f t="shared" si="139"/>
        <v>5</v>
      </c>
      <c r="Q1484" s="10" t="str">
        <f t="shared" si="142"/>
        <v>publishing</v>
      </c>
      <c r="R1484" t="str">
        <f t="shared" si="143"/>
        <v>fiction</v>
      </c>
      <c r="S1484" s="15">
        <f t="shared" si="140"/>
        <v>41159.32708333333</v>
      </c>
      <c r="T1484" s="14">
        <f t="shared" si="141"/>
        <v>41136.85805555556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8">
        <f t="shared" si="139"/>
        <v>25</v>
      </c>
      <c r="Q1485" s="10" t="str">
        <f t="shared" si="142"/>
        <v>publishing</v>
      </c>
      <c r="R1485" t="str">
        <f t="shared" si="143"/>
        <v>fiction</v>
      </c>
      <c r="S1485" s="15">
        <f t="shared" si="140"/>
        <v>42573.192997685182</v>
      </c>
      <c r="T1485" s="14">
        <f t="shared" si="141"/>
        <v>42548.192997685182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s="10" t="str">
        <f t="shared" si="142"/>
        <v>publishing</v>
      </c>
      <c r="R1486" t="str">
        <f t="shared" si="143"/>
        <v>fiction</v>
      </c>
      <c r="S1486" s="15">
        <f t="shared" si="140"/>
        <v>41111.618750000001</v>
      </c>
      <c r="T1486" s="14">
        <f t="shared" si="141"/>
        <v>41053.200960648144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8">
        <f t="shared" si="139"/>
        <v>50</v>
      </c>
      <c r="Q1487" s="10" t="str">
        <f t="shared" si="142"/>
        <v>publishing</v>
      </c>
      <c r="R1487" t="str">
        <f t="shared" si="143"/>
        <v>fiction</v>
      </c>
      <c r="S1487" s="15">
        <f t="shared" si="140"/>
        <v>42175.795983796299</v>
      </c>
      <c r="T1487" s="14">
        <f t="shared" si="141"/>
        <v>42130.795983796299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8">
        <f t="shared" si="139"/>
        <v>16</v>
      </c>
      <c r="Q1488" s="10" t="str">
        <f t="shared" si="142"/>
        <v>publishing</v>
      </c>
      <c r="R1488" t="str">
        <f t="shared" si="143"/>
        <v>fiction</v>
      </c>
      <c r="S1488" s="15">
        <f t="shared" si="140"/>
        <v>42062.168530092589</v>
      </c>
      <c r="T1488" s="14">
        <f t="shared" si="141"/>
        <v>42032.168530092589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s="10" t="str">
        <f t="shared" si="142"/>
        <v>publishing</v>
      </c>
      <c r="R1489" t="str">
        <f t="shared" si="143"/>
        <v>fiction</v>
      </c>
      <c r="S1489" s="15">
        <f t="shared" si="140"/>
        <v>42584.917488425926</v>
      </c>
      <c r="T1489" s="14">
        <f t="shared" si="141"/>
        <v>42554.917488425926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8">
        <f t="shared" si="139"/>
        <v>60</v>
      </c>
      <c r="Q1490" s="10" t="str">
        <f t="shared" si="142"/>
        <v>publishing</v>
      </c>
      <c r="R1490" t="str">
        <f t="shared" si="143"/>
        <v>fiction</v>
      </c>
      <c r="S1490" s="15">
        <f t="shared" si="140"/>
        <v>41644.563194444447</v>
      </c>
      <c r="T1490" s="14">
        <f t="shared" si="141"/>
        <v>41614.563194444447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s="10" t="str">
        <f t="shared" si="142"/>
        <v>publishing</v>
      </c>
      <c r="R1491" t="str">
        <f t="shared" si="143"/>
        <v>fiction</v>
      </c>
      <c r="S1491" s="15">
        <f t="shared" si="140"/>
        <v>41228.653379629628</v>
      </c>
      <c r="T1491" s="14">
        <f t="shared" si="141"/>
        <v>41198.611712962964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47.10526315789474</v>
      </c>
      <c r="Q1492" s="10" t="str">
        <f t="shared" si="142"/>
        <v>publishing</v>
      </c>
      <c r="R1492" t="str">
        <f t="shared" si="143"/>
        <v>fiction</v>
      </c>
      <c r="S1492" s="15">
        <f t="shared" si="140"/>
        <v>41549.561041666668</v>
      </c>
      <c r="T1492" s="14">
        <f t="shared" si="141"/>
        <v>41520.561041666668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8">
        <f t="shared" si="139"/>
        <v>100</v>
      </c>
      <c r="Q1493" s="10" t="str">
        <f t="shared" si="142"/>
        <v>publishing</v>
      </c>
      <c r="R1493" t="str">
        <f t="shared" si="143"/>
        <v>fiction</v>
      </c>
      <c r="S1493" s="15">
        <f t="shared" si="140"/>
        <v>42050.651388888888</v>
      </c>
      <c r="T1493" s="14">
        <f t="shared" si="141"/>
        <v>41991.713460648149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8">
        <f t="shared" si="139"/>
        <v>15</v>
      </c>
      <c r="Q1494" s="10" t="str">
        <f t="shared" si="142"/>
        <v>publishing</v>
      </c>
      <c r="R1494" t="str">
        <f t="shared" si="143"/>
        <v>fiction</v>
      </c>
      <c r="S1494" s="15">
        <f t="shared" si="140"/>
        <v>40712.884791666671</v>
      </c>
      <c r="T1494" s="14">
        <f t="shared" si="141"/>
        <v>40682.884791666671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s="10" t="str">
        <f t="shared" si="142"/>
        <v>publishing</v>
      </c>
      <c r="R1495" t="str">
        <f t="shared" si="143"/>
        <v>fiction</v>
      </c>
      <c r="S1495" s="15">
        <f t="shared" si="140"/>
        <v>41441.866608796299</v>
      </c>
      <c r="T1495" s="14">
        <f t="shared" si="141"/>
        <v>41411.866608796299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8">
        <f t="shared" si="139"/>
        <v>40.454545454545453</v>
      </c>
      <c r="Q1496" s="10" t="str">
        <f t="shared" si="142"/>
        <v>publishing</v>
      </c>
      <c r="R1496" t="str">
        <f t="shared" si="143"/>
        <v>fiction</v>
      </c>
      <c r="S1496" s="15">
        <f t="shared" si="140"/>
        <v>42097.651388888888</v>
      </c>
      <c r="T1496" s="14">
        <f t="shared" si="141"/>
        <v>42067.722372685181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s="10" t="str">
        <f t="shared" si="142"/>
        <v>publishing</v>
      </c>
      <c r="R1497" t="str">
        <f t="shared" si="143"/>
        <v>fiction</v>
      </c>
      <c r="S1497" s="15">
        <f t="shared" si="140"/>
        <v>40782.789710648147</v>
      </c>
      <c r="T1497" s="14">
        <f t="shared" si="141"/>
        <v>40752.789710648147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s="10" t="str">
        <f t="shared" si="142"/>
        <v>publishing</v>
      </c>
      <c r="R1498" t="str">
        <f t="shared" si="143"/>
        <v>fiction</v>
      </c>
      <c r="S1498" s="15">
        <f t="shared" si="140"/>
        <v>41898.475219907406</v>
      </c>
      <c r="T1498" s="14">
        <f t="shared" si="141"/>
        <v>41838.475219907406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8">
        <f t="shared" si="139"/>
        <v>1</v>
      </c>
      <c r="Q1499" s="10" t="str">
        <f t="shared" si="142"/>
        <v>publishing</v>
      </c>
      <c r="R1499" t="str">
        <f t="shared" si="143"/>
        <v>fiction</v>
      </c>
      <c r="S1499" s="15">
        <f t="shared" si="140"/>
        <v>41486.821527777778</v>
      </c>
      <c r="T1499" s="14">
        <f t="shared" si="141"/>
        <v>41444.64261574074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8">
        <f t="shared" si="139"/>
        <v>19</v>
      </c>
      <c r="Q1500" s="10" t="str">
        <f t="shared" si="142"/>
        <v>publishing</v>
      </c>
      <c r="R1500" t="str">
        <f t="shared" si="143"/>
        <v>fiction</v>
      </c>
      <c r="S1500" s="15">
        <f t="shared" si="140"/>
        <v>41885.983541666668</v>
      </c>
      <c r="T1500" s="14">
        <f t="shared" si="141"/>
        <v>41840.983541666668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8">
        <f t="shared" si="139"/>
        <v>5</v>
      </c>
      <c r="Q1501" s="10" t="str">
        <f t="shared" si="142"/>
        <v>publishing</v>
      </c>
      <c r="R1501" t="str">
        <f t="shared" si="143"/>
        <v>fiction</v>
      </c>
      <c r="S1501" s="15">
        <f t="shared" si="140"/>
        <v>42587.007326388892</v>
      </c>
      <c r="T1501" s="14">
        <f t="shared" si="141"/>
        <v>42527.007326388892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46.733333333333334</v>
      </c>
      <c r="Q1502" s="10" t="str">
        <f t="shared" si="142"/>
        <v>publishing</v>
      </c>
      <c r="R1502" t="str">
        <f t="shared" si="143"/>
        <v>fiction</v>
      </c>
      <c r="S1502" s="15">
        <f t="shared" si="140"/>
        <v>41395.904594907406</v>
      </c>
      <c r="T1502" s="14">
        <f t="shared" si="141"/>
        <v>41365.904594907406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8">
        <f t="shared" si="139"/>
        <v>97.731073446327684</v>
      </c>
      <c r="Q1503" s="10" t="str">
        <f t="shared" si="142"/>
        <v>photography</v>
      </c>
      <c r="R1503" t="str">
        <f t="shared" si="143"/>
        <v>photobooks</v>
      </c>
      <c r="S1503" s="15">
        <f t="shared" si="140"/>
        <v>42193.583599537036</v>
      </c>
      <c r="T1503" s="14">
        <f t="shared" si="141"/>
        <v>42163.583599537036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67.835866261398181</v>
      </c>
      <c r="Q1504" s="10" t="str">
        <f t="shared" si="142"/>
        <v>photography</v>
      </c>
      <c r="R1504" t="str">
        <f t="shared" si="143"/>
        <v>photobooks</v>
      </c>
      <c r="S1504" s="15">
        <f t="shared" si="140"/>
        <v>42454.916666666672</v>
      </c>
      <c r="T1504" s="14">
        <f t="shared" si="141"/>
        <v>42426.542592592596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56.98492957746479</v>
      </c>
      <c r="Q1505" s="10" t="str">
        <f t="shared" si="142"/>
        <v>photography</v>
      </c>
      <c r="R1505" t="str">
        <f t="shared" si="143"/>
        <v>photobooks</v>
      </c>
      <c r="S1505" s="15">
        <f t="shared" si="140"/>
        <v>42666.347233796296</v>
      </c>
      <c r="T1505" s="14">
        <f t="shared" si="141"/>
        <v>42606.347233796296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67.159851301115239</v>
      </c>
      <c r="Q1506" s="10" t="str">
        <f t="shared" si="142"/>
        <v>photography</v>
      </c>
      <c r="R1506" t="str">
        <f t="shared" si="143"/>
        <v>photobooks</v>
      </c>
      <c r="S1506" s="15">
        <f t="shared" si="140"/>
        <v>41800.356249999997</v>
      </c>
      <c r="T1506" s="14">
        <f t="shared" si="141"/>
        <v>41772.657685185186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48.037681159420288</v>
      </c>
      <c r="Q1507" s="10" t="str">
        <f t="shared" si="142"/>
        <v>photography</v>
      </c>
      <c r="R1507" t="str">
        <f t="shared" si="143"/>
        <v>photobooks</v>
      </c>
      <c r="S1507" s="15">
        <f t="shared" si="140"/>
        <v>42451.834027777775</v>
      </c>
      <c r="T1507" s="14">
        <f t="shared" si="141"/>
        <v>42414.44332175926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38.860465116279073</v>
      </c>
      <c r="Q1508" s="10" t="str">
        <f t="shared" si="142"/>
        <v>photography</v>
      </c>
      <c r="R1508" t="str">
        <f t="shared" si="143"/>
        <v>photobooks</v>
      </c>
      <c r="S1508" s="15">
        <f t="shared" si="140"/>
        <v>41844.785925925928</v>
      </c>
      <c r="T1508" s="14">
        <f t="shared" si="141"/>
        <v>41814.785925925928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78.181818181818187</v>
      </c>
      <c r="Q1509" s="10" t="str">
        <f t="shared" si="142"/>
        <v>photography</v>
      </c>
      <c r="R1509" t="str">
        <f t="shared" si="143"/>
        <v>photobooks</v>
      </c>
      <c r="S1509" s="15">
        <f t="shared" si="140"/>
        <v>40313.340277777781</v>
      </c>
      <c r="T1509" s="14">
        <f t="shared" si="141"/>
        <v>40254.450335648151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97.113744075829388</v>
      </c>
      <c r="Q1510" s="10" t="str">
        <f t="shared" si="142"/>
        <v>photography</v>
      </c>
      <c r="R1510" t="str">
        <f t="shared" si="143"/>
        <v>photobooks</v>
      </c>
      <c r="S1510" s="15">
        <f t="shared" si="140"/>
        <v>41817.614363425928</v>
      </c>
      <c r="T1510" s="14">
        <f t="shared" si="141"/>
        <v>41786.614363425928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110.39397959183674</v>
      </c>
      <c r="Q1511" s="10" t="str">
        <f t="shared" si="142"/>
        <v>photography</v>
      </c>
      <c r="R1511" t="str">
        <f t="shared" si="143"/>
        <v>photobooks</v>
      </c>
      <c r="S1511" s="15">
        <f t="shared" si="140"/>
        <v>42780.957638888889</v>
      </c>
      <c r="T1511" s="14">
        <f t="shared" si="141"/>
        <v>42751.533391203702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39.91506172839506</v>
      </c>
      <c r="Q1512" s="10" t="str">
        <f t="shared" si="142"/>
        <v>photography</v>
      </c>
      <c r="R1512" t="str">
        <f t="shared" si="143"/>
        <v>photobooks</v>
      </c>
      <c r="S1512" s="15">
        <f t="shared" si="140"/>
        <v>41839.385162037033</v>
      </c>
      <c r="T1512" s="14">
        <f t="shared" si="141"/>
        <v>41809.385162037033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75.975728155339809</v>
      </c>
      <c r="Q1513" s="10" t="str">
        <f t="shared" si="142"/>
        <v>photography</v>
      </c>
      <c r="R1513" t="str">
        <f t="shared" si="143"/>
        <v>photobooks</v>
      </c>
      <c r="S1513" s="15">
        <f t="shared" si="140"/>
        <v>42326.625046296293</v>
      </c>
      <c r="T1513" s="14">
        <f t="shared" si="141"/>
        <v>42296.583379629628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58.379104477611939</v>
      </c>
      <c r="Q1514" s="10" t="str">
        <f t="shared" si="142"/>
        <v>photography</v>
      </c>
      <c r="R1514" t="str">
        <f t="shared" si="143"/>
        <v>photobooks</v>
      </c>
      <c r="S1514" s="15">
        <f t="shared" si="140"/>
        <v>42771.684479166666</v>
      </c>
      <c r="T1514" s="14">
        <f t="shared" si="141"/>
        <v>42741.684479166666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55.82093023255814</v>
      </c>
      <c r="Q1515" s="10" t="str">
        <f t="shared" si="142"/>
        <v>photography</v>
      </c>
      <c r="R1515" t="str">
        <f t="shared" si="143"/>
        <v>photobooks</v>
      </c>
      <c r="S1515" s="15">
        <f t="shared" si="140"/>
        <v>41836.637337962966</v>
      </c>
      <c r="T1515" s="14">
        <f t="shared" si="141"/>
        <v>41806.637337962966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151.24431818181819</v>
      </c>
      <c r="Q1516" s="10" t="str">
        <f t="shared" si="142"/>
        <v>photography</v>
      </c>
      <c r="R1516" t="str">
        <f t="shared" si="143"/>
        <v>photobooks</v>
      </c>
      <c r="S1516" s="15">
        <f t="shared" si="140"/>
        <v>42274.597685185188</v>
      </c>
      <c r="T1516" s="14">
        <f t="shared" si="141"/>
        <v>42234.597685185188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849.67027027027029</v>
      </c>
      <c r="Q1517" s="10" t="str">
        <f t="shared" si="142"/>
        <v>photography</v>
      </c>
      <c r="R1517" t="str">
        <f t="shared" si="143"/>
        <v>photobooks</v>
      </c>
      <c r="S1517" s="15">
        <f t="shared" si="140"/>
        <v>42445.211770833332</v>
      </c>
      <c r="T1517" s="14">
        <f t="shared" si="141"/>
        <v>42415.253437499996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159.24137931034483</v>
      </c>
      <c r="Q1518" s="10" t="str">
        <f t="shared" si="142"/>
        <v>photography</v>
      </c>
      <c r="R1518" t="str">
        <f t="shared" si="143"/>
        <v>photobooks</v>
      </c>
      <c r="S1518" s="15">
        <f t="shared" si="140"/>
        <v>42649.583333333328</v>
      </c>
      <c r="T1518" s="14">
        <f t="shared" si="141"/>
        <v>42619.466342592597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8">
        <f t="shared" si="139"/>
        <v>39.507317073170732</v>
      </c>
      <c r="Q1519" s="10" t="str">
        <f t="shared" si="142"/>
        <v>photography</v>
      </c>
      <c r="R1519" t="str">
        <f t="shared" si="143"/>
        <v>photobooks</v>
      </c>
      <c r="S1519" s="15">
        <f t="shared" si="140"/>
        <v>41979.25</v>
      </c>
      <c r="T1519" s="14">
        <f t="shared" si="141"/>
        <v>41948.56658564815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130.52966101694915</v>
      </c>
      <c r="Q1520" s="10" t="str">
        <f t="shared" si="142"/>
        <v>photography</v>
      </c>
      <c r="R1520" t="str">
        <f t="shared" si="143"/>
        <v>photobooks</v>
      </c>
      <c r="S1520" s="15">
        <f t="shared" si="140"/>
        <v>41790.8200462963</v>
      </c>
      <c r="T1520" s="14">
        <f t="shared" si="141"/>
        <v>41760.8200462963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64.156896551724131</v>
      </c>
      <c r="Q1521" s="10" t="str">
        <f t="shared" si="142"/>
        <v>photography</v>
      </c>
      <c r="R1521" t="str">
        <f t="shared" si="143"/>
        <v>photobooks</v>
      </c>
      <c r="S1521" s="15">
        <f t="shared" si="140"/>
        <v>41810.915972222225</v>
      </c>
      <c r="T1521" s="14">
        <f t="shared" si="141"/>
        <v>41782.741701388892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111.52694610778443</v>
      </c>
      <c r="Q1522" s="10" t="str">
        <f t="shared" si="142"/>
        <v>photography</v>
      </c>
      <c r="R1522" t="str">
        <f t="shared" si="143"/>
        <v>photobooks</v>
      </c>
      <c r="S1522" s="15">
        <f t="shared" si="140"/>
        <v>41992.166666666672</v>
      </c>
      <c r="T1522" s="14">
        <f t="shared" si="141"/>
        <v>41955.857789351852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170.44680851063831</v>
      </c>
      <c r="Q1523" s="10" t="str">
        <f t="shared" si="142"/>
        <v>photography</v>
      </c>
      <c r="R1523" t="str">
        <f t="shared" si="143"/>
        <v>photobooks</v>
      </c>
      <c r="S1523" s="15">
        <f t="shared" si="140"/>
        <v>42528.167719907404</v>
      </c>
      <c r="T1523" s="14">
        <f t="shared" si="141"/>
        <v>42493.167719907404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133.7391592920354</v>
      </c>
      <c r="Q1524" s="10" t="str">
        <f t="shared" si="142"/>
        <v>photography</v>
      </c>
      <c r="R1524" t="str">
        <f t="shared" si="143"/>
        <v>photobooks</v>
      </c>
      <c r="S1524" s="15">
        <f t="shared" si="140"/>
        <v>41929.830312500002</v>
      </c>
      <c r="T1524" s="14">
        <f t="shared" si="141"/>
        <v>41899.830312500002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95.834024896265561</v>
      </c>
      <c r="Q1525" s="10" t="str">
        <f t="shared" si="142"/>
        <v>photography</v>
      </c>
      <c r="R1525" t="str">
        <f t="shared" si="143"/>
        <v>photobooks</v>
      </c>
      <c r="S1525" s="15">
        <f t="shared" si="140"/>
        <v>41996</v>
      </c>
      <c r="T1525" s="14">
        <f t="shared" si="141"/>
        <v>41964.751342592594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221.78571428571428</v>
      </c>
      <c r="Q1526" s="10" t="str">
        <f t="shared" si="142"/>
        <v>photography</v>
      </c>
      <c r="R1526" t="str">
        <f t="shared" si="143"/>
        <v>photobooks</v>
      </c>
      <c r="S1526" s="15">
        <f t="shared" si="140"/>
        <v>42786.501041666663</v>
      </c>
      <c r="T1526" s="14">
        <f t="shared" si="141"/>
        <v>42756.501041666663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32.315357142857138</v>
      </c>
      <c r="Q1527" s="10" t="str">
        <f t="shared" si="142"/>
        <v>photography</v>
      </c>
      <c r="R1527" t="str">
        <f t="shared" si="143"/>
        <v>photobooks</v>
      </c>
      <c r="S1527" s="15">
        <f t="shared" si="140"/>
        <v>42600.702986111108</v>
      </c>
      <c r="T1527" s="14">
        <f t="shared" si="141"/>
        <v>42570.702986111108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98.839285714285708</v>
      </c>
      <c r="Q1528" s="10" t="str">
        <f t="shared" si="142"/>
        <v>photography</v>
      </c>
      <c r="R1528" t="str">
        <f t="shared" si="143"/>
        <v>photobooks</v>
      </c>
      <c r="S1528" s="15">
        <f t="shared" si="140"/>
        <v>42388.276006944448</v>
      </c>
      <c r="T1528" s="14">
        <f t="shared" si="141"/>
        <v>42339.276006944448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55.222142857142863</v>
      </c>
      <c r="Q1529" s="10" t="str">
        <f t="shared" si="142"/>
        <v>photography</v>
      </c>
      <c r="R1529" t="str">
        <f t="shared" si="143"/>
        <v>photobooks</v>
      </c>
      <c r="S1529" s="15">
        <f t="shared" si="140"/>
        <v>42808.558865740735</v>
      </c>
      <c r="T1529" s="14">
        <f t="shared" si="141"/>
        <v>42780.600532407407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8">
        <f t="shared" si="139"/>
        <v>52.793750000000003</v>
      </c>
      <c r="Q1530" s="10" t="str">
        <f t="shared" si="142"/>
        <v>photography</v>
      </c>
      <c r="R1530" t="str">
        <f t="shared" si="143"/>
        <v>photobooks</v>
      </c>
      <c r="S1530" s="15">
        <f t="shared" si="140"/>
        <v>42767</v>
      </c>
      <c r="T1530" s="14">
        <f t="shared" si="141"/>
        <v>42736.732893518521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135.66666666666666</v>
      </c>
      <c r="Q1531" s="10" t="str">
        <f t="shared" si="142"/>
        <v>photography</v>
      </c>
      <c r="R1531" t="str">
        <f t="shared" si="143"/>
        <v>photobooks</v>
      </c>
      <c r="S1531" s="15">
        <f t="shared" si="140"/>
        <v>42082.587037037039</v>
      </c>
      <c r="T1531" s="14">
        <f t="shared" si="141"/>
        <v>42052.628703703704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53.991990846681922</v>
      </c>
      <c r="Q1532" s="10" t="str">
        <f t="shared" si="142"/>
        <v>photography</v>
      </c>
      <c r="R1532" t="str">
        <f t="shared" si="143"/>
        <v>photobooks</v>
      </c>
      <c r="S1532" s="15">
        <f t="shared" si="140"/>
        <v>42300.767303240747</v>
      </c>
      <c r="T1532" s="14">
        <f t="shared" si="141"/>
        <v>42275.767303240747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56.643835616438359</v>
      </c>
      <c r="Q1533" s="10" t="str">
        <f t="shared" si="142"/>
        <v>photography</v>
      </c>
      <c r="R1533" t="str">
        <f t="shared" si="143"/>
        <v>photobooks</v>
      </c>
      <c r="S1533" s="15">
        <f t="shared" si="140"/>
        <v>41974.125</v>
      </c>
      <c r="T1533" s="14">
        <f t="shared" si="141"/>
        <v>41941.802384259259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8">
        <f t="shared" si="139"/>
        <v>82.316326530612244</v>
      </c>
      <c r="Q1534" s="10" t="str">
        <f t="shared" si="142"/>
        <v>photography</v>
      </c>
      <c r="R1534" t="str">
        <f t="shared" si="143"/>
        <v>photobooks</v>
      </c>
      <c r="S1534" s="15">
        <f t="shared" si="140"/>
        <v>42415.625</v>
      </c>
      <c r="T1534" s="14">
        <f t="shared" si="141"/>
        <v>42391.475289351853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88.26081081081081</v>
      </c>
      <c r="Q1535" s="10" t="str">
        <f t="shared" si="142"/>
        <v>photography</v>
      </c>
      <c r="R1535" t="str">
        <f t="shared" si="143"/>
        <v>photobooks</v>
      </c>
      <c r="S1535" s="15">
        <f t="shared" si="140"/>
        <v>42492.165972222225</v>
      </c>
      <c r="T1535" s="14">
        <f t="shared" si="141"/>
        <v>42443.00204861111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84.905149051490511</v>
      </c>
      <c r="Q1536" s="10" t="str">
        <f t="shared" si="142"/>
        <v>photography</v>
      </c>
      <c r="R1536" t="str">
        <f t="shared" si="143"/>
        <v>photobooks</v>
      </c>
      <c r="S1536" s="15">
        <f t="shared" si="140"/>
        <v>42251.67432870371</v>
      </c>
      <c r="T1536" s="14">
        <f t="shared" si="141"/>
        <v>42221.67432870371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48.154545454545456</v>
      </c>
      <c r="Q1537" s="10" t="str">
        <f t="shared" si="142"/>
        <v>photography</v>
      </c>
      <c r="R1537" t="str">
        <f t="shared" si="143"/>
        <v>photobooks</v>
      </c>
      <c r="S1537" s="15">
        <f t="shared" si="140"/>
        <v>42513.916666666672</v>
      </c>
      <c r="T1537" s="14">
        <f t="shared" si="141"/>
        <v>42484.829062500001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44">E1538/D1538</f>
        <v>2.5030841666666666</v>
      </c>
      <c r="P1538" s="8">
        <f t="shared" ref="P1538:P1601" si="145">E1538/L1538</f>
        <v>66.015406593406595</v>
      </c>
      <c r="Q1538" s="10" t="str">
        <f t="shared" si="142"/>
        <v>photography</v>
      </c>
      <c r="R1538" t="str">
        <f t="shared" si="143"/>
        <v>photobooks</v>
      </c>
      <c r="S1538" s="15">
        <f t="shared" ref="S1538:S1601" si="146">(((I1538/60)/60)/24)+DATE(1970,1,1)</f>
        <v>42243.802199074074</v>
      </c>
      <c r="T1538" s="14">
        <f t="shared" ref="T1538:T1601" si="147">(((J1538/60)/60)/24)+DATE(1970,1,1)</f>
        <v>42213.802199074074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1.7989999999999999</v>
      </c>
      <c r="P1539" s="8">
        <f t="shared" si="145"/>
        <v>96.375</v>
      </c>
      <c r="Q1539" s="10" t="str">
        <f t="shared" ref="Q1539:Q1602" si="148">LEFT(N1539, (SEARCH("/",N1539,1)-1))</f>
        <v>photography</v>
      </c>
      <c r="R1539" t="str">
        <f t="shared" ref="R1539:R1602" si="149">RIGHT(N1539, LEN(N1539)-SEARCH("/",N1539,1))</f>
        <v>photobooks</v>
      </c>
      <c r="S1539" s="15">
        <f t="shared" si="146"/>
        <v>42588.75</v>
      </c>
      <c r="T1539" s="14">
        <f t="shared" si="147"/>
        <v>42552.315127314811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156.17391304347825</v>
      </c>
      <c r="Q1540" s="10" t="str">
        <f t="shared" si="148"/>
        <v>photography</v>
      </c>
      <c r="R1540" t="str">
        <f t="shared" si="149"/>
        <v>photobooks</v>
      </c>
      <c r="S1540" s="15">
        <f t="shared" si="146"/>
        <v>42026.782060185185</v>
      </c>
      <c r="T1540" s="14">
        <f t="shared" si="147"/>
        <v>41981.782060185185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95.764859154929582</v>
      </c>
      <c r="Q1541" s="10" t="str">
        <f t="shared" si="148"/>
        <v>photography</v>
      </c>
      <c r="R1541" t="str">
        <f t="shared" si="149"/>
        <v>photobooks</v>
      </c>
      <c r="S1541" s="15">
        <f t="shared" si="146"/>
        <v>42738.919201388882</v>
      </c>
      <c r="T1541" s="14">
        <f t="shared" si="147"/>
        <v>42705.919201388882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180.40816326530611</v>
      </c>
      <c r="Q1542" s="10" t="str">
        <f t="shared" si="148"/>
        <v>photography</v>
      </c>
      <c r="R1542" t="str">
        <f t="shared" si="149"/>
        <v>photobooks</v>
      </c>
      <c r="S1542" s="15">
        <f t="shared" si="146"/>
        <v>41969.052083333328</v>
      </c>
      <c r="T1542" s="14">
        <f t="shared" si="147"/>
        <v>41939.00712962963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8">
        <f t="shared" si="145"/>
        <v>3</v>
      </c>
      <c r="Q1543" s="10" t="str">
        <f t="shared" si="148"/>
        <v>photography</v>
      </c>
      <c r="R1543" t="str">
        <f t="shared" si="149"/>
        <v>nature</v>
      </c>
      <c r="S1543" s="15">
        <f t="shared" si="146"/>
        <v>42004.712245370371</v>
      </c>
      <c r="T1543" s="14">
        <f t="shared" si="147"/>
        <v>41974.712245370371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20</v>
      </c>
      <c r="Q1544" s="10" t="str">
        <f t="shared" si="148"/>
        <v>photography</v>
      </c>
      <c r="R1544" t="str">
        <f t="shared" si="149"/>
        <v>nature</v>
      </c>
      <c r="S1544" s="15">
        <f t="shared" si="146"/>
        <v>42185.996527777781</v>
      </c>
      <c r="T1544" s="14">
        <f t="shared" si="147"/>
        <v>42170.996527777781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8">
        <f t="shared" si="145"/>
        <v>10</v>
      </c>
      <c r="Q1545" s="10" t="str">
        <f t="shared" si="148"/>
        <v>photography</v>
      </c>
      <c r="R1545" t="str">
        <f t="shared" si="149"/>
        <v>nature</v>
      </c>
      <c r="S1545" s="15">
        <f t="shared" si="146"/>
        <v>41965.551319444443</v>
      </c>
      <c r="T1545" s="14">
        <f t="shared" si="147"/>
        <v>41935.509652777779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s="10" t="str">
        <f t="shared" si="148"/>
        <v>photography</v>
      </c>
      <c r="R1546" t="str">
        <f t="shared" si="149"/>
        <v>nature</v>
      </c>
      <c r="S1546" s="15">
        <f t="shared" si="146"/>
        <v>42095.012499999997</v>
      </c>
      <c r="T1546" s="14">
        <f t="shared" si="147"/>
        <v>42053.051203703704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8">
        <f t="shared" si="145"/>
        <v>1</v>
      </c>
      <c r="Q1547" s="10" t="str">
        <f t="shared" si="148"/>
        <v>photography</v>
      </c>
      <c r="R1547" t="str">
        <f t="shared" si="149"/>
        <v>nature</v>
      </c>
      <c r="S1547" s="15">
        <f t="shared" si="146"/>
        <v>42065.886111111111</v>
      </c>
      <c r="T1547" s="14">
        <f t="shared" si="147"/>
        <v>42031.884652777779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8">
        <f t="shared" si="145"/>
        <v>26.272727272727273</v>
      </c>
      <c r="Q1548" s="10" t="str">
        <f t="shared" si="148"/>
        <v>photography</v>
      </c>
      <c r="R1548" t="str">
        <f t="shared" si="149"/>
        <v>nature</v>
      </c>
      <c r="S1548" s="15">
        <f t="shared" si="146"/>
        <v>41899.212951388887</v>
      </c>
      <c r="T1548" s="14">
        <f t="shared" si="147"/>
        <v>41839.212951388887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s="10" t="str">
        <f t="shared" si="148"/>
        <v>photography</v>
      </c>
      <c r="R1549" t="str">
        <f t="shared" si="149"/>
        <v>nature</v>
      </c>
      <c r="S1549" s="15">
        <f t="shared" si="146"/>
        <v>42789.426875000005</v>
      </c>
      <c r="T1549" s="14">
        <f t="shared" si="147"/>
        <v>42782.426875000005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8">
        <f t="shared" si="145"/>
        <v>60</v>
      </c>
      <c r="Q1550" s="10" t="str">
        <f t="shared" si="148"/>
        <v>photography</v>
      </c>
      <c r="R1550" t="str">
        <f t="shared" si="149"/>
        <v>nature</v>
      </c>
      <c r="S1550" s="15">
        <f t="shared" si="146"/>
        <v>42316.923842592587</v>
      </c>
      <c r="T1550" s="14">
        <f t="shared" si="147"/>
        <v>42286.88217592593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28.333333333333332</v>
      </c>
      <c r="Q1551" s="10" t="str">
        <f t="shared" si="148"/>
        <v>photography</v>
      </c>
      <c r="R1551" t="str">
        <f t="shared" si="149"/>
        <v>nature</v>
      </c>
      <c r="S1551" s="15">
        <f t="shared" si="146"/>
        <v>42311.177766203706</v>
      </c>
      <c r="T1551" s="14">
        <f t="shared" si="147"/>
        <v>42281.136099537034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8">
        <f t="shared" si="145"/>
        <v>14.428571428571429</v>
      </c>
      <c r="Q1552" s="10" t="str">
        <f t="shared" si="148"/>
        <v>photography</v>
      </c>
      <c r="R1552" t="str">
        <f t="shared" si="149"/>
        <v>nature</v>
      </c>
      <c r="S1552" s="15">
        <f t="shared" si="146"/>
        <v>42502.449467592596</v>
      </c>
      <c r="T1552" s="14">
        <f t="shared" si="147"/>
        <v>42472.449467592596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s="10" t="str">
        <f t="shared" si="148"/>
        <v>photography</v>
      </c>
      <c r="R1553" t="str">
        <f t="shared" si="149"/>
        <v>nature</v>
      </c>
      <c r="S1553" s="15">
        <f t="shared" si="146"/>
        <v>42151.824525462958</v>
      </c>
      <c r="T1553" s="14">
        <f t="shared" si="147"/>
        <v>42121.824525462958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8">
        <f t="shared" si="145"/>
        <v>132.1875</v>
      </c>
      <c r="Q1554" s="10" t="str">
        <f t="shared" si="148"/>
        <v>photography</v>
      </c>
      <c r="R1554" t="str">
        <f t="shared" si="149"/>
        <v>nature</v>
      </c>
      <c r="S1554" s="15">
        <f t="shared" si="146"/>
        <v>41913.165972222225</v>
      </c>
      <c r="T1554" s="14">
        <f t="shared" si="147"/>
        <v>41892.688750000001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s="10" t="str">
        <f t="shared" si="148"/>
        <v>photography</v>
      </c>
      <c r="R1555" t="str">
        <f t="shared" si="149"/>
        <v>nature</v>
      </c>
      <c r="S1555" s="15">
        <f t="shared" si="146"/>
        <v>42249.282951388886</v>
      </c>
      <c r="T1555" s="14">
        <f t="shared" si="147"/>
        <v>42219.282951388886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s="10" t="str">
        <f t="shared" si="148"/>
        <v>photography</v>
      </c>
      <c r="R1556" t="str">
        <f t="shared" si="149"/>
        <v>nature</v>
      </c>
      <c r="S1556" s="15">
        <f t="shared" si="146"/>
        <v>42218.252199074079</v>
      </c>
      <c r="T1556" s="14">
        <f t="shared" si="147"/>
        <v>42188.252199074079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s="10" t="str">
        <f t="shared" si="148"/>
        <v>photography</v>
      </c>
      <c r="R1557" t="str">
        <f t="shared" si="149"/>
        <v>nature</v>
      </c>
      <c r="S1557" s="15">
        <f t="shared" si="146"/>
        <v>42264.708333333328</v>
      </c>
      <c r="T1557" s="14">
        <f t="shared" si="147"/>
        <v>42241.613796296297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8">
        <f t="shared" si="145"/>
        <v>56.416666666666664</v>
      </c>
      <c r="Q1558" s="10" t="str">
        <f t="shared" si="148"/>
        <v>photography</v>
      </c>
      <c r="R1558" t="str">
        <f t="shared" si="149"/>
        <v>nature</v>
      </c>
      <c r="S1558" s="15">
        <f t="shared" si="146"/>
        <v>42555.153055555551</v>
      </c>
      <c r="T1558" s="14">
        <f t="shared" si="147"/>
        <v>42525.153055555551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100</v>
      </c>
      <c r="Q1559" s="10" t="str">
        <f t="shared" si="148"/>
        <v>photography</v>
      </c>
      <c r="R1559" t="str">
        <f t="shared" si="149"/>
        <v>nature</v>
      </c>
      <c r="S1559" s="15">
        <f t="shared" si="146"/>
        <v>41902.65315972222</v>
      </c>
      <c r="T1559" s="14">
        <f t="shared" si="147"/>
        <v>41871.65315972222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8">
        <f t="shared" si="145"/>
        <v>11.666666666666666</v>
      </c>
      <c r="Q1560" s="10" t="str">
        <f t="shared" si="148"/>
        <v>photography</v>
      </c>
      <c r="R1560" t="str">
        <f t="shared" si="149"/>
        <v>nature</v>
      </c>
      <c r="S1560" s="15">
        <f t="shared" si="146"/>
        <v>42244.508333333331</v>
      </c>
      <c r="T1560" s="14">
        <f t="shared" si="147"/>
        <v>42185.397673611107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8">
        <f t="shared" si="145"/>
        <v>50</v>
      </c>
      <c r="Q1561" s="10" t="str">
        <f t="shared" si="148"/>
        <v>photography</v>
      </c>
      <c r="R1561" t="str">
        <f t="shared" si="149"/>
        <v>nature</v>
      </c>
      <c r="S1561" s="15">
        <f t="shared" si="146"/>
        <v>42123.05322916666</v>
      </c>
      <c r="T1561" s="14">
        <f t="shared" si="147"/>
        <v>42108.05322916666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8">
        <f t="shared" si="145"/>
        <v>23.5</v>
      </c>
      <c r="Q1562" s="10" t="str">
        <f t="shared" si="148"/>
        <v>photography</v>
      </c>
      <c r="R1562" t="str">
        <f t="shared" si="149"/>
        <v>nature</v>
      </c>
      <c r="S1562" s="15">
        <f t="shared" si="146"/>
        <v>41956.062418981484</v>
      </c>
      <c r="T1562" s="14">
        <f t="shared" si="147"/>
        <v>41936.020752314813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8">
        <f t="shared" si="145"/>
        <v>67</v>
      </c>
      <c r="Q1563" s="10" t="str">
        <f t="shared" si="148"/>
        <v>publishing</v>
      </c>
      <c r="R1563" t="str">
        <f t="shared" si="149"/>
        <v>art books</v>
      </c>
      <c r="S1563" s="15">
        <f t="shared" si="146"/>
        <v>41585.083368055559</v>
      </c>
      <c r="T1563" s="14">
        <f t="shared" si="147"/>
        <v>41555.041701388887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s="10" t="str">
        <f t="shared" si="148"/>
        <v>publishing</v>
      </c>
      <c r="R1564" t="str">
        <f t="shared" si="149"/>
        <v>art books</v>
      </c>
      <c r="S1564" s="15">
        <f t="shared" si="146"/>
        <v>40149.034722222219</v>
      </c>
      <c r="T1564" s="14">
        <f t="shared" si="147"/>
        <v>40079.566157407404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8">
        <f t="shared" si="145"/>
        <v>42.5</v>
      </c>
      <c r="Q1565" s="10" t="str">
        <f t="shared" si="148"/>
        <v>publishing</v>
      </c>
      <c r="R1565" t="str">
        <f t="shared" si="149"/>
        <v>art books</v>
      </c>
      <c r="S1565" s="15">
        <f t="shared" si="146"/>
        <v>41712.700821759259</v>
      </c>
      <c r="T1565" s="14">
        <f t="shared" si="147"/>
        <v>41652.742488425924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8">
        <f t="shared" si="145"/>
        <v>10</v>
      </c>
      <c r="Q1566" s="10" t="str">
        <f t="shared" si="148"/>
        <v>publishing</v>
      </c>
      <c r="R1566" t="str">
        <f t="shared" si="149"/>
        <v>art books</v>
      </c>
      <c r="S1566" s="15">
        <f t="shared" si="146"/>
        <v>42152.836805555555</v>
      </c>
      <c r="T1566" s="14">
        <f t="shared" si="147"/>
        <v>42121.367002314815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8">
        <f t="shared" si="145"/>
        <v>100</v>
      </c>
      <c r="Q1567" s="10" t="str">
        <f t="shared" si="148"/>
        <v>publishing</v>
      </c>
      <c r="R1567" t="str">
        <f t="shared" si="149"/>
        <v>art books</v>
      </c>
      <c r="S1567" s="15">
        <f t="shared" si="146"/>
        <v>40702.729872685188</v>
      </c>
      <c r="T1567" s="14">
        <f t="shared" si="147"/>
        <v>40672.729872685188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8">
        <f t="shared" si="145"/>
        <v>108.05084745762711</v>
      </c>
      <c r="Q1568" s="10" t="str">
        <f t="shared" si="148"/>
        <v>publishing</v>
      </c>
      <c r="R1568" t="str">
        <f t="shared" si="149"/>
        <v>art books</v>
      </c>
      <c r="S1568" s="15">
        <f t="shared" si="146"/>
        <v>42578.916666666672</v>
      </c>
      <c r="T1568" s="14">
        <f t="shared" si="147"/>
        <v>42549.916712962964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8">
        <f t="shared" si="145"/>
        <v>26.923076923076923</v>
      </c>
      <c r="Q1569" s="10" t="str">
        <f t="shared" si="148"/>
        <v>publishing</v>
      </c>
      <c r="R1569" t="str">
        <f t="shared" si="149"/>
        <v>art books</v>
      </c>
      <c r="S1569" s="15">
        <f t="shared" si="146"/>
        <v>41687</v>
      </c>
      <c r="T1569" s="14">
        <f t="shared" si="147"/>
        <v>41671.936863425923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8">
        <f t="shared" si="145"/>
        <v>155</v>
      </c>
      <c r="Q1570" s="10" t="str">
        <f t="shared" si="148"/>
        <v>publishing</v>
      </c>
      <c r="R1570" t="str">
        <f t="shared" si="149"/>
        <v>art books</v>
      </c>
      <c r="S1570" s="15">
        <f t="shared" si="146"/>
        <v>41997.062326388885</v>
      </c>
      <c r="T1570" s="14">
        <f t="shared" si="147"/>
        <v>41962.062326388885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s="10" t="str">
        <f t="shared" si="148"/>
        <v>publishing</v>
      </c>
      <c r="R1571" t="str">
        <f t="shared" si="149"/>
        <v>art books</v>
      </c>
      <c r="S1571" s="15">
        <f t="shared" si="146"/>
        <v>41419.679560185185</v>
      </c>
      <c r="T1571" s="14">
        <f t="shared" si="147"/>
        <v>41389.679560185185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8">
        <f t="shared" si="145"/>
        <v>47.769230769230766</v>
      </c>
      <c r="Q1572" s="10" t="str">
        <f t="shared" si="148"/>
        <v>publishing</v>
      </c>
      <c r="R1572" t="str">
        <f t="shared" si="149"/>
        <v>art books</v>
      </c>
      <c r="S1572" s="15">
        <f t="shared" si="146"/>
        <v>42468.771782407406</v>
      </c>
      <c r="T1572" s="14">
        <f t="shared" si="147"/>
        <v>42438.813449074078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8">
        <f t="shared" si="145"/>
        <v>20</v>
      </c>
      <c r="Q1573" s="10" t="str">
        <f t="shared" si="148"/>
        <v>publishing</v>
      </c>
      <c r="R1573" t="str">
        <f t="shared" si="149"/>
        <v>art books</v>
      </c>
      <c r="S1573" s="15">
        <f t="shared" si="146"/>
        <v>42174.769479166673</v>
      </c>
      <c r="T1573" s="14">
        <f t="shared" si="147"/>
        <v>42144.769479166673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41.666666666666664</v>
      </c>
      <c r="Q1574" s="10" t="str">
        <f t="shared" si="148"/>
        <v>publishing</v>
      </c>
      <c r="R1574" t="str">
        <f t="shared" si="149"/>
        <v>art books</v>
      </c>
      <c r="S1574" s="15">
        <f t="shared" si="146"/>
        <v>42428.999305555553</v>
      </c>
      <c r="T1574" s="14">
        <f t="shared" si="147"/>
        <v>42404.033090277779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8">
        <f t="shared" si="145"/>
        <v>74.333333333333329</v>
      </c>
      <c r="Q1575" s="10" t="str">
        <f t="shared" si="148"/>
        <v>publishing</v>
      </c>
      <c r="R1575" t="str">
        <f t="shared" si="149"/>
        <v>art books</v>
      </c>
      <c r="S1575" s="15">
        <f t="shared" si="146"/>
        <v>42826.165972222225</v>
      </c>
      <c r="T1575" s="14">
        <f t="shared" si="147"/>
        <v>42786.000023148154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8">
        <f t="shared" si="145"/>
        <v>84.333333333333329</v>
      </c>
      <c r="Q1576" s="10" t="str">
        <f t="shared" si="148"/>
        <v>publishing</v>
      </c>
      <c r="R1576" t="str">
        <f t="shared" si="149"/>
        <v>art books</v>
      </c>
      <c r="S1576" s="15">
        <f t="shared" si="146"/>
        <v>42052.927418981482</v>
      </c>
      <c r="T1576" s="14">
        <f t="shared" si="147"/>
        <v>42017.927418981482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8">
        <f t="shared" si="145"/>
        <v>65.457142857142856</v>
      </c>
      <c r="Q1577" s="10" t="str">
        <f t="shared" si="148"/>
        <v>publishing</v>
      </c>
      <c r="R1577" t="str">
        <f t="shared" si="149"/>
        <v>art books</v>
      </c>
      <c r="S1577" s="15">
        <f t="shared" si="146"/>
        <v>41829.524259259262</v>
      </c>
      <c r="T1577" s="14">
        <f t="shared" si="147"/>
        <v>41799.524259259262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s="10" t="str">
        <f t="shared" si="148"/>
        <v>publishing</v>
      </c>
      <c r="R1578" t="str">
        <f t="shared" si="149"/>
        <v>art books</v>
      </c>
      <c r="S1578" s="15">
        <f t="shared" si="146"/>
        <v>42185.879259259258</v>
      </c>
      <c r="T1578" s="14">
        <f t="shared" si="147"/>
        <v>42140.879259259258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8">
        <f t="shared" si="145"/>
        <v>27.5</v>
      </c>
      <c r="Q1579" s="10" t="str">
        <f t="shared" si="148"/>
        <v>publishing</v>
      </c>
      <c r="R1579" t="str">
        <f t="shared" si="149"/>
        <v>art books</v>
      </c>
      <c r="S1579" s="15">
        <f t="shared" si="146"/>
        <v>41114.847777777781</v>
      </c>
      <c r="T1579" s="14">
        <f t="shared" si="147"/>
        <v>41054.847777777781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51.25</v>
      </c>
      <c r="Q1580" s="10" t="str">
        <f t="shared" si="148"/>
        <v>publishing</v>
      </c>
      <c r="R1580" t="str">
        <f t="shared" si="149"/>
        <v>art books</v>
      </c>
      <c r="S1580" s="15">
        <f t="shared" si="146"/>
        <v>40423.083333333336</v>
      </c>
      <c r="T1580" s="14">
        <f t="shared" si="147"/>
        <v>40399.065868055557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8">
        <f t="shared" si="145"/>
        <v>14</v>
      </c>
      <c r="Q1581" s="10" t="str">
        <f t="shared" si="148"/>
        <v>publishing</v>
      </c>
      <c r="R1581" t="str">
        <f t="shared" si="149"/>
        <v>art books</v>
      </c>
      <c r="S1581" s="15">
        <f t="shared" si="146"/>
        <v>41514.996423611112</v>
      </c>
      <c r="T1581" s="14">
        <f t="shared" si="147"/>
        <v>41481.996423611112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s="10" t="str">
        <f t="shared" si="148"/>
        <v>publishing</v>
      </c>
      <c r="R1582" t="str">
        <f t="shared" si="149"/>
        <v>art books</v>
      </c>
      <c r="S1582" s="15">
        <f t="shared" si="146"/>
        <v>41050.050069444449</v>
      </c>
      <c r="T1582" s="14">
        <f t="shared" si="147"/>
        <v>40990.050069444449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8">
        <f t="shared" si="145"/>
        <v>5</v>
      </c>
      <c r="Q1583" s="10" t="str">
        <f t="shared" si="148"/>
        <v>photography</v>
      </c>
      <c r="R1583" t="str">
        <f t="shared" si="149"/>
        <v>places</v>
      </c>
      <c r="S1583" s="15">
        <f t="shared" si="146"/>
        <v>42357.448958333334</v>
      </c>
      <c r="T1583" s="14">
        <f t="shared" si="147"/>
        <v>42325.448958333334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8">
        <f t="shared" si="145"/>
        <v>31</v>
      </c>
      <c r="Q1584" s="10" t="str">
        <f t="shared" si="148"/>
        <v>photography</v>
      </c>
      <c r="R1584" t="str">
        <f t="shared" si="149"/>
        <v>places</v>
      </c>
      <c r="S1584" s="15">
        <f t="shared" si="146"/>
        <v>42303.888888888891</v>
      </c>
      <c r="T1584" s="14">
        <f t="shared" si="147"/>
        <v>42246.789965277778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8">
        <f t="shared" si="145"/>
        <v>15</v>
      </c>
      <c r="Q1585" s="10" t="str">
        <f t="shared" si="148"/>
        <v>photography</v>
      </c>
      <c r="R1585" t="str">
        <f t="shared" si="149"/>
        <v>places</v>
      </c>
      <c r="S1585" s="15">
        <f t="shared" si="146"/>
        <v>41907.904988425929</v>
      </c>
      <c r="T1585" s="14">
        <f t="shared" si="147"/>
        <v>41877.904988425929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s="10" t="str">
        <f t="shared" si="148"/>
        <v>photography</v>
      </c>
      <c r="R1586" t="str">
        <f t="shared" si="149"/>
        <v>places</v>
      </c>
      <c r="S1586" s="15">
        <f t="shared" si="146"/>
        <v>41789.649317129632</v>
      </c>
      <c r="T1586" s="14">
        <f t="shared" si="147"/>
        <v>41779.649317129632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131.66666666666666</v>
      </c>
      <c r="Q1587" s="10" t="str">
        <f t="shared" si="148"/>
        <v>photography</v>
      </c>
      <c r="R1587" t="str">
        <f t="shared" si="149"/>
        <v>places</v>
      </c>
      <c r="S1587" s="15">
        <f t="shared" si="146"/>
        <v>42729.458333333328</v>
      </c>
      <c r="T1587" s="14">
        <f t="shared" si="147"/>
        <v>42707.895462962959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s="10" t="str">
        <f t="shared" si="148"/>
        <v>photography</v>
      </c>
      <c r="R1588" t="str">
        <f t="shared" si="149"/>
        <v>places</v>
      </c>
      <c r="S1588" s="15">
        <f t="shared" si="146"/>
        <v>42099.062754629631</v>
      </c>
      <c r="T1588" s="14">
        <f t="shared" si="147"/>
        <v>42069.104421296302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8">
        <f t="shared" si="145"/>
        <v>1</v>
      </c>
      <c r="Q1589" s="10" t="str">
        <f t="shared" si="148"/>
        <v>photography</v>
      </c>
      <c r="R1589" t="str">
        <f t="shared" si="149"/>
        <v>places</v>
      </c>
      <c r="S1589" s="15">
        <f t="shared" si="146"/>
        <v>41986.950983796298</v>
      </c>
      <c r="T1589" s="14">
        <f t="shared" si="147"/>
        <v>41956.950983796298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s="10" t="str">
        <f t="shared" si="148"/>
        <v>photography</v>
      </c>
      <c r="R1590" t="str">
        <f t="shared" si="149"/>
        <v>places</v>
      </c>
      <c r="S1590" s="15">
        <f t="shared" si="146"/>
        <v>42035.841666666667</v>
      </c>
      <c r="T1590" s="14">
        <f t="shared" si="147"/>
        <v>42005.24998842593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s="10" t="str">
        <f t="shared" si="148"/>
        <v>photography</v>
      </c>
      <c r="R1591" t="str">
        <f t="shared" si="149"/>
        <v>places</v>
      </c>
      <c r="S1591" s="15">
        <f t="shared" si="146"/>
        <v>42286.984791666662</v>
      </c>
      <c r="T1591" s="14">
        <f t="shared" si="147"/>
        <v>42256.984791666662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8">
        <f t="shared" si="145"/>
        <v>510</v>
      </c>
      <c r="Q1592" s="10" t="str">
        <f t="shared" si="148"/>
        <v>photography</v>
      </c>
      <c r="R1592" t="str">
        <f t="shared" si="149"/>
        <v>places</v>
      </c>
      <c r="S1592" s="15">
        <f t="shared" si="146"/>
        <v>42270.857222222221</v>
      </c>
      <c r="T1592" s="14">
        <f t="shared" si="147"/>
        <v>42240.857222222221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44.478260869565219</v>
      </c>
      <c r="Q1593" s="10" t="str">
        <f t="shared" si="148"/>
        <v>photography</v>
      </c>
      <c r="R1593" t="str">
        <f t="shared" si="149"/>
        <v>places</v>
      </c>
      <c r="S1593" s="15">
        <f t="shared" si="146"/>
        <v>42463.68450231482</v>
      </c>
      <c r="T1593" s="14">
        <f t="shared" si="147"/>
        <v>42433.726168981477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s="10" t="str">
        <f t="shared" si="148"/>
        <v>photography</v>
      </c>
      <c r="R1594" t="str">
        <f t="shared" si="149"/>
        <v>places</v>
      </c>
      <c r="S1594" s="15">
        <f t="shared" si="146"/>
        <v>42091.031076388885</v>
      </c>
      <c r="T1594" s="14">
        <f t="shared" si="147"/>
        <v>42046.072743055556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8">
        <f t="shared" si="145"/>
        <v>1</v>
      </c>
      <c r="Q1595" s="10" t="str">
        <f t="shared" si="148"/>
        <v>photography</v>
      </c>
      <c r="R1595" t="str">
        <f t="shared" si="149"/>
        <v>places</v>
      </c>
      <c r="S1595" s="15">
        <f t="shared" si="146"/>
        <v>42063.845543981486</v>
      </c>
      <c r="T1595" s="14">
        <f t="shared" si="147"/>
        <v>42033.845543981486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8">
        <f t="shared" si="145"/>
        <v>20.5</v>
      </c>
      <c r="Q1596" s="10" t="str">
        <f t="shared" si="148"/>
        <v>photography</v>
      </c>
      <c r="R1596" t="str">
        <f t="shared" si="149"/>
        <v>places</v>
      </c>
      <c r="S1596" s="15">
        <f t="shared" si="146"/>
        <v>42505.681249999994</v>
      </c>
      <c r="T1596" s="14">
        <f t="shared" si="147"/>
        <v>42445.712754629625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8">
        <f t="shared" si="145"/>
        <v>40</v>
      </c>
      <c r="Q1597" s="10" t="str">
        <f t="shared" si="148"/>
        <v>photography</v>
      </c>
      <c r="R1597" t="str">
        <f t="shared" si="149"/>
        <v>places</v>
      </c>
      <c r="S1597" s="15">
        <f t="shared" si="146"/>
        <v>41808.842361111114</v>
      </c>
      <c r="T1597" s="14">
        <f t="shared" si="147"/>
        <v>41780.050092592595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8">
        <f t="shared" si="145"/>
        <v>25</v>
      </c>
      <c r="Q1598" s="10" t="str">
        <f t="shared" si="148"/>
        <v>photography</v>
      </c>
      <c r="R1598" t="str">
        <f t="shared" si="149"/>
        <v>places</v>
      </c>
      <c r="S1598" s="15">
        <f t="shared" si="146"/>
        <v>41986.471863425926</v>
      </c>
      <c r="T1598" s="14">
        <f t="shared" si="147"/>
        <v>41941.430196759262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s="10" t="str">
        <f t="shared" si="148"/>
        <v>photography</v>
      </c>
      <c r="R1599" t="str">
        <f t="shared" si="149"/>
        <v>places</v>
      </c>
      <c r="S1599" s="15">
        <f t="shared" si="146"/>
        <v>42633.354131944448</v>
      </c>
      <c r="T1599" s="14">
        <f t="shared" si="147"/>
        <v>42603.354131944448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8">
        <f t="shared" si="145"/>
        <v>1</v>
      </c>
      <c r="Q1600" s="10" t="str">
        <f t="shared" si="148"/>
        <v>photography</v>
      </c>
      <c r="R1600" t="str">
        <f t="shared" si="149"/>
        <v>places</v>
      </c>
      <c r="S1600" s="15">
        <f t="shared" si="146"/>
        <v>42211.667337962965</v>
      </c>
      <c r="T1600" s="14">
        <f t="shared" si="147"/>
        <v>42151.667337962965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s="10" t="str">
        <f t="shared" si="148"/>
        <v>photography</v>
      </c>
      <c r="R1601" t="str">
        <f t="shared" si="149"/>
        <v>places</v>
      </c>
      <c r="S1601" s="15">
        <f t="shared" si="146"/>
        <v>42468.497407407413</v>
      </c>
      <c r="T1601" s="14">
        <f t="shared" si="147"/>
        <v>42438.53907407407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50">E1602/D1602</f>
        <v>7.3400000000000007E-2</v>
      </c>
      <c r="P1602" s="8">
        <f t="shared" ref="P1602:P1665" si="151">E1602/L1602</f>
        <v>40.777777777777779</v>
      </c>
      <c r="Q1602" s="10" t="str">
        <f t="shared" si="148"/>
        <v>photography</v>
      </c>
      <c r="R1602" t="str">
        <f t="shared" si="149"/>
        <v>places</v>
      </c>
      <c r="S1602" s="15">
        <f t="shared" ref="S1602:S1665" si="152">(((I1602/60)/60)/24)+DATE(1970,1,1)</f>
        <v>41835.21597222222</v>
      </c>
      <c r="T1602" s="14">
        <f t="shared" ref="T1602:T1665" si="153">(((J1602/60)/60)/24)+DATE(1970,1,1)</f>
        <v>41791.057314814818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1.082492</v>
      </c>
      <c r="P1603" s="8">
        <f t="shared" si="151"/>
        <v>48.325535714285714</v>
      </c>
      <c r="Q1603" s="10" t="str">
        <f t="shared" ref="Q1603:Q1666" si="154">LEFT(N1603, (SEARCH("/",N1603,1)-1))</f>
        <v>music</v>
      </c>
      <c r="R1603" t="str">
        <f t="shared" ref="R1603:R1666" si="155">RIGHT(N1603, LEN(N1603)-SEARCH("/",N1603,1))</f>
        <v>rock</v>
      </c>
      <c r="S1603" s="15">
        <f t="shared" si="152"/>
        <v>40668.092974537038</v>
      </c>
      <c r="T1603" s="14">
        <f t="shared" si="153"/>
        <v>40638.092974537038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46.953125</v>
      </c>
      <c r="Q1604" s="10" t="str">
        <f t="shared" si="154"/>
        <v>music</v>
      </c>
      <c r="R1604" t="str">
        <f t="shared" si="155"/>
        <v>rock</v>
      </c>
      <c r="S1604" s="15">
        <f t="shared" si="152"/>
        <v>40830.958333333336</v>
      </c>
      <c r="T1604" s="14">
        <f t="shared" si="153"/>
        <v>40788.297650462962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66.688666666666663</v>
      </c>
      <c r="Q1605" s="10" t="str">
        <f t="shared" si="154"/>
        <v>music</v>
      </c>
      <c r="R1605" t="str">
        <f t="shared" si="155"/>
        <v>rock</v>
      </c>
      <c r="S1605" s="15">
        <f t="shared" si="152"/>
        <v>40936.169664351852</v>
      </c>
      <c r="T1605" s="14">
        <f t="shared" si="153"/>
        <v>40876.169664351852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48.842857142857142</v>
      </c>
      <c r="Q1606" s="10" t="str">
        <f t="shared" si="154"/>
        <v>music</v>
      </c>
      <c r="R1606" t="str">
        <f t="shared" si="155"/>
        <v>rock</v>
      </c>
      <c r="S1606" s="15">
        <f t="shared" si="152"/>
        <v>40985.80364583333</v>
      </c>
      <c r="T1606" s="14">
        <f t="shared" si="153"/>
        <v>40945.845312500001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137.30909090909091</v>
      </c>
      <c r="Q1607" s="10" t="str">
        <f t="shared" si="154"/>
        <v>music</v>
      </c>
      <c r="R1607" t="str">
        <f t="shared" si="155"/>
        <v>rock</v>
      </c>
      <c r="S1607" s="15">
        <f t="shared" si="152"/>
        <v>40756.291666666664</v>
      </c>
      <c r="T1607" s="14">
        <f t="shared" si="153"/>
        <v>40747.012881944444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87.829673913043479</v>
      </c>
      <c r="Q1608" s="10" t="str">
        <f t="shared" si="154"/>
        <v>music</v>
      </c>
      <c r="R1608" t="str">
        <f t="shared" si="155"/>
        <v>rock</v>
      </c>
      <c r="S1608" s="15">
        <f t="shared" si="152"/>
        <v>40626.069884259261</v>
      </c>
      <c r="T1608" s="14">
        <f t="shared" si="153"/>
        <v>40536.111550925925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70.785365853658533</v>
      </c>
      <c r="Q1609" s="10" t="str">
        <f t="shared" si="154"/>
        <v>music</v>
      </c>
      <c r="R1609" t="str">
        <f t="shared" si="155"/>
        <v>rock</v>
      </c>
      <c r="S1609" s="15">
        <f t="shared" si="152"/>
        <v>41074.80846064815</v>
      </c>
      <c r="T1609" s="14">
        <f t="shared" si="153"/>
        <v>41053.80846064815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52.826086956521742</v>
      </c>
      <c r="Q1610" s="10" t="str">
        <f t="shared" si="154"/>
        <v>music</v>
      </c>
      <c r="R1610" t="str">
        <f t="shared" si="155"/>
        <v>rock</v>
      </c>
      <c r="S1610" s="15">
        <f t="shared" si="152"/>
        <v>41640.226388888892</v>
      </c>
      <c r="T1610" s="14">
        <f t="shared" si="153"/>
        <v>41607.83085648148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443.75</v>
      </c>
      <c r="Q1611" s="10" t="str">
        <f t="shared" si="154"/>
        <v>music</v>
      </c>
      <c r="R1611" t="str">
        <f t="shared" si="155"/>
        <v>rock</v>
      </c>
      <c r="S1611" s="15">
        <f t="shared" si="152"/>
        <v>40849.333333333336</v>
      </c>
      <c r="T1611" s="14">
        <f t="shared" si="153"/>
        <v>40796.001261574071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8">
        <f t="shared" si="151"/>
        <v>48.544642857142854</v>
      </c>
      <c r="Q1612" s="10" t="str">
        <f t="shared" si="154"/>
        <v>music</v>
      </c>
      <c r="R1612" t="str">
        <f t="shared" si="155"/>
        <v>rock</v>
      </c>
      <c r="S1612" s="15">
        <f t="shared" si="152"/>
        <v>41258.924884259257</v>
      </c>
      <c r="T1612" s="14">
        <f t="shared" si="153"/>
        <v>41228.924884259257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37.074074074074076</v>
      </c>
      <c r="Q1613" s="10" t="str">
        <f t="shared" si="154"/>
        <v>music</v>
      </c>
      <c r="R1613" t="str">
        <f t="shared" si="155"/>
        <v>rock</v>
      </c>
      <c r="S1613" s="15">
        <f t="shared" si="152"/>
        <v>41430.00037037037</v>
      </c>
      <c r="T1613" s="14">
        <f t="shared" si="153"/>
        <v>41409.00037037037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s="10" t="str">
        <f t="shared" si="154"/>
        <v>music</v>
      </c>
      <c r="R1614" t="str">
        <f t="shared" si="155"/>
        <v>rock</v>
      </c>
      <c r="S1614" s="15">
        <f t="shared" si="152"/>
        <v>41276.874814814815</v>
      </c>
      <c r="T1614" s="14">
        <f t="shared" si="153"/>
        <v>41246.874814814815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39.03846153846154</v>
      </c>
      <c r="Q1615" s="10" t="str">
        <f t="shared" si="154"/>
        <v>music</v>
      </c>
      <c r="R1615" t="str">
        <f t="shared" si="155"/>
        <v>rock</v>
      </c>
      <c r="S1615" s="15">
        <f t="shared" si="152"/>
        <v>41112.069467592592</v>
      </c>
      <c r="T1615" s="14">
        <f t="shared" si="153"/>
        <v>41082.069467592592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66.688311688311686</v>
      </c>
      <c r="Q1616" s="10" t="str">
        <f t="shared" si="154"/>
        <v>music</v>
      </c>
      <c r="R1616" t="str">
        <f t="shared" si="155"/>
        <v>rock</v>
      </c>
      <c r="S1616" s="15">
        <f t="shared" si="152"/>
        <v>41854.708333333336</v>
      </c>
      <c r="T1616" s="14">
        <f t="shared" si="153"/>
        <v>41794.981122685182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8">
        <f t="shared" si="151"/>
        <v>67.132352941176464</v>
      </c>
      <c r="Q1617" s="10" t="str">
        <f t="shared" si="154"/>
        <v>music</v>
      </c>
      <c r="R1617" t="str">
        <f t="shared" si="155"/>
        <v>rock</v>
      </c>
      <c r="S1617" s="15">
        <f t="shared" si="152"/>
        <v>40890.092546296299</v>
      </c>
      <c r="T1617" s="14">
        <f t="shared" si="153"/>
        <v>40845.050879629627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66.369426751592357</v>
      </c>
      <c r="Q1618" s="10" t="str">
        <f t="shared" si="154"/>
        <v>music</v>
      </c>
      <c r="R1618" t="str">
        <f t="shared" si="155"/>
        <v>rock</v>
      </c>
      <c r="S1618" s="15">
        <f t="shared" si="152"/>
        <v>41235.916666666664</v>
      </c>
      <c r="T1618" s="14">
        <f t="shared" si="153"/>
        <v>41194.715520833335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64.620253164556956</v>
      </c>
      <c r="Q1619" s="10" t="str">
        <f t="shared" si="154"/>
        <v>music</v>
      </c>
      <c r="R1619" t="str">
        <f t="shared" si="155"/>
        <v>rock</v>
      </c>
      <c r="S1619" s="15">
        <f t="shared" si="152"/>
        <v>41579.791666666664</v>
      </c>
      <c r="T1619" s="14">
        <f t="shared" si="153"/>
        <v>41546.664212962962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58.370370370370374</v>
      </c>
      <c r="Q1620" s="10" t="str">
        <f t="shared" si="154"/>
        <v>music</v>
      </c>
      <c r="R1620" t="str">
        <f t="shared" si="155"/>
        <v>rock</v>
      </c>
      <c r="S1620" s="15">
        <f t="shared" si="152"/>
        <v>41341.654340277775</v>
      </c>
      <c r="T1620" s="14">
        <f t="shared" si="153"/>
        <v>41301.654340277775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86.956521739130437</v>
      </c>
      <c r="Q1621" s="10" t="str">
        <f t="shared" si="154"/>
        <v>music</v>
      </c>
      <c r="R1621" t="str">
        <f t="shared" si="155"/>
        <v>rock</v>
      </c>
      <c r="S1621" s="15">
        <f t="shared" si="152"/>
        <v>41897.18618055556</v>
      </c>
      <c r="T1621" s="14">
        <f t="shared" si="153"/>
        <v>41876.18618055556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66.470588235294116</v>
      </c>
      <c r="Q1622" s="10" t="str">
        <f t="shared" si="154"/>
        <v>music</v>
      </c>
      <c r="R1622" t="str">
        <f t="shared" si="155"/>
        <v>rock</v>
      </c>
      <c r="S1622" s="15">
        <f t="shared" si="152"/>
        <v>41328.339583333334</v>
      </c>
      <c r="T1622" s="14">
        <f t="shared" si="153"/>
        <v>41321.339583333334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163.78378378378378</v>
      </c>
      <c r="Q1623" s="10" t="str">
        <f t="shared" si="154"/>
        <v>music</v>
      </c>
      <c r="R1623" t="str">
        <f t="shared" si="155"/>
        <v>rock</v>
      </c>
      <c r="S1623" s="15">
        <f t="shared" si="152"/>
        <v>41057.165972222225</v>
      </c>
      <c r="T1623" s="14">
        <f t="shared" si="153"/>
        <v>41003.60665509259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107.98461538461538</v>
      </c>
      <c r="Q1624" s="10" t="str">
        <f t="shared" si="154"/>
        <v>music</v>
      </c>
      <c r="R1624" t="str">
        <f t="shared" si="155"/>
        <v>rock</v>
      </c>
      <c r="S1624" s="15">
        <f t="shared" si="152"/>
        <v>41990.332638888889</v>
      </c>
      <c r="T1624" s="14">
        <f t="shared" si="153"/>
        <v>41950.29483796296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42.111111111111114</v>
      </c>
      <c r="Q1625" s="10" t="str">
        <f t="shared" si="154"/>
        <v>music</v>
      </c>
      <c r="R1625" t="str">
        <f t="shared" si="155"/>
        <v>rock</v>
      </c>
      <c r="S1625" s="15">
        <f t="shared" si="152"/>
        <v>41513.688530092593</v>
      </c>
      <c r="T1625" s="14">
        <f t="shared" si="153"/>
        <v>41453.688530092593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s="10" t="str">
        <f t="shared" si="154"/>
        <v>music</v>
      </c>
      <c r="R1626" t="str">
        <f t="shared" si="155"/>
        <v>rock</v>
      </c>
      <c r="S1626" s="15">
        <f t="shared" si="152"/>
        <v>41283.367303240739</v>
      </c>
      <c r="T1626" s="14">
        <f t="shared" si="153"/>
        <v>41243.367303240739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112.01923076923077</v>
      </c>
      <c r="Q1627" s="10" t="str">
        <f t="shared" si="154"/>
        <v>music</v>
      </c>
      <c r="R1627" t="str">
        <f t="shared" si="155"/>
        <v>rock</v>
      </c>
      <c r="S1627" s="15">
        <f t="shared" si="152"/>
        <v>41163.699687500004</v>
      </c>
      <c r="T1627" s="14">
        <f t="shared" si="153"/>
        <v>41135.699687500004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74.953703703703709</v>
      </c>
      <c r="Q1628" s="10" t="str">
        <f t="shared" si="154"/>
        <v>music</v>
      </c>
      <c r="R1628" t="str">
        <f t="shared" si="155"/>
        <v>rock</v>
      </c>
      <c r="S1628" s="15">
        <f t="shared" si="152"/>
        <v>41609.889664351853</v>
      </c>
      <c r="T1628" s="14">
        <f t="shared" si="153"/>
        <v>41579.847997685189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61.578947368421055</v>
      </c>
      <c r="Q1629" s="10" t="str">
        <f t="shared" si="154"/>
        <v>music</v>
      </c>
      <c r="R1629" t="str">
        <f t="shared" si="155"/>
        <v>rock</v>
      </c>
      <c r="S1629" s="15">
        <f t="shared" si="152"/>
        <v>41239.207638888889</v>
      </c>
      <c r="T1629" s="14">
        <f t="shared" si="153"/>
        <v>41205.707048611112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45.875</v>
      </c>
      <c r="Q1630" s="10" t="str">
        <f t="shared" si="154"/>
        <v>music</v>
      </c>
      <c r="R1630" t="str">
        <f t="shared" si="155"/>
        <v>rock</v>
      </c>
      <c r="S1630" s="15">
        <f t="shared" si="152"/>
        <v>41807.737060185187</v>
      </c>
      <c r="T1630" s="14">
        <f t="shared" si="153"/>
        <v>41774.737060185187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75.853658536585371</v>
      </c>
      <c r="Q1631" s="10" t="str">
        <f t="shared" si="154"/>
        <v>music</v>
      </c>
      <c r="R1631" t="str">
        <f t="shared" si="155"/>
        <v>rock</v>
      </c>
      <c r="S1631" s="15">
        <f t="shared" si="152"/>
        <v>41690.867280092592</v>
      </c>
      <c r="T1631" s="14">
        <f t="shared" si="153"/>
        <v>41645.867280092592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84.206349206349202</v>
      </c>
      <c r="Q1632" s="10" t="str">
        <f t="shared" si="154"/>
        <v>music</v>
      </c>
      <c r="R1632" t="str">
        <f t="shared" si="155"/>
        <v>rock</v>
      </c>
      <c r="S1632" s="15">
        <f t="shared" si="152"/>
        <v>40970.290972222225</v>
      </c>
      <c r="T1632" s="14">
        <f t="shared" si="153"/>
        <v>40939.837673611109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117.22556390977444</v>
      </c>
      <c r="Q1633" s="10" t="str">
        <f t="shared" si="154"/>
        <v>music</v>
      </c>
      <c r="R1633" t="str">
        <f t="shared" si="155"/>
        <v>rock</v>
      </c>
      <c r="S1633" s="15">
        <f t="shared" si="152"/>
        <v>41194.859502314815</v>
      </c>
      <c r="T1633" s="14">
        <f t="shared" si="153"/>
        <v>41164.859502314815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86.489361702127653</v>
      </c>
      <c r="Q1634" s="10" t="str">
        <f t="shared" si="154"/>
        <v>music</v>
      </c>
      <c r="R1634" t="str">
        <f t="shared" si="155"/>
        <v>rock</v>
      </c>
      <c r="S1634" s="15">
        <f t="shared" si="152"/>
        <v>40810.340902777774</v>
      </c>
      <c r="T1634" s="14">
        <f t="shared" si="153"/>
        <v>40750.340902777774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s="10" t="str">
        <f t="shared" si="154"/>
        <v>music</v>
      </c>
      <c r="R1635" t="str">
        <f t="shared" si="155"/>
        <v>rock</v>
      </c>
      <c r="S1635" s="15">
        <f t="shared" si="152"/>
        <v>40924.208333333336</v>
      </c>
      <c r="T1635" s="14">
        <f t="shared" si="153"/>
        <v>40896.883750000001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62.8125</v>
      </c>
      <c r="Q1636" s="10" t="str">
        <f t="shared" si="154"/>
        <v>music</v>
      </c>
      <c r="R1636" t="str">
        <f t="shared" si="155"/>
        <v>rock</v>
      </c>
      <c r="S1636" s="15">
        <f t="shared" si="152"/>
        <v>40696.249305555553</v>
      </c>
      <c r="T1636" s="14">
        <f t="shared" si="153"/>
        <v>40658.189826388887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8">
        <f t="shared" si="151"/>
        <v>67.729729729729726</v>
      </c>
      <c r="Q1637" s="10" t="str">
        <f t="shared" si="154"/>
        <v>music</v>
      </c>
      <c r="R1637" t="str">
        <f t="shared" si="155"/>
        <v>rock</v>
      </c>
      <c r="S1637" s="15">
        <f t="shared" si="152"/>
        <v>42562.868761574078</v>
      </c>
      <c r="T1637" s="14">
        <f t="shared" si="153"/>
        <v>42502.868761574078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53.5632183908046</v>
      </c>
      <c r="Q1638" s="10" t="str">
        <f t="shared" si="154"/>
        <v>music</v>
      </c>
      <c r="R1638" t="str">
        <f t="shared" si="155"/>
        <v>rock</v>
      </c>
      <c r="S1638" s="15">
        <f t="shared" si="152"/>
        <v>40706.166666666664</v>
      </c>
      <c r="T1638" s="14">
        <f t="shared" si="153"/>
        <v>40663.08666666667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34.6</v>
      </c>
      <c r="Q1639" s="10" t="str">
        <f t="shared" si="154"/>
        <v>music</v>
      </c>
      <c r="R1639" t="str">
        <f t="shared" si="155"/>
        <v>rock</v>
      </c>
      <c r="S1639" s="15">
        <f t="shared" si="152"/>
        <v>40178.98541666667</v>
      </c>
      <c r="T1639" s="14">
        <f t="shared" si="153"/>
        <v>40122.751620370371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38.888888888888886</v>
      </c>
      <c r="Q1640" s="10" t="str">
        <f t="shared" si="154"/>
        <v>music</v>
      </c>
      <c r="R1640" t="str">
        <f t="shared" si="155"/>
        <v>rock</v>
      </c>
      <c r="S1640" s="15">
        <f t="shared" si="152"/>
        <v>41333.892361111109</v>
      </c>
      <c r="T1640" s="14">
        <f t="shared" si="153"/>
        <v>41288.68712962963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s="10" t="str">
        <f t="shared" si="154"/>
        <v>music</v>
      </c>
      <c r="R1641" t="str">
        <f t="shared" si="155"/>
        <v>rock</v>
      </c>
      <c r="S1641" s="15">
        <f t="shared" si="152"/>
        <v>40971.652372685188</v>
      </c>
      <c r="T1641" s="14">
        <f t="shared" si="153"/>
        <v>40941.652372685188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39.967058823529413</v>
      </c>
      <c r="Q1642" s="10" t="str">
        <f t="shared" si="154"/>
        <v>music</v>
      </c>
      <c r="R1642" t="str">
        <f t="shared" si="155"/>
        <v>rock</v>
      </c>
      <c r="S1642" s="15">
        <f t="shared" si="152"/>
        <v>40393.082638888889</v>
      </c>
      <c r="T1642" s="14">
        <f t="shared" si="153"/>
        <v>40379.23096064815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97.5</v>
      </c>
      <c r="Q1643" s="10" t="str">
        <f t="shared" si="154"/>
        <v>music</v>
      </c>
      <c r="R1643" t="str">
        <f t="shared" si="155"/>
        <v>pop</v>
      </c>
      <c r="S1643" s="15">
        <f t="shared" si="152"/>
        <v>41992.596574074079</v>
      </c>
      <c r="T1643" s="14">
        <f t="shared" si="153"/>
        <v>41962.596574074079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s="10" t="str">
        <f t="shared" si="154"/>
        <v>music</v>
      </c>
      <c r="R1644" t="str">
        <f t="shared" si="155"/>
        <v>pop</v>
      </c>
      <c r="S1644" s="15">
        <f t="shared" si="152"/>
        <v>40708.024618055555</v>
      </c>
      <c r="T1644" s="14">
        <f t="shared" si="153"/>
        <v>40688.024618055555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8">
        <f t="shared" si="151"/>
        <v>168.51351351351352</v>
      </c>
      <c r="Q1645" s="10" t="str">
        <f t="shared" si="154"/>
        <v>music</v>
      </c>
      <c r="R1645" t="str">
        <f t="shared" si="155"/>
        <v>pop</v>
      </c>
      <c r="S1645" s="15">
        <f t="shared" si="152"/>
        <v>41176.824212962965</v>
      </c>
      <c r="T1645" s="14">
        <f t="shared" si="153"/>
        <v>41146.824212962965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85.546875</v>
      </c>
      <c r="Q1646" s="10" t="str">
        <f t="shared" si="154"/>
        <v>music</v>
      </c>
      <c r="R1646" t="str">
        <f t="shared" si="155"/>
        <v>pop</v>
      </c>
      <c r="S1646" s="15">
        <f t="shared" si="152"/>
        <v>41235.101388888892</v>
      </c>
      <c r="T1646" s="14">
        <f t="shared" si="153"/>
        <v>41175.05972222222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554</v>
      </c>
      <c r="Q1647" s="10" t="str">
        <f t="shared" si="154"/>
        <v>music</v>
      </c>
      <c r="R1647" t="str">
        <f t="shared" si="155"/>
        <v>pop</v>
      </c>
      <c r="S1647" s="15">
        <f t="shared" si="152"/>
        <v>41535.617361111108</v>
      </c>
      <c r="T1647" s="14">
        <f t="shared" si="153"/>
        <v>41521.617361111108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26.554216867469879</v>
      </c>
      <c r="Q1648" s="10" t="str">
        <f t="shared" si="154"/>
        <v>music</v>
      </c>
      <c r="R1648" t="str">
        <f t="shared" si="155"/>
        <v>pop</v>
      </c>
      <c r="S1648" s="15">
        <f t="shared" si="152"/>
        <v>41865.757638888892</v>
      </c>
      <c r="T1648" s="14">
        <f t="shared" si="153"/>
        <v>41833.450266203705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113.82608695652173</v>
      </c>
      <c r="Q1649" s="10" t="str">
        <f t="shared" si="154"/>
        <v>music</v>
      </c>
      <c r="R1649" t="str">
        <f t="shared" si="155"/>
        <v>pop</v>
      </c>
      <c r="S1649" s="15">
        <f t="shared" si="152"/>
        <v>41069.409456018519</v>
      </c>
      <c r="T1649" s="14">
        <f t="shared" si="153"/>
        <v>41039.409456018519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8">
        <f t="shared" si="151"/>
        <v>32.011111111111113</v>
      </c>
      <c r="Q1650" s="10" t="str">
        <f t="shared" si="154"/>
        <v>music</v>
      </c>
      <c r="R1650" t="str">
        <f t="shared" si="155"/>
        <v>pop</v>
      </c>
      <c r="S1650" s="15">
        <f t="shared" si="152"/>
        <v>40622.662986111114</v>
      </c>
      <c r="T1650" s="14">
        <f t="shared" si="153"/>
        <v>40592.704652777778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47.189259259259259</v>
      </c>
      <c r="Q1651" s="10" t="str">
        <f t="shared" si="154"/>
        <v>music</v>
      </c>
      <c r="R1651" t="str">
        <f t="shared" si="155"/>
        <v>pop</v>
      </c>
      <c r="S1651" s="15">
        <f t="shared" si="152"/>
        <v>41782.684664351851</v>
      </c>
      <c r="T1651" s="14">
        <f t="shared" si="153"/>
        <v>41737.684664351851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88.46875</v>
      </c>
      <c r="Q1652" s="10" t="str">
        <f t="shared" si="154"/>
        <v>music</v>
      </c>
      <c r="R1652" t="str">
        <f t="shared" si="155"/>
        <v>pop</v>
      </c>
      <c r="S1652" s="15">
        <f t="shared" si="152"/>
        <v>41556.435613425929</v>
      </c>
      <c r="T1652" s="14">
        <f t="shared" si="153"/>
        <v>41526.435613425929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100.75</v>
      </c>
      <c r="Q1653" s="10" t="str">
        <f t="shared" si="154"/>
        <v>music</v>
      </c>
      <c r="R1653" t="str">
        <f t="shared" si="155"/>
        <v>pop</v>
      </c>
      <c r="S1653" s="15">
        <f t="shared" si="152"/>
        <v>40659.290972222225</v>
      </c>
      <c r="T1653" s="14">
        <f t="shared" si="153"/>
        <v>40625.900694444441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64.714285714285708</v>
      </c>
      <c r="Q1654" s="10" t="str">
        <f t="shared" si="154"/>
        <v>music</v>
      </c>
      <c r="R1654" t="str">
        <f t="shared" si="155"/>
        <v>pop</v>
      </c>
      <c r="S1654" s="15">
        <f t="shared" si="152"/>
        <v>41602.534641203703</v>
      </c>
      <c r="T1654" s="14">
        <f t="shared" si="153"/>
        <v>41572.492974537039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51.854285714285716</v>
      </c>
      <c r="Q1655" s="10" t="str">
        <f t="shared" si="154"/>
        <v>music</v>
      </c>
      <c r="R1655" t="str">
        <f t="shared" si="155"/>
        <v>pop</v>
      </c>
      <c r="S1655" s="15">
        <f t="shared" si="152"/>
        <v>40657.834444444445</v>
      </c>
      <c r="T1655" s="14">
        <f t="shared" si="153"/>
        <v>40626.834444444445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8">
        <f t="shared" si="151"/>
        <v>38.794117647058826</v>
      </c>
      <c r="Q1656" s="10" t="str">
        <f t="shared" si="154"/>
        <v>music</v>
      </c>
      <c r="R1656" t="str">
        <f t="shared" si="155"/>
        <v>pop</v>
      </c>
      <c r="S1656" s="15">
        <f t="shared" si="152"/>
        <v>41017.890740740739</v>
      </c>
      <c r="T1656" s="14">
        <f t="shared" si="153"/>
        <v>40987.890740740739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8">
        <f t="shared" si="151"/>
        <v>44.645833333333336</v>
      </c>
      <c r="Q1657" s="10" t="str">
        <f t="shared" si="154"/>
        <v>music</v>
      </c>
      <c r="R1657" t="str">
        <f t="shared" si="155"/>
        <v>pop</v>
      </c>
      <c r="S1657" s="15">
        <f t="shared" si="152"/>
        <v>41004.750231481477</v>
      </c>
      <c r="T1657" s="14">
        <f t="shared" si="153"/>
        <v>40974.791898148149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156.77333333333334</v>
      </c>
      <c r="Q1658" s="10" t="str">
        <f t="shared" si="154"/>
        <v>music</v>
      </c>
      <c r="R1658" t="str">
        <f t="shared" si="155"/>
        <v>pop</v>
      </c>
      <c r="S1658" s="15">
        <f t="shared" si="152"/>
        <v>41256.928842592592</v>
      </c>
      <c r="T1658" s="14">
        <f t="shared" si="153"/>
        <v>41226.928842592592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118.70339366515837</v>
      </c>
      <c r="Q1659" s="10" t="str">
        <f t="shared" si="154"/>
        <v>music</v>
      </c>
      <c r="R1659" t="str">
        <f t="shared" si="155"/>
        <v>pop</v>
      </c>
      <c r="S1659" s="15">
        <f t="shared" si="152"/>
        <v>41053.782037037039</v>
      </c>
      <c r="T1659" s="14">
        <f t="shared" si="153"/>
        <v>41023.782037037039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74.149532710280369</v>
      </c>
      <c r="Q1660" s="10" t="str">
        <f t="shared" si="154"/>
        <v>music</v>
      </c>
      <c r="R1660" t="str">
        <f t="shared" si="155"/>
        <v>pop</v>
      </c>
      <c r="S1660" s="15">
        <f t="shared" si="152"/>
        <v>41261.597222222219</v>
      </c>
      <c r="T1660" s="14">
        <f t="shared" si="153"/>
        <v>41223.22184027778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8">
        <f t="shared" si="151"/>
        <v>12.533333333333333</v>
      </c>
      <c r="Q1661" s="10" t="str">
        <f t="shared" si="154"/>
        <v>music</v>
      </c>
      <c r="R1661" t="str">
        <f t="shared" si="155"/>
        <v>pop</v>
      </c>
      <c r="S1661" s="15">
        <f t="shared" si="152"/>
        <v>41625.5</v>
      </c>
      <c r="T1661" s="14">
        <f t="shared" si="153"/>
        <v>41596.913437499999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27.861111111111111</v>
      </c>
      <c r="Q1662" s="10" t="str">
        <f t="shared" si="154"/>
        <v>music</v>
      </c>
      <c r="R1662" t="str">
        <f t="shared" si="155"/>
        <v>pop</v>
      </c>
      <c r="S1662" s="15">
        <f t="shared" si="152"/>
        <v>42490.915972222225</v>
      </c>
      <c r="T1662" s="14">
        <f t="shared" si="153"/>
        <v>42459.693865740745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80.178217821782184</v>
      </c>
      <c r="Q1663" s="10" t="str">
        <f t="shared" si="154"/>
        <v>music</v>
      </c>
      <c r="R1663" t="str">
        <f t="shared" si="155"/>
        <v>pop</v>
      </c>
      <c r="S1663" s="15">
        <f t="shared" si="152"/>
        <v>42386.875</v>
      </c>
      <c r="T1663" s="14">
        <f t="shared" si="153"/>
        <v>42343.998043981483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132.43548387096774</v>
      </c>
      <c r="Q1664" s="10" t="str">
        <f t="shared" si="154"/>
        <v>music</v>
      </c>
      <c r="R1664" t="str">
        <f t="shared" si="155"/>
        <v>pop</v>
      </c>
      <c r="S1664" s="15">
        <f t="shared" si="152"/>
        <v>40908.239999999998</v>
      </c>
      <c r="T1664" s="14">
        <f t="shared" si="153"/>
        <v>40848.198333333334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s="10" t="str">
        <f t="shared" si="154"/>
        <v>music</v>
      </c>
      <c r="R1665" t="str">
        <f t="shared" si="155"/>
        <v>pop</v>
      </c>
      <c r="S1665" s="15">
        <f t="shared" si="152"/>
        <v>42036.02207175926</v>
      </c>
      <c r="T1665" s="14">
        <f t="shared" si="153"/>
        <v>42006.02207175926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56">E1666/D1666</f>
        <v>1.2240879999999998</v>
      </c>
      <c r="P1666" s="8">
        <f t="shared" ref="P1666:P1729" si="157">E1666/L1666</f>
        <v>34.384494382022467</v>
      </c>
      <c r="Q1666" s="10" t="str">
        <f t="shared" si="154"/>
        <v>music</v>
      </c>
      <c r="R1666" t="str">
        <f t="shared" si="155"/>
        <v>pop</v>
      </c>
      <c r="S1666" s="15">
        <f t="shared" ref="S1666:S1729" si="158">(((I1666/60)/60)/24)+DATE(1970,1,1)</f>
        <v>40984.165972222225</v>
      </c>
      <c r="T1666" s="14">
        <f t="shared" ref="T1666:T1729" si="159">(((J1666/60)/60)/24)+DATE(1970,1,1)</f>
        <v>40939.761782407404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1.1945714285714286</v>
      </c>
      <c r="P1667" s="8">
        <f t="shared" si="157"/>
        <v>44.956989247311824</v>
      </c>
      <c r="Q1667" s="10" t="str">
        <f t="shared" ref="Q1667:Q1730" si="160">LEFT(N1667, (SEARCH("/",N1667,1)-1))</f>
        <v>music</v>
      </c>
      <c r="R1667" t="str">
        <f t="shared" ref="R1667:R1730" si="161">RIGHT(N1667, LEN(N1667)-SEARCH("/",N1667,1))</f>
        <v>pop</v>
      </c>
      <c r="S1667" s="15">
        <f t="shared" si="158"/>
        <v>40596.125</v>
      </c>
      <c r="T1667" s="14">
        <f t="shared" si="159"/>
        <v>40564.649456018517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41.04081632653061</v>
      </c>
      <c r="Q1668" s="10" t="str">
        <f t="shared" si="160"/>
        <v>music</v>
      </c>
      <c r="R1668" t="str">
        <f t="shared" si="161"/>
        <v>pop</v>
      </c>
      <c r="S1668" s="15">
        <f t="shared" si="158"/>
        <v>41361.211493055554</v>
      </c>
      <c r="T1668" s="14">
        <f t="shared" si="159"/>
        <v>41331.253159722226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52.597560975609753</v>
      </c>
      <c r="Q1669" s="10" t="str">
        <f t="shared" si="160"/>
        <v>music</v>
      </c>
      <c r="R1669" t="str">
        <f t="shared" si="161"/>
        <v>pop</v>
      </c>
      <c r="S1669" s="15">
        <f t="shared" si="158"/>
        <v>41709.290972222225</v>
      </c>
      <c r="T1669" s="14">
        <f t="shared" si="159"/>
        <v>41682.0705787037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70.784482758620683</v>
      </c>
      <c r="Q1670" s="10" t="str">
        <f t="shared" si="160"/>
        <v>music</v>
      </c>
      <c r="R1670" t="str">
        <f t="shared" si="161"/>
        <v>pop</v>
      </c>
      <c r="S1670" s="15">
        <f t="shared" si="158"/>
        <v>40875.191423611112</v>
      </c>
      <c r="T1670" s="14">
        <f t="shared" si="159"/>
        <v>40845.14975694444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53.75</v>
      </c>
      <c r="Q1671" s="10" t="str">
        <f t="shared" si="160"/>
        <v>music</v>
      </c>
      <c r="R1671" t="str">
        <f t="shared" si="161"/>
        <v>pop</v>
      </c>
      <c r="S1671" s="15">
        <f t="shared" si="158"/>
        <v>42521.885138888887</v>
      </c>
      <c r="T1671" s="14">
        <f t="shared" si="159"/>
        <v>42461.885138888887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44.608695652173914</v>
      </c>
      <c r="Q1672" s="10" t="str">
        <f t="shared" si="160"/>
        <v>music</v>
      </c>
      <c r="R1672" t="str">
        <f t="shared" si="161"/>
        <v>pop</v>
      </c>
      <c r="S1672" s="15">
        <f t="shared" si="158"/>
        <v>40364.166666666664</v>
      </c>
      <c r="T1672" s="14">
        <f t="shared" si="159"/>
        <v>40313.930543981485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26.148961038961041</v>
      </c>
      <c r="Q1673" s="10" t="str">
        <f t="shared" si="160"/>
        <v>music</v>
      </c>
      <c r="R1673" t="str">
        <f t="shared" si="161"/>
        <v>pop</v>
      </c>
      <c r="S1673" s="15">
        <f t="shared" si="158"/>
        <v>42583.54414351852</v>
      </c>
      <c r="T1673" s="14">
        <f t="shared" si="159"/>
        <v>42553.54414351852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39.183673469387756</v>
      </c>
      <c r="Q1674" s="10" t="str">
        <f t="shared" si="160"/>
        <v>music</v>
      </c>
      <c r="R1674" t="str">
        <f t="shared" si="161"/>
        <v>pop</v>
      </c>
      <c r="S1674" s="15">
        <f t="shared" si="158"/>
        <v>41064.656597222223</v>
      </c>
      <c r="T1674" s="14">
        <f t="shared" si="159"/>
        <v>41034.656597222223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45.593220338983052</v>
      </c>
      <c r="Q1675" s="10" t="str">
        <f t="shared" si="160"/>
        <v>music</v>
      </c>
      <c r="R1675" t="str">
        <f t="shared" si="161"/>
        <v>pop</v>
      </c>
      <c r="S1675" s="15">
        <f t="shared" si="158"/>
        <v>42069.878379629634</v>
      </c>
      <c r="T1675" s="14">
        <f t="shared" si="159"/>
        <v>42039.878379629634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89.247787610619469</v>
      </c>
      <c r="Q1676" s="10" t="str">
        <f t="shared" si="160"/>
        <v>music</v>
      </c>
      <c r="R1676" t="str">
        <f t="shared" si="161"/>
        <v>pop</v>
      </c>
      <c r="S1676" s="15">
        <f t="shared" si="158"/>
        <v>42600.290972222225</v>
      </c>
      <c r="T1676" s="14">
        <f t="shared" si="159"/>
        <v>42569.605393518519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40.416470588235299</v>
      </c>
      <c r="Q1677" s="10" t="str">
        <f t="shared" si="160"/>
        <v>music</v>
      </c>
      <c r="R1677" t="str">
        <f t="shared" si="161"/>
        <v>pop</v>
      </c>
      <c r="S1677" s="15">
        <f t="shared" si="158"/>
        <v>40832.918749999997</v>
      </c>
      <c r="T1677" s="14">
        <f t="shared" si="159"/>
        <v>40802.733101851853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82.38095238095238</v>
      </c>
      <c r="Q1678" s="10" t="str">
        <f t="shared" si="160"/>
        <v>music</v>
      </c>
      <c r="R1678" t="str">
        <f t="shared" si="161"/>
        <v>pop</v>
      </c>
      <c r="S1678" s="15">
        <f t="shared" si="158"/>
        <v>41020.165972222225</v>
      </c>
      <c r="T1678" s="14">
        <f t="shared" si="159"/>
        <v>40973.72623842593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159.52380952380952</v>
      </c>
      <c r="Q1679" s="10" t="str">
        <f t="shared" si="160"/>
        <v>music</v>
      </c>
      <c r="R1679" t="str">
        <f t="shared" si="161"/>
        <v>pop</v>
      </c>
      <c r="S1679" s="15">
        <f t="shared" si="158"/>
        <v>42476.249305555553</v>
      </c>
      <c r="T1679" s="14">
        <f t="shared" si="159"/>
        <v>42416.407129629632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36.244897959183675</v>
      </c>
      <c r="Q1680" s="10" t="str">
        <f t="shared" si="160"/>
        <v>music</v>
      </c>
      <c r="R1680" t="str">
        <f t="shared" si="161"/>
        <v>pop</v>
      </c>
      <c r="S1680" s="15">
        <f t="shared" si="158"/>
        <v>41676.854988425926</v>
      </c>
      <c r="T1680" s="14">
        <f t="shared" si="159"/>
        <v>41662.854988425926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s="10" t="str">
        <f t="shared" si="160"/>
        <v>music</v>
      </c>
      <c r="R1681" t="str">
        <f t="shared" si="161"/>
        <v>pop</v>
      </c>
      <c r="S1681" s="15">
        <f t="shared" si="158"/>
        <v>40746.068807870368</v>
      </c>
      <c r="T1681" s="14">
        <f t="shared" si="159"/>
        <v>40723.068807870368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47</v>
      </c>
      <c r="Q1682" s="10" t="str">
        <f t="shared" si="160"/>
        <v>music</v>
      </c>
      <c r="R1682" t="str">
        <f t="shared" si="161"/>
        <v>pop</v>
      </c>
      <c r="S1682" s="15">
        <f t="shared" si="158"/>
        <v>41832.757719907408</v>
      </c>
      <c r="T1682" s="14">
        <f t="shared" si="159"/>
        <v>41802.757719907408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74.575090497737563</v>
      </c>
      <c r="Q1683" s="10" t="str">
        <f t="shared" si="160"/>
        <v>music</v>
      </c>
      <c r="R1683" t="str">
        <f t="shared" si="161"/>
        <v>faith</v>
      </c>
      <c r="S1683" s="15">
        <f t="shared" si="158"/>
        <v>42823.083333333328</v>
      </c>
      <c r="T1683" s="14">
        <f t="shared" si="159"/>
        <v>42774.121342592596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s="10" t="str">
        <f t="shared" si="160"/>
        <v>music</v>
      </c>
      <c r="R1684" t="str">
        <f t="shared" si="161"/>
        <v>faith</v>
      </c>
      <c r="S1684" s="15">
        <f t="shared" si="158"/>
        <v>42839.171990740739</v>
      </c>
      <c r="T1684" s="14">
        <f t="shared" si="159"/>
        <v>42779.21365740741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8">
        <f t="shared" si="157"/>
        <v>76</v>
      </c>
      <c r="Q1685" s="10" t="str">
        <f t="shared" si="160"/>
        <v>music</v>
      </c>
      <c r="R1685" t="str">
        <f t="shared" si="161"/>
        <v>faith</v>
      </c>
      <c r="S1685" s="15">
        <f t="shared" si="158"/>
        <v>42832.781689814816</v>
      </c>
      <c r="T1685" s="14">
        <f t="shared" si="159"/>
        <v>42808.781689814816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86.43564356435644</v>
      </c>
      <c r="Q1686" s="10" t="str">
        <f t="shared" si="160"/>
        <v>music</v>
      </c>
      <c r="R1686" t="str">
        <f t="shared" si="161"/>
        <v>faith</v>
      </c>
      <c r="S1686" s="15">
        <f t="shared" si="158"/>
        <v>42811.773622685185</v>
      </c>
      <c r="T1686" s="14">
        <f t="shared" si="159"/>
        <v>42783.815289351856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24</v>
      </c>
      <c r="Q1687" s="10" t="str">
        <f t="shared" si="160"/>
        <v>music</v>
      </c>
      <c r="R1687" t="str">
        <f t="shared" si="161"/>
        <v>faith</v>
      </c>
      <c r="S1687" s="15">
        <f t="shared" si="158"/>
        <v>42818.208599537036</v>
      </c>
      <c r="T1687" s="14">
        <f t="shared" si="159"/>
        <v>42788.2502662037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8">
        <f t="shared" si="157"/>
        <v>18</v>
      </c>
      <c r="Q1688" s="10" t="str">
        <f t="shared" si="160"/>
        <v>music</v>
      </c>
      <c r="R1688" t="str">
        <f t="shared" si="161"/>
        <v>faith</v>
      </c>
      <c r="S1688" s="15">
        <f t="shared" si="158"/>
        <v>42852.802303240736</v>
      </c>
      <c r="T1688" s="14">
        <f t="shared" si="159"/>
        <v>42792.843969907408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80.128205128205124</v>
      </c>
      <c r="Q1689" s="10" t="str">
        <f t="shared" si="160"/>
        <v>music</v>
      </c>
      <c r="R1689" t="str">
        <f t="shared" si="161"/>
        <v>faith</v>
      </c>
      <c r="S1689" s="15">
        <f t="shared" si="158"/>
        <v>42835.84375</v>
      </c>
      <c r="T1689" s="14">
        <f t="shared" si="159"/>
        <v>42802.046817129631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8">
        <f t="shared" si="157"/>
        <v>253.14285714285714</v>
      </c>
      <c r="Q1690" s="10" t="str">
        <f t="shared" si="160"/>
        <v>music</v>
      </c>
      <c r="R1690" t="str">
        <f t="shared" si="161"/>
        <v>faith</v>
      </c>
      <c r="S1690" s="15">
        <f t="shared" si="158"/>
        <v>42834.492986111116</v>
      </c>
      <c r="T1690" s="14">
        <f t="shared" si="159"/>
        <v>42804.534652777773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s="10" t="str">
        <f t="shared" si="160"/>
        <v>music</v>
      </c>
      <c r="R1691" t="str">
        <f t="shared" si="161"/>
        <v>faith</v>
      </c>
      <c r="S1691" s="15">
        <f t="shared" si="158"/>
        <v>42810.900810185187</v>
      </c>
      <c r="T1691" s="14">
        <f t="shared" si="159"/>
        <v>42780.942476851851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57.727272727272727</v>
      </c>
      <c r="Q1692" s="10" t="str">
        <f t="shared" si="160"/>
        <v>music</v>
      </c>
      <c r="R1692" t="str">
        <f t="shared" si="161"/>
        <v>faith</v>
      </c>
      <c r="S1692" s="15">
        <f t="shared" si="158"/>
        <v>42831.389374999999</v>
      </c>
      <c r="T1692" s="14">
        <f t="shared" si="159"/>
        <v>42801.43104166667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264.26315789473682</v>
      </c>
      <c r="Q1693" s="10" t="str">
        <f t="shared" si="160"/>
        <v>music</v>
      </c>
      <c r="R1693" t="str">
        <f t="shared" si="161"/>
        <v>faith</v>
      </c>
      <c r="S1693" s="15">
        <f t="shared" si="158"/>
        <v>42828.041666666672</v>
      </c>
      <c r="T1693" s="14">
        <f t="shared" si="159"/>
        <v>42795.701481481476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159.33333333333334</v>
      </c>
      <c r="Q1694" s="10" t="str">
        <f t="shared" si="160"/>
        <v>music</v>
      </c>
      <c r="R1694" t="str">
        <f t="shared" si="161"/>
        <v>faith</v>
      </c>
      <c r="S1694" s="15">
        <f t="shared" si="158"/>
        <v>42820.999305555553</v>
      </c>
      <c r="T1694" s="14">
        <f t="shared" si="159"/>
        <v>42788.151238425926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8">
        <f t="shared" si="157"/>
        <v>35</v>
      </c>
      <c r="Q1695" s="10" t="str">
        <f t="shared" si="160"/>
        <v>music</v>
      </c>
      <c r="R1695" t="str">
        <f t="shared" si="161"/>
        <v>faith</v>
      </c>
      <c r="S1695" s="15">
        <f t="shared" si="158"/>
        <v>42834.833333333328</v>
      </c>
      <c r="T1695" s="14">
        <f t="shared" si="159"/>
        <v>42803.920277777783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8">
        <f t="shared" si="157"/>
        <v>5</v>
      </c>
      <c r="Q1696" s="10" t="str">
        <f t="shared" si="160"/>
        <v>music</v>
      </c>
      <c r="R1696" t="str">
        <f t="shared" si="161"/>
        <v>faith</v>
      </c>
      <c r="S1696" s="15">
        <f t="shared" si="158"/>
        <v>42821.191666666666</v>
      </c>
      <c r="T1696" s="14">
        <f t="shared" si="159"/>
        <v>42791.669837962967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8">
        <f t="shared" si="157"/>
        <v>61.086956521739133</v>
      </c>
      <c r="Q1697" s="10" t="str">
        <f t="shared" si="160"/>
        <v>music</v>
      </c>
      <c r="R1697" t="str">
        <f t="shared" si="161"/>
        <v>faith</v>
      </c>
      <c r="S1697" s="15">
        <f t="shared" si="158"/>
        <v>42835.041666666672</v>
      </c>
      <c r="T1697" s="14">
        <f t="shared" si="159"/>
        <v>42801.031412037039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s="10" t="str">
        <f t="shared" si="160"/>
        <v>music</v>
      </c>
      <c r="R1698" t="str">
        <f t="shared" si="161"/>
        <v>faith</v>
      </c>
      <c r="S1698" s="15">
        <f t="shared" si="158"/>
        <v>42826.027905092589</v>
      </c>
      <c r="T1698" s="14">
        <f t="shared" si="159"/>
        <v>42796.069571759261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8">
        <f t="shared" si="157"/>
        <v>114.81818181818181</v>
      </c>
      <c r="Q1699" s="10" t="str">
        <f t="shared" si="160"/>
        <v>music</v>
      </c>
      <c r="R1699" t="str">
        <f t="shared" si="161"/>
        <v>faith</v>
      </c>
      <c r="S1699" s="15">
        <f t="shared" si="158"/>
        <v>42834.991296296299</v>
      </c>
      <c r="T1699" s="14">
        <f t="shared" si="159"/>
        <v>42805.032962962956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s="10" t="str">
        <f t="shared" si="160"/>
        <v>music</v>
      </c>
      <c r="R1700" t="str">
        <f t="shared" si="161"/>
        <v>faith</v>
      </c>
      <c r="S1700" s="15">
        <f t="shared" si="158"/>
        <v>42820.147916666669</v>
      </c>
      <c r="T1700" s="14">
        <f t="shared" si="159"/>
        <v>42796.207870370374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8">
        <f t="shared" si="157"/>
        <v>54</v>
      </c>
      <c r="Q1701" s="10" t="str">
        <f t="shared" si="160"/>
        <v>music</v>
      </c>
      <c r="R1701" t="str">
        <f t="shared" si="161"/>
        <v>faith</v>
      </c>
      <c r="S1701" s="15">
        <f t="shared" si="158"/>
        <v>42836.863946759258</v>
      </c>
      <c r="T1701" s="14">
        <f t="shared" si="159"/>
        <v>42806.863946759258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8">
        <f t="shared" si="157"/>
        <v>65.974683544303801</v>
      </c>
      <c r="Q1702" s="10" t="str">
        <f t="shared" si="160"/>
        <v>music</v>
      </c>
      <c r="R1702" t="str">
        <f t="shared" si="161"/>
        <v>faith</v>
      </c>
      <c r="S1702" s="15">
        <f t="shared" si="158"/>
        <v>42826.166666666672</v>
      </c>
      <c r="T1702" s="14">
        <f t="shared" si="159"/>
        <v>42796.071643518517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8">
        <f t="shared" si="157"/>
        <v>5</v>
      </c>
      <c r="Q1703" s="10" t="str">
        <f t="shared" si="160"/>
        <v>music</v>
      </c>
      <c r="R1703" t="str">
        <f t="shared" si="161"/>
        <v>faith</v>
      </c>
      <c r="S1703" s="15">
        <f t="shared" si="158"/>
        <v>42019.664409722223</v>
      </c>
      <c r="T1703" s="14">
        <f t="shared" si="159"/>
        <v>41989.664409722223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8">
        <f t="shared" si="157"/>
        <v>1</v>
      </c>
      <c r="Q1704" s="10" t="str">
        <f t="shared" si="160"/>
        <v>music</v>
      </c>
      <c r="R1704" t="str">
        <f t="shared" si="161"/>
        <v>faith</v>
      </c>
      <c r="S1704" s="15">
        <f t="shared" si="158"/>
        <v>42093.828125</v>
      </c>
      <c r="T1704" s="14">
        <f t="shared" si="159"/>
        <v>42063.869791666672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8">
        <f t="shared" si="157"/>
        <v>25.5</v>
      </c>
      <c r="Q1705" s="10" t="str">
        <f t="shared" si="160"/>
        <v>music</v>
      </c>
      <c r="R1705" t="str">
        <f t="shared" si="161"/>
        <v>faith</v>
      </c>
      <c r="S1705" s="15">
        <f t="shared" si="158"/>
        <v>42247.281678240746</v>
      </c>
      <c r="T1705" s="14">
        <f t="shared" si="159"/>
        <v>42187.281678240746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118.36363636363636</v>
      </c>
      <c r="Q1706" s="10" t="str">
        <f t="shared" si="160"/>
        <v>music</v>
      </c>
      <c r="R1706" t="str">
        <f t="shared" si="161"/>
        <v>faith</v>
      </c>
      <c r="S1706" s="15">
        <f t="shared" si="158"/>
        <v>42051.139733796299</v>
      </c>
      <c r="T1706" s="14">
        <f t="shared" si="159"/>
        <v>42021.139733796299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s="10" t="str">
        <f t="shared" si="160"/>
        <v>music</v>
      </c>
      <c r="R1707" t="str">
        <f t="shared" si="161"/>
        <v>faith</v>
      </c>
      <c r="S1707" s="15">
        <f t="shared" si="158"/>
        <v>42256.666666666672</v>
      </c>
      <c r="T1707" s="14">
        <f t="shared" si="159"/>
        <v>42245.016736111109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s="10" t="str">
        <f t="shared" si="160"/>
        <v>music</v>
      </c>
      <c r="R1708" t="str">
        <f t="shared" si="161"/>
        <v>faith</v>
      </c>
      <c r="S1708" s="15">
        <f t="shared" si="158"/>
        <v>42239.306388888886</v>
      </c>
      <c r="T1708" s="14">
        <f t="shared" si="159"/>
        <v>42179.306388888886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8">
        <f t="shared" si="157"/>
        <v>54.111111111111114</v>
      </c>
      <c r="Q1709" s="10" t="str">
        <f t="shared" si="160"/>
        <v>music</v>
      </c>
      <c r="R1709" t="str">
        <f t="shared" si="161"/>
        <v>faith</v>
      </c>
      <c r="S1709" s="15">
        <f t="shared" si="158"/>
        <v>42457.679340277777</v>
      </c>
      <c r="T1709" s="14">
        <f t="shared" si="159"/>
        <v>42427.721006944441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s="10" t="str">
        <f t="shared" si="160"/>
        <v>music</v>
      </c>
      <c r="R1710" t="str">
        <f t="shared" si="161"/>
        <v>faith</v>
      </c>
      <c r="S1710" s="15">
        <f t="shared" si="158"/>
        <v>42491.866967592592</v>
      </c>
      <c r="T1710" s="14">
        <f t="shared" si="159"/>
        <v>42451.866967592592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8">
        <f t="shared" si="157"/>
        <v>21.25</v>
      </c>
      <c r="Q1711" s="10" t="str">
        <f t="shared" si="160"/>
        <v>music</v>
      </c>
      <c r="R1711" t="str">
        <f t="shared" si="161"/>
        <v>faith</v>
      </c>
      <c r="S1711" s="15">
        <f t="shared" si="158"/>
        <v>41882.818749999999</v>
      </c>
      <c r="T1711" s="14">
        <f t="shared" si="159"/>
        <v>41841.56381944444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8">
        <f t="shared" si="157"/>
        <v>34</v>
      </c>
      <c r="Q1712" s="10" t="str">
        <f t="shared" si="160"/>
        <v>music</v>
      </c>
      <c r="R1712" t="str">
        <f t="shared" si="161"/>
        <v>faith</v>
      </c>
      <c r="S1712" s="15">
        <f t="shared" si="158"/>
        <v>42387.541666666672</v>
      </c>
      <c r="T1712" s="14">
        <f t="shared" si="159"/>
        <v>42341.59129629629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8">
        <f t="shared" si="157"/>
        <v>525</v>
      </c>
      <c r="Q1713" s="10" t="str">
        <f t="shared" si="160"/>
        <v>music</v>
      </c>
      <c r="R1713" t="str">
        <f t="shared" si="161"/>
        <v>faith</v>
      </c>
      <c r="S1713" s="15">
        <f t="shared" si="158"/>
        <v>41883.646226851852</v>
      </c>
      <c r="T1713" s="14">
        <f t="shared" si="159"/>
        <v>41852.646226851852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s="10" t="str">
        <f t="shared" si="160"/>
        <v>music</v>
      </c>
      <c r="R1714" t="str">
        <f t="shared" si="161"/>
        <v>faith</v>
      </c>
      <c r="S1714" s="15">
        <f t="shared" si="158"/>
        <v>42185.913807870369</v>
      </c>
      <c r="T1714" s="14">
        <f t="shared" si="159"/>
        <v>42125.913807870369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8">
        <f t="shared" si="157"/>
        <v>50</v>
      </c>
      <c r="Q1715" s="10" t="str">
        <f t="shared" si="160"/>
        <v>music</v>
      </c>
      <c r="R1715" t="str">
        <f t="shared" si="161"/>
        <v>faith</v>
      </c>
      <c r="S1715" s="15">
        <f t="shared" si="158"/>
        <v>41917.801064814819</v>
      </c>
      <c r="T1715" s="14">
        <f t="shared" si="159"/>
        <v>41887.801064814819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8">
        <f t="shared" si="157"/>
        <v>115.70588235294117</v>
      </c>
      <c r="Q1716" s="10" t="str">
        <f t="shared" si="160"/>
        <v>music</v>
      </c>
      <c r="R1716" t="str">
        <f t="shared" si="161"/>
        <v>faith</v>
      </c>
      <c r="S1716" s="15">
        <f t="shared" si="158"/>
        <v>42125.918530092589</v>
      </c>
      <c r="T1716" s="14">
        <f t="shared" si="159"/>
        <v>42095.918530092589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8">
        <f t="shared" si="157"/>
        <v>5.5</v>
      </c>
      <c r="Q1717" s="10" t="str">
        <f t="shared" si="160"/>
        <v>music</v>
      </c>
      <c r="R1717" t="str">
        <f t="shared" si="161"/>
        <v>faith</v>
      </c>
      <c r="S1717" s="15">
        <f t="shared" si="158"/>
        <v>42094.140277777777</v>
      </c>
      <c r="T1717" s="14">
        <f t="shared" si="159"/>
        <v>42064.217418981483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8">
        <f t="shared" si="157"/>
        <v>50</v>
      </c>
      <c r="Q1718" s="10" t="str">
        <f t="shared" si="160"/>
        <v>music</v>
      </c>
      <c r="R1718" t="str">
        <f t="shared" si="161"/>
        <v>faith</v>
      </c>
      <c r="S1718" s="15">
        <f t="shared" si="158"/>
        <v>42713.619201388887</v>
      </c>
      <c r="T1718" s="14">
        <f t="shared" si="159"/>
        <v>42673.577534722222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34.024390243902438</v>
      </c>
      <c r="Q1719" s="10" t="str">
        <f t="shared" si="160"/>
        <v>music</v>
      </c>
      <c r="R1719" t="str">
        <f t="shared" si="161"/>
        <v>faith</v>
      </c>
      <c r="S1719" s="15">
        <f t="shared" si="158"/>
        <v>42481.166666666672</v>
      </c>
      <c r="T1719" s="14">
        <f t="shared" si="159"/>
        <v>42460.98192129629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8">
        <f t="shared" si="157"/>
        <v>37.5</v>
      </c>
      <c r="Q1720" s="10" t="str">
        <f t="shared" si="160"/>
        <v>music</v>
      </c>
      <c r="R1720" t="str">
        <f t="shared" si="161"/>
        <v>faith</v>
      </c>
      <c r="S1720" s="15">
        <f t="shared" si="158"/>
        <v>42504.207638888889</v>
      </c>
      <c r="T1720" s="14">
        <f t="shared" si="159"/>
        <v>42460.610520833332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8">
        <f t="shared" si="157"/>
        <v>11.666666666666666</v>
      </c>
      <c r="Q1721" s="10" t="str">
        <f t="shared" si="160"/>
        <v>music</v>
      </c>
      <c r="R1721" t="str">
        <f t="shared" si="161"/>
        <v>faith</v>
      </c>
      <c r="S1721" s="15">
        <f t="shared" si="158"/>
        <v>41899.534618055557</v>
      </c>
      <c r="T1721" s="14">
        <f t="shared" si="159"/>
        <v>41869.534618055557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8">
        <f t="shared" si="157"/>
        <v>28.125</v>
      </c>
      <c r="Q1722" s="10" t="str">
        <f t="shared" si="160"/>
        <v>music</v>
      </c>
      <c r="R1722" t="str">
        <f t="shared" si="161"/>
        <v>faith</v>
      </c>
      <c r="S1722" s="15">
        <f t="shared" si="158"/>
        <v>41952.824895833335</v>
      </c>
      <c r="T1722" s="14">
        <f t="shared" si="159"/>
        <v>41922.783229166671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s="10" t="str">
        <f t="shared" si="160"/>
        <v>music</v>
      </c>
      <c r="R1723" t="str">
        <f t="shared" si="161"/>
        <v>faith</v>
      </c>
      <c r="S1723" s="15">
        <f t="shared" si="158"/>
        <v>42349.461377314816</v>
      </c>
      <c r="T1723" s="14">
        <f t="shared" si="159"/>
        <v>42319.461377314816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8">
        <f t="shared" si="157"/>
        <v>1</v>
      </c>
      <c r="Q1724" s="10" t="str">
        <f t="shared" si="160"/>
        <v>music</v>
      </c>
      <c r="R1724" t="str">
        <f t="shared" si="161"/>
        <v>faith</v>
      </c>
      <c r="S1724" s="15">
        <f t="shared" si="158"/>
        <v>42463.006944444445</v>
      </c>
      <c r="T1724" s="14">
        <f t="shared" si="159"/>
        <v>42425.960983796293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8">
        <f t="shared" si="157"/>
        <v>216.66666666666666</v>
      </c>
      <c r="Q1725" s="10" t="str">
        <f t="shared" si="160"/>
        <v>music</v>
      </c>
      <c r="R1725" t="str">
        <f t="shared" si="161"/>
        <v>faith</v>
      </c>
      <c r="S1725" s="15">
        <f t="shared" si="158"/>
        <v>42186.25</v>
      </c>
      <c r="T1725" s="14">
        <f t="shared" si="159"/>
        <v>42129.82540509259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8">
        <f t="shared" si="157"/>
        <v>8.75</v>
      </c>
      <c r="Q1726" s="10" t="str">
        <f t="shared" si="160"/>
        <v>music</v>
      </c>
      <c r="R1726" t="str">
        <f t="shared" si="161"/>
        <v>faith</v>
      </c>
      <c r="S1726" s="15">
        <f t="shared" si="158"/>
        <v>41942.932430555556</v>
      </c>
      <c r="T1726" s="14">
        <f t="shared" si="159"/>
        <v>41912.932430555556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8">
        <f t="shared" si="157"/>
        <v>62.222222222222221</v>
      </c>
      <c r="Q1727" s="10" t="str">
        <f t="shared" si="160"/>
        <v>music</v>
      </c>
      <c r="R1727" t="str">
        <f t="shared" si="161"/>
        <v>faith</v>
      </c>
      <c r="S1727" s="15">
        <f t="shared" si="158"/>
        <v>41875.968159722222</v>
      </c>
      <c r="T1727" s="14">
        <f t="shared" si="159"/>
        <v>41845.968159722222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8">
        <f t="shared" si="157"/>
        <v>137.25</v>
      </c>
      <c r="Q1728" s="10" t="str">
        <f t="shared" si="160"/>
        <v>music</v>
      </c>
      <c r="R1728" t="str">
        <f t="shared" si="161"/>
        <v>faith</v>
      </c>
      <c r="S1728" s="15">
        <f t="shared" si="158"/>
        <v>41817.919722222221</v>
      </c>
      <c r="T1728" s="14">
        <f t="shared" si="159"/>
        <v>41788.919722222221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8">
        <f t="shared" si="157"/>
        <v>1</v>
      </c>
      <c r="Q1729" s="10" t="str">
        <f t="shared" si="160"/>
        <v>music</v>
      </c>
      <c r="R1729" t="str">
        <f t="shared" si="161"/>
        <v>faith</v>
      </c>
      <c r="S1729" s="15">
        <f t="shared" si="158"/>
        <v>42099.458333333328</v>
      </c>
      <c r="T1729" s="14">
        <f t="shared" si="159"/>
        <v>42044.927974537044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62">E1730/D1730</f>
        <v>0.68400000000000005</v>
      </c>
      <c r="P1730" s="8">
        <f t="shared" ref="P1730:P1793" si="163">E1730/L1730</f>
        <v>122.14285714285714</v>
      </c>
      <c r="Q1730" s="10" t="str">
        <f t="shared" si="160"/>
        <v>music</v>
      </c>
      <c r="R1730" t="str">
        <f t="shared" si="161"/>
        <v>faith</v>
      </c>
      <c r="S1730" s="15">
        <f t="shared" ref="S1730:S1793" si="164">(((I1730/60)/60)/24)+DATE(1970,1,1)</f>
        <v>42298.625856481478</v>
      </c>
      <c r="T1730" s="14">
        <f t="shared" ref="T1730:T1793" si="165">(((J1730/60)/60)/24)+DATE(1970,1,1)</f>
        <v>42268.625856481478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s="8" t="e">
        <f t="shared" si="163"/>
        <v>#DIV/0!</v>
      </c>
      <c r="Q1731" s="10" t="str">
        <f t="shared" ref="Q1731:Q1794" si="166">LEFT(N1731, (SEARCH("/",N1731,1)-1))</f>
        <v>music</v>
      </c>
      <c r="R1731" t="str">
        <f t="shared" ref="R1731:R1794" si="167">RIGHT(N1731, LEN(N1731)-SEARCH("/",N1731,1))</f>
        <v>faith</v>
      </c>
      <c r="S1731" s="15">
        <f t="shared" si="164"/>
        <v>42531.052152777775</v>
      </c>
      <c r="T1731" s="14">
        <f t="shared" si="165"/>
        <v>42471.052152777775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s="10" t="str">
        <f t="shared" si="166"/>
        <v>music</v>
      </c>
      <c r="R1732" t="str">
        <f t="shared" si="167"/>
        <v>faith</v>
      </c>
      <c r="S1732" s="15">
        <f t="shared" si="164"/>
        <v>42302.087766203709</v>
      </c>
      <c r="T1732" s="14">
        <f t="shared" si="165"/>
        <v>42272.087766203709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s="10" t="str">
        <f t="shared" si="166"/>
        <v>music</v>
      </c>
      <c r="R1733" t="str">
        <f t="shared" si="167"/>
        <v>faith</v>
      </c>
      <c r="S1733" s="15">
        <f t="shared" si="164"/>
        <v>42166.625</v>
      </c>
      <c r="T1733" s="14">
        <f t="shared" si="165"/>
        <v>42152.906851851847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s="10" t="str">
        <f t="shared" si="166"/>
        <v>music</v>
      </c>
      <c r="R1734" t="str">
        <f t="shared" si="167"/>
        <v>faith</v>
      </c>
      <c r="S1734" s="15">
        <f t="shared" si="164"/>
        <v>42385.208333333328</v>
      </c>
      <c r="T1734" s="14">
        <f t="shared" si="165"/>
        <v>42325.683807870373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s="10" t="str">
        <f t="shared" si="166"/>
        <v>music</v>
      </c>
      <c r="R1735" t="str">
        <f t="shared" si="167"/>
        <v>faith</v>
      </c>
      <c r="S1735" s="15">
        <f t="shared" si="164"/>
        <v>42626.895833333328</v>
      </c>
      <c r="T1735" s="14">
        <f t="shared" si="165"/>
        <v>42614.675625000003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8">
        <f t="shared" si="163"/>
        <v>1</v>
      </c>
      <c r="Q1736" s="10" t="str">
        <f t="shared" si="166"/>
        <v>music</v>
      </c>
      <c r="R1736" t="str">
        <f t="shared" si="167"/>
        <v>faith</v>
      </c>
      <c r="S1736" s="15">
        <f t="shared" si="164"/>
        <v>42132.036527777775</v>
      </c>
      <c r="T1736" s="14">
        <f t="shared" si="165"/>
        <v>42102.036527777775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55</v>
      </c>
      <c r="Q1737" s="10" t="str">
        <f t="shared" si="166"/>
        <v>music</v>
      </c>
      <c r="R1737" t="str">
        <f t="shared" si="167"/>
        <v>faith</v>
      </c>
      <c r="S1737" s="15">
        <f t="shared" si="164"/>
        <v>42589.814178240747</v>
      </c>
      <c r="T1737" s="14">
        <f t="shared" si="165"/>
        <v>42559.814178240747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8">
        <f t="shared" si="163"/>
        <v>22</v>
      </c>
      <c r="Q1738" s="10" t="str">
        <f t="shared" si="166"/>
        <v>music</v>
      </c>
      <c r="R1738" t="str">
        <f t="shared" si="167"/>
        <v>faith</v>
      </c>
      <c r="S1738" s="15">
        <f t="shared" si="164"/>
        <v>42316.90315972222</v>
      </c>
      <c r="T1738" s="14">
        <f t="shared" si="165"/>
        <v>42286.861493055556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8">
        <f t="shared" si="163"/>
        <v>56.666666666666664</v>
      </c>
      <c r="Q1739" s="10" t="str">
        <f t="shared" si="166"/>
        <v>music</v>
      </c>
      <c r="R1739" t="str">
        <f t="shared" si="167"/>
        <v>faith</v>
      </c>
      <c r="S1739" s="15">
        <f t="shared" si="164"/>
        <v>42205.948981481488</v>
      </c>
      <c r="T1739" s="14">
        <f t="shared" si="165"/>
        <v>42175.948981481488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8">
        <f t="shared" si="163"/>
        <v>20</v>
      </c>
      <c r="Q1740" s="10" t="str">
        <f t="shared" si="166"/>
        <v>music</v>
      </c>
      <c r="R1740" t="str">
        <f t="shared" si="167"/>
        <v>faith</v>
      </c>
      <c r="S1740" s="15">
        <f t="shared" si="164"/>
        <v>41914.874328703707</v>
      </c>
      <c r="T1740" s="14">
        <f t="shared" si="165"/>
        <v>41884.874328703707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8">
        <f t="shared" si="163"/>
        <v>1</v>
      </c>
      <c r="Q1741" s="10" t="str">
        <f t="shared" si="166"/>
        <v>music</v>
      </c>
      <c r="R1741" t="str">
        <f t="shared" si="167"/>
        <v>faith</v>
      </c>
      <c r="S1741" s="15">
        <f t="shared" si="164"/>
        <v>42494.832546296297</v>
      </c>
      <c r="T1741" s="14">
        <f t="shared" si="165"/>
        <v>42435.874212962968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s="10" t="str">
        <f t="shared" si="166"/>
        <v>music</v>
      </c>
      <c r="R1742" t="str">
        <f t="shared" si="167"/>
        <v>faith</v>
      </c>
      <c r="S1742" s="15">
        <f t="shared" si="164"/>
        <v>42201.817384259266</v>
      </c>
      <c r="T1742" s="14">
        <f t="shared" si="165"/>
        <v>42171.817384259266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25.576923076923077</v>
      </c>
      <c r="Q1743" s="10" t="str">
        <f t="shared" si="166"/>
        <v>photography</v>
      </c>
      <c r="R1743" t="str">
        <f t="shared" si="167"/>
        <v>photobooks</v>
      </c>
      <c r="S1743" s="15">
        <f t="shared" si="164"/>
        <v>42165.628136574072</v>
      </c>
      <c r="T1743" s="14">
        <f t="shared" si="165"/>
        <v>42120.628136574072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63.970588235294116</v>
      </c>
      <c r="Q1744" s="10" t="str">
        <f t="shared" si="166"/>
        <v>photography</v>
      </c>
      <c r="R1744" t="str">
        <f t="shared" si="167"/>
        <v>photobooks</v>
      </c>
      <c r="S1744" s="15">
        <f t="shared" si="164"/>
        <v>42742.875</v>
      </c>
      <c r="T1744" s="14">
        <f t="shared" si="165"/>
        <v>42710.876967592587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89.925373134328353</v>
      </c>
      <c r="Q1745" s="10" t="str">
        <f t="shared" si="166"/>
        <v>photography</v>
      </c>
      <c r="R1745" t="str">
        <f t="shared" si="167"/>
        <v>photobooks</v>
      </c>
      <c r="S1745" s="15">
        <f t="shared" si="164"/>
        <v>42609.165972222225</v>
      </c>
      <c r="T1745" s="14">
        <f t="shared" si="165"/>
        <v>42586.925636574073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93.071428571428569</v>
      </c>
      <c r="Q1746" s="10" t="str">
        <f t="shared" si="166"/>
        <v>photography</v>
      </c>
      <c r="R1746" t="str">
        <f t="shared" si="167"/>
        <v>photobooks</v>
      </c>
      <c r="S1746" s="15">
        <f t="shared" si="164"/>
        <v>42071.563391203701</v>
      </c>
      <c r="T1746" s="14">
        <f t="shared" si="165"/>
        <v>42026.605057870373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89.674157303370791</v>
      </c>
      <c r="Q1747" s="10" t="str">
        <f t="shared" si="166"/>
        <v>photography</v>
      </c>
      <c r="R1747" t="str">
        <f t="shared" si="167"/>
        <v>photobooks</v>
      </c>
      <c r="S1747" s="15">
        <f t="shared" si="164"/>
        <v>42726.083333333328</v>
      </c>
      <c r="T1747" s="14">
        <f t="shared" si="165"/>
        <v>42690.259699074071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8">
        <f t="shared" si="163"/>
        <v>207.61682242990653</v>
      </c>
      <c r="Q1748" s="10" t="str">
        <f t="shared" si="166"/>
        <v>photography</v>
      </c>
      <c r="R1748" t="str">
        <f t="shared" si="167"/>
        <v>photobooks</v>
      </c>
      <c r="S1748" s="15">
        <f t="shared" si="164"/>
        <v>42698.083333333328</v>
      </c>
      <c r="T1748" s="14">
        <f t="shared" si="165"/>
        <v>42668.176701388889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59.408805031446541</v>
      </c>
      <c r="Q1749" s="10" t="str">
        <f t="shared" si="166"/>
        <v>photography</v>
      </c>
      <c r="R1749" t="str">
        <f t="shared" si="167"/>
        <v>photobooks</v>
      </c>
      <c r="S1749" s="15">
        <f t="shared" si="164"/>
        <v>42321.625</v>
      </c>
      <c r="T1749" s="14">
        <f t="shared" si="165"/>
        <v>42292.435532407413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358.97237569060775</v>
      </c>
      <c r="Q1750" s="10" t="str">
        <f t="shared" si="166"/>
        <v>photography</v>
      </c>
      <c r="R1750" t="str">
        <f t="shared" si="167"/>
        <v>photobooks</v>
      </c>
      <c r="S1750" s="15">
        <f t="shared" si="164"/>
        <v>42249.950729166667</v>
      </c>
      <c r="T1750" s="14">
        <f t="shared" si="165"/>
        <v>42219.950729166667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94.736641221374043</v>
      </c>
      <c r="Q1751" s="10" t="str">
        <f t="shared" si="166"/>
        <v>photography</v>
      </c>
      <c r="R1751" t="str">
        <f t="shared" si="167"/>
        <v>photobooks</v>
      </c>
      <c r="S1751" s="15">
        <f t="shared" si="164"/>
        <v>42795.791666666672</v>
      </c>
      <c r="T1751" s="14">
        <f t="shared" si="165"/>
        <v>42758.975937499999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80.647999999999996</v>
      </c>
      <c r="Q1752" s="10" t="str">
        <f t="shared" si="166"/>
        <v>photography</v>
      </c>
      <c r="R1752" t="str">
        <f t="shared" si="167"/>
        <v>photobooks</v>
      </c>
      <c r="S1752" s="15">
        <f t="shared" si="164"/>
        <v>42479.836851851855</v>
      </c>
      <c r="T1752" s="14">
        <f t="shared" si="165"/>
        <v>42454.836851851855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168.68852459016392</v>
      </c>
      <c r="Q1753" s="10" t="str">
        <f t="shared" si="166"/>
        <v>photography</v>
      </c>
      <c r="R1753" t="str">
        <f t="shared" si="167"/>
        <v>photobooks</v>
      </c>
      <c r="S1753" s="15">
        <f t="shared" si="164"/>
        <v>42082.739849537036</v>
      </c>
      <c r="T1753" s="14">
        <f t="shared" si="165"/>
        <v>42052.7815162037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34.68888888888889</v>
      </c>
      <c r="Q1754" s="10" t="str">
        <f t="shared" si="166"/>
        <v>photography</v>
      </c>
      <c r="R1754" t="str">
        <f t="shared" si="167"/>
        <v>photobooks</v>
      </c>
      <c r="S1754" s="15">
        <f t="shared" si="164"/>
        <v>42657.253263888888</v>
      </c>
      <c r="T1754" s="14">
        <f t="shared" si="165"/>
        <v>42627.253263888888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462.85714285714283</v>
      </c>
      <c r="Q1755" s="10" t="str">
        <f t="shared" si="166"/>
        <v>photography</v>
      </c>
      <c r="R1755" t="str">
        <f t="shared" si="167"/>
        <v>photobooks</v>
      </c>
      <c r="S1755" s="15">
        <f t="shared" si="164"/>
        <v>42450.707962962959</v>
      </c>
      <c r="T1755" s="14">
        <f t="shared" si="165"/>
        <v>42420.74962962963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104.38888888888889</v>
      </c>
      <c r="Q1756" s="10" t="str">
        <f t="shared" si="166"/>
        <v>photography</v>
      </c>
      <c r="R1756" t="str">
        <f t="shared" si="167"/>
        <v>photobooks</v>
      </c>
      <c r="S1756" s="15">
        <f t="shared" si="164"/>
        <v>42097.835104166668</v>
      </c>
      <c r="T1756" s="14">
        <f t="shared" si="165"/>
        <v>42067.876770833333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s="10" t="str">
        <f t="shared" si="166"/>
        <v>photography</v>
      </c>
      <c r="R1757" t="str">
        <f t="shared" si="167"/>
        <v>photobooks</v>
      </c>
      <c r="S1757" s="15">
        <f t="shared" si="164"/>
        <v>42282.788900462961</v>
      </c>
      <c r="T1757" s="14">
        <f t="shared" si="165"/>
        <v>42252.788900462961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47.13</v>
      </c>
      <c r="Q1758" s="10" t="str">
        <f t="shared" si="166"/>
        <v>photography</v>
      </c>
      <c r="R1758" t="str">
        <f t="shared" si="167"/>
        <v>photobooks</v>
      </c>
      <c r="S1758" s="15">
        <f t="shared" si="164"/>
        <v>42611.167465277773</v>
      </c>
      <c r="T1758" s="14">
        <f t="shared" si="165"/>
        <v>42571.167465277773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414.28571428571428</v>
      </c>
      <c r="Q1759" s="10" t="str">
        <f t="shared" si="166"/>
        <v>photography</v>
      </c>
      <c r="R1759" t="str">
        <f t="shared" si="167"/>
        <v>photobooks</v>
      </c>
      <c r="S1759" s="15">
        <f t="shared" si="164"/>
        <v>42763.811805555553</v>
      </c>
      <c r="T1759" s="14">
        <f t="shared" si="165"/>
        <v>42733.827349537038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42.481481481481481</v>
      </c>
      <c r="Q1760" s="10" t="str">
        <f t="shared" si="166"/>
        <v>photography</v>
      </c>
      <c r="R1760" t="str">
        <f t="shared" si="167"/>
        <v>photobooks</v>
      </c>
      <c r="S1760" s="15">
        <f t="shared" si="164"/>
        <v>42565.955925925926</v>
      </c>
      <c r="T1760" s="14">
        <f t="shared" si="165"/>
        <v>42505.955925925926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108.77551020408163</v>
      </c>
      <c r="Q1761" s="10" t="str">
        <f t="shared" si="166"/>
        <v>photography</v>
      </c>
      <c r="R1761" t="str">
        <f t="shared" si="167"/>
        <v>photobooks</v>
      </c>
      <c r="S1761" s="15">
        <f t="shared" si="164"/>
        <v>42088.787372685183</v>
      </c>
      <c r="T1761" s="14">
        <f t="shared" si="165"/>
        <v>42068.829039351855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8">
        <f t="shared" si="163"/>
        <v>81.098039215686271</v>
      </c>
      <c r="Q1762" s="10" t="str">
        <f t="shared" si="166"/>
        <v>photography</v>
      </c>
      <c r="R1762" t="str">
        <f t="shared" si="167"/>
        <v>photobooks</v>
      </c>
      <c r="S1762" s="15">
        <f t="shared" si="164"/>
        <v>42425.67260416667</v>
      </c>
      <c r="T1762" s="14">
        <f t="shared" si="165"/>
        <v>42405.67260416667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51.666666666666664</v>
      </c>
      <c r="Q1763" s="10" t="str">
        <f t="shared" si="166"/>
        <v>photography</v>
      </c>
      <c r="R1763" t="str">
        <f t="shared" si="167"/>
        <v>photobooks</v>
      </c>
      <c r="S1763" s="15">
        <f t="shared" si="164"/>
        <v>42259.567824074074</v>
      </c>
      <c r="T1763" s="14">
        <f t="shared" si="165"/>
        <v>42209.567824074074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s="10" t="str">
        <f t="shared" si="166"/>
        <v>photography</v>
      </c>
      <c r="R1764" t="str">
        <f t="shared" si="167"/>
        <v>photobooks</v>
      </c>
      <c r="S1764" s="15">
        <f t="shared" si="164"/>
        <v>42440.982002314813</v>
      </c>
      <c r="T1764" s="14">
        <f t="shared" si="165"/>
        <v>42410.982002314813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103.63559322033899</v>
      </c>
      <c r="Q1765" s="10" t="str">
        <f t="shared" si="166"/>
        <v>photography</v>
      </c>
      <c r="R1765" t="str">
        <f t="shared" si="167"/>
        <v>photobooks</v>
      </c>
      <c r="S1765" s="15">
        <f t="shared" si="164"/>
        <v>42666.868518518517</v>
      </c>
      <c r="T1765" s="14">
        <f t="shared" si="165"/>
        <v>42636.868518518517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8">
        <f t="shared" si="163"/>
        <v>55.282051282051285</v>
      </c>
      <c r="Q1766" s="10" t="str">
        <f t="shared" si="166"/>
        <v>photography</v>
      </c>
      <c r="R1766" t="str">
        <f t="shared" si="167"/>
        <v>photobooks</v>
      </c>
      <c r="S1766" s="15">
        <f t="shared" si="164"/>
        <v>41854.485868055555</v>
      </c>
      <c r="T1766" s="14">
        <f t="shared" si="165"/>
        <v>41825.485868055555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72.16970873786407</v>
      </c>
      <c r="Q1767" s="10" t="str">
        <f t="shared" si="166"/>
        <v>photography</v>
      </c>
      <c r="R1767" t="str">
        <f t="shared" si="167"/>
        <v>photobooks</v>
      </c>
      <c r="S1767" s="15">
        <f t="shared" si="164"/>
        <v>41864.980462962965</v>
      </c>
      <c r="T1767" s="14">
        <f t="shared" si="165"/>
        <v>41834.980462962965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s="10" t="str">
        <f t="shared" si="166"/>
        <v>photography</v>
      </c>
      <c r="R1768" t="str">
        <f t="shared" si="167"/>
        <v>photobooks</v>
      </c>
      <c r="S1768" s="15">
        <f t="shared" si="164"/>
        <v>41876.859814814816</v>
      </c>
      <c r="T1768" s="14">
        <f t="shared" si="165"/>
        <v>41855.859814814816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8">
        <f t="shared" si="163"/>
        <v>58.615384615384613</v>
      </c>
      <c r="Q1769" s="10" t="str">
        <f t="shared" si="166"/>
        <v>photography</v>
      </c>
      <c r="R1769" t="str">
        <f t="shared" si="167"/>
        <v>photobooks</v>
      </c>
      <c r="S1769" s="15">
        <f t="shared" si="164"/>
        <v>41854.658379629633</v>
      </c>
      <c r="T1769" s="14">
        <f t="shared" si="165"/>
        <v>41824.658379629633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8">
        <f t="shared" si="163"/>
        <v>12.466666666666667</v>
      </c>
      <c r="Q1770" s="10" t="str">
        <f t="shared" si="166"/>
        <v>photography</v>
      </c>
      <c r="R1770" t="str">
        <f t="shared" si="167"/>
        <v>photobooks</v>
      </c>
      <c r="S1770" s="15">
        <f t="shared" si="164"/>
        <v>41909.560694444444</v>
      </c>
      <c r="T1770" s="14">
        <f t="shared" si="165"/>
        <v>41849.560694444444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8">
        <f t="shared" si="163"/>
        <v>49.136363636363633</v>
      </c>
      <c r="Q1771" s="10" t="str">
        <f t="shared" si="166"/>
        <v>photography</v>
      </c>
      <c r="R1771" t="str">
        <f t="shared" si="167"/>
        <v>photobooks</v>
      </c>
      <c r="S1771" s="15">
        <f t="shared" si="164"/>
        <v>42017.818969907406</v>
      </c>
      <c r="T1771" s="14">
        <f t="shared" si="165"/>
        <v>41987.818969907406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150.5</v>
      </c>
      <c r="Q1772" s="10" t="str">
        <f t="shared" si="166"/>
        <v>photography</v>
      </c>
      <c r="R1772" t="str">
        <f t="shared" si="167"/>
        <v>photobooks</v>
      </c>
      <c r="S1772" s="15">
        <f t="shared" si="164"/>
        <v>41926.780023148152</v>
      </c>
      <c r="T1772" s="14">
        <f t="shared" si="165"/>
        <v>41891.780023148152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8">
        <f t="shared" si="163"/>
        <v>35.799999999999997</v>
      </c>
      <c r="Q1773" s="10" t="str">
        <f t="shared" si="166"/>
        <v>photography</v>
      </c>
      <c r="R1773" t="str">
        <f t="shared" si="167"/>
        <v>photobooks</v>
      </c>
      <c r="S1773" s="15">
        <f t="shared" si="164"/>
        <v>41935.979629629634</v>
      </c>
      <c r="T1773" s="14">
        <f t="shared" si="165"/>
        <v>41905.979629629634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8">
        <f t="shared" si="163"/>
        <v>45.157894736842103</v>
      </c>
      <c r="Q1774" s="10" t="str">
        <f t="shared" si="166"/>
        <v>photography</v>
      </c>
      <c r="R1774" t="str">
        <f t="shared" si="167"/>
        <v>photobooks</v>
      </c>
      <c r="S1774" s="15">
        <f t="shared" si="164"/>
        <v>41826.718009259261</v>
      </c>
      <c r="T1774" s="14">
        <f t="shared" si="165"/>
        <v>41766.718009259261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8">
        <f t="shared" si="163"/>
        <v>98.78947368421052</v>
      </c>
      <c r="Q1775" s="10" t="str">
        <f t="shared" si="166"/>
        <v>photography</v>
      </c>
      <c r="R1775" t="str">
        <f t="shared" si="167"/>
        <v>photobooks</v>
      </c>
      <c r="S1775" s="15">
        <f t="shared" si="164"/>
        <v>42023.760393518518</v>
      </c>
      <c r="T1775" s="14">
        <f t="shared" si="165"/>
        <v>41978.760393518518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8">
        <f t="shared" si="163"/>
        <v>88.307692307692307</v>
      </c>
      <c r="Q1776" s="10" t="str">
        <f t="shared" si="166"/>
        <v>photography</v>
      </c>
      <c r="R1776" t="str">
        <f t="shared" si="167"/>
        <v>photobooks</v>
      </c>
      <c r="S1776" s="15">
        <f t="shared" si="164"/>
        <v>41972.624305555553</v>
      </c>
      <c r="T1776" s="14">
        <f t="shared" si="165"/>
        <v>41930.218657407408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8">
        <f t="shared" si="163"/>
        <v>170.62903225806451</v>
      </c>
      <c r="Q1777" s="10" t="str">
        <f t="shared" si="166"/>
        <v>photography</v>
      </c>
      <c r="R1777" t="str">
        <f t="shared" si="167"/>
        <v>photobooks</v>
      </c>
      <c r="S1777" s="15">
        <f t="shared" si="164"/>
        <v>41936.976388888892</v>
      </c>
      <c r="T1777" s="14">
        <f t="shared" si="165"/>
        <v>41891.976388888892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8">
        <f t="shared" si="163"/>
        <v>83.75</v>
      </c>
      <c r="Q1778" s="10" t="str">
        <f t="shared" si="166"/>
        <v>photography</v>
      </c>
      <c r="R1778" t="str">
        <f t="shared" si="167"/>
        <v>photobooks</v>
      </c>
      <c r="S1778" s="15">
        <f t="shared" si="164"/>
        <v>41941.95684027778</v>
      </c>
      <c r="T1778" s="14">
        <f t="shared" si="165"/>
        <v>41905.95684027778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65.099999999999994</v>
      </c>
      <c r="Q1779" s="10" t="str">
        <f t="shared" si="166"/>
        <v>photography</v>
      </c>
      <c r="R1779" t="str">
        <f t="shared" si="167"/>
        <v>photobooks</v>
      </c>
      <c r="S1779" s="15">
        <f t="shared" si="164"/>
        <v>42055.357094907406</v>
      </c>
      <c r="T1779" s="14">
        <f t="shared" si="165"/>
        <v>42025.357094907406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8">
        <f t="shared" si="163"/>
        <v>66.333333333333329</v>
      </c>
      <c r="Q1780" s="10" t="str">
        <f t="shared" si="166"/>
        <v>photography</v>
      </c>
      <c r="R1780" t="str">
        <f t="shared" si="167"/>
        <v>photobooks</v>
      </c>
      <c r="S1780" s="15">
        <f t="shared" si="164"/>
        <v>42090.821701388893</v>
      </c>
      <c r="T1780" s="14">
        <f t="shared" si="165"/>
        <v>42045.86336805555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8">
        <f t="shared" si="163"/>
        <v>104.89473684210526</v>
      </c>
      <c r="Q1781" s="10" t="str">
        <f t="shared" si="166"/>
        <v>photography</v>
      </c>
      <c r="R1781" t="str">
        <f t="shared" si="167"/>
        <v>photobooks</v>
      </c>
      <c r="S1781" s="15">
        <f t="shared" si="164"/>
        <v>42615.691898148143</v>
      </c>
      <c r="T1781" s="14">
        <f t="shared" si="165"/>
        <v>42585.691898148143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8">
        <f t="shared" si="163"/>
        <v>78.440789473684205</v>
      </c>
      <c r="Q1782" s="10" t="str">
        <f t="shared" si="166"/>
        <v>photography</v>
      </c>
      <c r="R1782" t="str">
        <f t="shared" si="167"/>
        <v>photobooks</v>
      </c>
      <c r="S1782" s="15">
        <f t="shared" si="164"/>
        <v>42553.600810185191</v>
      </c>
      <c r="T1782" s="14">
        <f t="shared" si="165"/>
        <v>42493.600810185191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59.041666666666664</v>
      </c>
      <c r="Q1783" s="10" t="str">
        <f t="shared" si="166"/>
        <v>photography</v>
      </c>
      <c r="R1783" t="str">
        <f t="shared" si="167"/>
        <v>photobooks</v>
      </c>
      <c r="S1783" s="15">
        <f t="shared" si="164"/>
        <v>42628.617418981477</v>
      </c>
      <c r="T1783" s="14">
        <f t="shared" si="165"/>
        <v>42597.617418981477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8">
        <f t="shared" si="163"/>
        <v>71.34210526315789</v>
      </c>
      <c r="Q1784" s="10" t="str">
        <f t="shared" si="166"/>
        <v>photography</v>
      </c>
      <c r="R1784" t="str">
        <f t="shared" si="167"/>
        <v>photobooks</v>
      </c>
      <c r="S1784" s="15">
        <f t="shared" si="164"/>
        <v>42421.575104166666</v>
      </c>
      <c r="T1784" s="14">
        <f t="shared" si="165"/>
        <v>42388.575104166666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8">
        <f t="shared" si="163"/>
        <v>51.227027027027027</v>
      </c>
      <c r="Q1785" s="10" t="str">
        <f t="shared" si="166"/>
        <v>photography</v>
      </c>
      <c r="R1785" t="str">
        <f t="shared" si="167"/>
        <v>photobooks</v>
      </c>
      <c r="S1785" s="15">
        <f t="shared" si="164"/>
        <v>42145.949976851851</v>
      </c>
      <c r="T1785" s="14">
        <f t="shared" si="165"/>
        <v>42115.949976851851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8">
        <f t="shared" si="163"/>
        <v>60.242424242424242</v>
      </c>
      <c r="Q1786" s="10" t="str">
        <f t="shared" si="166"/>
        <v>photography</v>
      </c>
      <c r="R1786" t="str">
        <f t="shared" si="167"/>
        <v>photobooks</v>
      </c>
      <c r="S1786" s="15">
        <f t="shared" si="164"/>
        <v>42035.142361111109</v>
      </c>
      <c r="T1786" s="14">
        <f t="shared" si="165"/>
        <v>42003.655555555553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44.935185185185183</v>
      </c>
      <c r="Q1787" s="10" t="str">
        <f t="shared" si="166"/>
        <v>photography</v>
      </c>
      <c r="R1787" t="str">
        <f t="shared" si="167"/>
        <v>photobooks</v>
      </c>
      <c r="S1787" s="15">
        <f t="shared" si="164"/>
        <v>41928</v>
      </c>
      <c r="T1787" s="14">
        <f t="shared" si="165"/>
        <v>41897.134895833333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8">
        <f t="shared" si="163"/>
        <v>31.206896551724139</v>
      </c>
      <c r="Q1788" s="10" t="str">
        <f t="shared" si="166"/>
        <v>photography</v>
      </c>
      <c r="R1788" t="str">
        <f t="shared" si="167"/>
        <v>photobooks</v>
      </c>
      <c r="S1788" s="15">
        <f t="shared" si="164"/>
        <v>41988.550659722227</v>
      </c>
      <c r="T1788" s="14">
        <f t="shared" si="165"/>
        <v>41958.550659722227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63.875</v>
      </c>
      <c r="Q1789" s="10" t="str">
        <f t="shared" si="166"/>
        <v>photography</v>
      </c>
      <c r="R1789" t="str">
        <f t="shared" si="167"/>
        <v>photobooks</v>
      </c>
      <c r="S1789" s="15">
        <f t="shared" si="164"/>
        <v>42098.613854166666</v>
      </c>
      <c r="T1789" s="14">
        <f t="shared" si="165"/>
        <v>42068.65552083333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8">
        <f t="shared" si="163"/>
        <v>19</v>
      </c>
      <c r="Q1790" s="10" t="str">
        <f t="shared" si="166"/>
        <v>photography</v>
      </c>
      <c r="R1790" t="str">
        <f t="shared" si="167"/>
        <v>photobooks</v>
      </c>
      <c r="S1790" s="15">
        <f t="shared" si="164"/>
        <v>41943.94840277778</v>
      </c>
      <c r="T1790" s="14">
        <f t="shared" si="165"/>
        <v>41913.94840277778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8">
        <f t="shared" si="163"/>
        <v>10</v>
      </c>
      <c r="Q1791" s="10" t="str">
        <f t="shared" si="166"/>
        <v>photography</v>
      </c>
      <c r="R1791" t="str">
        <f t="shared" si="167"/>
        <v>photobooks</v>
      </c>
      <c r="S1791" s="15">
        <f t="shared" si="164"/>
        <v>42016.250034722223</v>
      </c>
      <c r="T1791" s="14">
        <f t="shared" si="165"/>
        <v>41956.250034722223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8">
        <f t="shared" si="163"/>
        <v>109.06666666666666</v>
      </c>
      <c r="Q1792" s="10" t="str">
        <f t="shared" si="166"/>
        <v>photography</v>
      </c>
      <c r="R1792" t="str">
        <f t="shared" si="167"/>
        <v>photobooks</v>
      </c>
      <c r="S1792" s="15">
        <f t="shared" si="164"/>
        <v>42040.674513888895</v>
      </c>
      <c r="T1792" s="14">
        <f t="shared" si="165"/>
        <v>42010.674513888895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8">
        <f t="shared" si="163"/>
        <v>26.75</v>
      </c>
      <c r="Q1793" s="10" t="str">
        <f t="shared" si="166"/>
        <v>photography</v>
      </c>
      <c r="R1793" t="str">
        <f t="shared" si="167"/>
        <v>photobooks</v>
      </c>
      <c r="S1793" s="15">
        <f t="shared" si="164"/>
        <v>42033.740335648152</v>
      </c>
      <c r="T1793" s="14">
        <f t="shared" si="165"/>
        <v>41973.740335648152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68">E1794/D1794</f>
        <v>0.61124000000000001</v>
      </c>
      <c r="P1794" s="8">
        <f t="shared" ref="P1794:P1857" si="169">E1794/L1794</f>
        <v>109.93525179856115</v>
      </c>
      <c r="Q1794" s="10" t="str">
        <f t="shared" si="166"/>
        <v>photography</v>
      </c>
      <c r="R1794" t="str">
        <f t="shared" si="167"/>
        <v>photobooks</v>
      </c>
      <c r="S1794" s="15">
        <f t="shared" ref="S1794:S1857" si="170">(((I1794/60)/60)/24)+DATE(1970,1,1)</f>
        <v>42226.290972222225</v>
      </c>
      <c r="T1794" s="14">
        <f t="shared" ref="T1794:T1857" si="171">(((J1794/60)/60)/24)+DATE(1970,1,1)</f>
        <v>42189.031041666662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1.3333333333333334E-2</v>
      </c>
      <c r="P1795" s="8">
        <f t="shared" si="169"/>
        <v>20</v>
      </c>
      <c r="Q1795" s="10" t="str">
        <f t="shared" ref="Q1795:Q1858" si="172">LEFT(N1795, (SEARCH("/",N1795,1)-1))</f>
        <v>photography</v>
      </c>
      <c r="R1795" t="str">
        <f t="shared" ref="R1795:R1858" si="173">RIGHT(N1795, LEN(N1795)-SEARCH("/",N1795,1))</f>
        <v>photobooks</v>
      </c>
      <c r="S1795" s="15">
        <f t="shared" si="170"/>
        <v>41970.933333333334</v>
      </c>
      <c r="T1795" s="14">
        <f t="shared" si="171"/>
        <v>41940.89166666667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8">
        <f t="shared" si="169"/>
        <v>55.388888888888886</v>
      </c>
      <c r="Q1796" s="10" t="str">
        <f t="shared" si="172"/>
        <v>photography</v>
      </c>
      <c r="R1796" t="str">
        <f t="shared" si="173"/>
        <v>photobooks</v>
      </c>
      <c r="S1796" s="15">
        <f t="shared" si="170"/>
        <v>42046.551180555558</v>
      </c>
      <c r="T1796" s="14">
        <f t="shared" si="171"/>
        <v>42011.551180555558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133.90123456790124</v>
      </c>
      <c r="Q1797" s="10" t="str">
        <f t="shared" si="172"/>
        <v>photography</v>
      </c>
      <c r="R1797" t="str">
        <f t="shared" si="173"/>
        <v>photobooks</v>
      </c>
      <c r="S1797" s="15">
        <f t="shared" si="170"/>
        <v>42657.666666666672</v>
      </c>
      <c r="T1797" s="14">
        <f t="shared" si="171"/>
        <v>42628.288668981477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48.720930232558139</v>
      </c>
      <c r="Q1798" s="10" t="str">
        <f t="shared" si="172"/>
        <v>photography</v>
      </c>
      <c r="R1798" t="str">
        <f t="shared" si="173"/>
        <v>photobooks</v>
      </c>
      <c r="S1798" s="15">
        <f t="shared" si="170"/>
        <v>42575.439421296294</v>
      </c>
      <c r="T1798" s="14">
        <f t="shared" si="171"/>
        <v>42515.439421296294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48.25</v>
      </c>
      <c r="Q1799" s="10" t="str">
        <f t="shared" si="172"/>
        <v>photography</v>
      </c>
      <c r="R1799" t="str">
        <f t="shared" si="173"/>
        <v>photobooks</v>
      </c>
      <c r="S1799" s="15">
        <f t="shared" si="170"/>
        <v>42719.56931712963</v>
      </c>
      <c r="T1799" s="14">
        <f t="shared" si="171"/>
        <v>42689.56931712963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8">
        <f t="shared" si="169"/>
        <v>58.972972972972975</v>
      </c>
      <c r="Q1800" s="10" t="str">
        <f t="shared" si="172"/>
        <v>photography</v>
      </c>
      <c r="R1800" t="str">
        <f t="shared" si="173"/>
        <v>photobooks</v>
      </c>
      <c r="S1800" s="15">
        <f t="shared" si="170"/>
        <v>42404.32677083333</v>
      </c>
      <c r="T1800" s="14">
        <f t="shared" si="171"/>
        <v>42344.32677083333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8">
        <f t="shared" si="169"/>
        <v>11.638333333333334</v>
      </c>
      <c r="Q1801" s="10" t="str">
        <f t="shared" si="172"/>
        <v>photography</v>
      </c>
      <c r="R1801" t="str">
        <f t="shared" si="173"/>
        <v>photobooks</v>
      </c>
      <c r="S1801" s="15">
        <f t="shared" si="170"/>
        <v>41954.884351851855</v>
      </c>
      <c r="T1801" s="14">
        <f t="shared" si="171"/>
        <v>41934.842685185184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8">
        <f t="shared" si="169"/>
        <v>83.716814159292042</v>
      </c>
      <c r="Q1802" s="10" t="str">
        <f t="shared" si="172"/>
        <v>photography</v>
      </c>
      <c r="R1802" t="str">
        <f t="shared" si="173"/>
        <v>photobooks</v>
      </c>
      <c r="S1802" s="15">
        <f t="shared" si="170"/>
        <v>42653.606134259258</v>
      </c>
      <c r="T1802" s="14">
        <f t="shared" si="171"/>
        <v>42623.606134259258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8">
        <f t="shared" si="169"/>
        <v>63.648648648648646</v>
      </c>
      <c r="Q1803" s="10" t="str">
        <f t="shared" si="172"/>
        <v>photography</v>
      </c>
      <c r="R1803" t="str">
        <f t="shared" si="173"/>
        <v>photobooks</v>
      </c>
      <c r="S1803" s="15">
        <f t="shared" si="170"/>
        <v>42353.506944444445</v>
      </c>
      <c r="T1803" s="14">
        <f t="shared" si="171"/>
        <v>42321.660509259258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94.277777777777771</v>
      </c>
      <c r="Q1804" s="10" t="str">
        <f t="shared" si="172"/>
        <v>photography</v>
      </c>
      <c r="R1804" t="str">
        <f t="shared" si="173"/>
        <v>photobooks</v>
      </c>
      <c r="S1804" s="15">
        <f t="shared" si="170"/>
        <v>42182.915972222225</v>
      </c>
      <c r="T1804" s="14">
        <f t="shared" si="171"/>
        <v>42159.47256944445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8">
        <f t="shared" si="169"/>
        <v>71.86666666666666</v>
      </c>
      <c r="Q1805" s="10" t="str">
        <f t="shared" si="172"/>
        <v>photography</v>
      </c>
      <c r="R1805" t="str">
        <f t="shared" si="173"/>
        <v>photobooks</v>
      </c>
      <c r="S1805" s="15">
        <f t="shared" si="170"/>
        <v>42049.071550925932</v>
      </c>
      <c r="T1805" s="14">
        <f t="shared" si="171"/>
        <v>42018.071550925932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8">
        <f t="shared" si="169"/>
        <v>104.84615384615384</v>
      </c>
      <c r="Q1806" s="10" t="str">
        <f t="shared" si="172"/>
        <v>photography</v>
      </c>
      <c r="R1806" t="str">
        <f t="shared" si="173"/>
        <v>photobooks</v>
      </c>
      <c r="S1806" s="15">
        <f t="shared" si="170"/>
        <v>42322.719953703709</v>
      </c>
      <c r="T1806" s="14">
        <f t="shared" si="171"/>
        <v>42282.678287037037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8">
        <f t="shared" si="169"/>
        <v>67.139344262295083</v>
      </c>
      <c r="Q1807" s="10" t="str">
        <f t="shared" si="172"/>
        <v>photography</v>
      </c>
      <c r="R1807" t="str">
        <f t="shared" si="173"/>
        <v>photobooks</v>
      </c>
      <c r="S1807" s="15">
        <f t="shared" si="170"/>
        <v>42279.75</v>
      </c>
      <c r="T1807" s="14">
        <f t="shared" si="171"/>
        <v>42247.803912037038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8">
        <f t="shared" si="169"/>
        <v>73.875</v>
      </c>
      <c r="Q1808" s="10" t="str">
        <f t="shared" si="172"/>
        <v>photography</v>
      </c>
      <c r="R1808" t="str">
        <f t="shared" si="173"/>
        <v>photobooks</v>
      </c>
      <c r="S1808" s="15">
        <f t="shared" si="170"/>
        <v>41912.638298611113</v>
      </c>
      <c r="T1808" s="14">
        <f t="shared" si="171"/>
        <v>41877.638298611113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8">
        <f t="shared" si="169"/>
        <v>69.125</v>
      </c>
      <c r="Q1809" s="10" t="str">
        <f t="shared" si="172"/>
        <v>photography</v>
      </c>
      <c r="R1809" t="str">
        <f t="shared" si="173"/>
        <v>photobooks</v>
      </c>
      <c r="S1809" s="15">
        <f t="shared" si="170"/>
        <v>41910.068437499998</v>
      </c>
      <c r="T1809" s="14">
        <f t="shared" si="171"/>
        <v>41880.068437499998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120.77083333333333</v>
      </c>
      <c r="Q1810" s="10" t="str">
        <f t="shared" si="172"/>
        <v>photography</v>
      </c>
      <c r="R1810" t="str">
        <f t="shared" si="173"/>
        <v>photobooks</v>
      </c>
      <c r="S1810" s="15">
        <f t="shared" si="170"/>
        <v>42777.680902777778</v>
      </c>
      <c r="T1810" s="14">
        <f t="shared" si="171"/>
        <v>42742.680902777778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8">
        <f t="shared" si="169"/>
        <v>42.222222222222221</v>
      </c>
      <c r="Q1811" s="10" t="str">
        <f t="shared" si="172"/>
        <v>photography</v>
      </c>
      <c r="R1811" t="str">
        <f t="shared" si="173"/>
        <v>photobooks</v>
      </c>
      <c r="S1811" s="15">
        <f t="shared" si="170"/>
        <v>42064.907858796301</v>
      </c>
      <c r="T1811" s="14">
        <f t="shared" si="171"/>
        <v>42029.907858796301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8">
        <f t="shared" si="169"/>
        <v>7.5</v>
      </c>
      <c r="Q1812" s="10" t="str">
        <f t="shared" si="172"/>
        <v>photography</v>
      </c>
      <c r="R1812" t="str">
        <f t="shared" si="173"/>
        <v>photobooks</v>
      </c>
      <c r="S1812" s="15">
        <f t="shared" si="170"/>
        <v>41872.91002314815</v>
      </c>
      <c r="T1812" s="14">
        <f t="shared" si="171"/>
        <v>41860.91002314815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8">
        <f t="shared" si="169"/>
        <v>1.5384615384615385</v>
      </c>
      <c r="Q1813" s="10" t="str">
        <f t="shared" si="172"/>
        <v>photography</v>
      </c>
      <c r="R1813" t="str">
        <f t="shared" si="173"/>
        <v>photobooks</v>
      </c>
      <c r="S1813" s="15">
        <f t="shared" si="170"/>
        <v>41936.166666666664</v>
      </c>
      <c r="T1813" s="14">
        <f t="shared" si="171"/>
        <v>41876.433680555558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8">
        <f t="shared" si="169"/>
        <v>37.608695652173914</v>
      </c>
      <c r="Q1814" s="10" t="str">
        <f t="shared" si="172"/>
        <v>photography</v>
      </c>
      <c r="R1814" t="str">
        <f t="shared" si="173"/>
        <v>photobooks</v>
      </c>
      <c r="S1814" s="15">
        <f t="shared" si="170"/>
        <v>42554.318703703699</v>
      </c>
      <c r="T1814" s="14">
        <f t="shared" si="171"/>
        <v>42524.318703703699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s="10" t="str">
        <f t="shared" si="172"/>
        <v>photography</v>
      </c>
      <c r="R1815" t="str">
        <f t="shared" si="173"/>
        <v>photobooks</v>
      </c>
      <c r="S1815" s="15">
        <f t="shared" si="170"/>
        <v>41859.889027777775</v>
      </c>
      <c r="T1815" s="14">
        <f t="shared" si="171"/>
        <v>41829.889027777775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42.157142857142858</v>
      </c>
      <c r="Q1816" s="10" t="str">
        <f t="shared" si="172"/>
        <v>photography</v>
      </c>
      <c r="R1816" t="str">
        <f t="shared" si="173"/>
        <v>photobooks</v>
      </c>
      <c r="S1816" s="15">
        <f t="shared" si="170"/>
        <v>42063.314074074078</v>
      </c>
      <c r="T1816" s="14">
        <f t="shared" si="171"/>
        <v>42033.314074074078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s="10" t="str">
        <f t="shared" si="172"/>
        <v>photography</v>
      </c>
      <c r="R1817" t="str">
        <f t="shared" si="173"/>
        <v>photobooks</v>
      </c>
      <c r="S1817" s="15">
        <f t="shared" si="170"/>
        <v>42186.906678240746</v>
      </c>
      <c r="T1817" s="14">
        <f t="shared" si="171"/>
        <v>42172.906678240746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8">
        <f t="shared" si="169"/>
        <v>84.833333333333329</v>
      </c>
      <c r="Q1818" s="10" t="str">
        <f t="shared" si="172"/>
        <v>photography</v>
      </c>
      <c r="R1818" t="str">
        <f t="shared" si="173"/>
        <v>photobooks</v>
      </c>
      <c r="S1818" s="15">
        <f t="shared" si="170"/>
        <v>42576.791666666672</v>
      </c>
      <c r="T1818" s="14">
        <f t="shared" si="171"/>
        <v>42548.876192129625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94.19</v>
      </c>
      <c r="Q1819" s="10" t="str">
        <f t="shared" si="172"/>
        <v>photography</v>
      </c>
      <c r="R1819" t="str">
        <f t="shared" si="173"/>
        <v>photobooks</v>
      </c>
      <c r="S1819" s="15">
        <f t="shared" si="170"/>
        <v>42765.290972222225</v>
      </c>
      <c r="T1819" s="14">
        <f t="shared" si="171"/>
        <v>42705.662118055552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s="10" t="str">
        <f t="shared" si="172"/>
        <v>photography</v>
      </c>
      <c r="R1820" t="str">
        <f t="shared" si="173"/>
        <v>photobooks</v>
      </c>
      <c r="S1820" s="15">
        <f t="shared" si="170"/>
        <v>42097.192708333328</v>
      </c>
      <c r="T1820" s="14">
        <f t="shared" si="171"/>
        <v>42067.234375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8">
        <f t="shared" si="169"/>
        <v>6.25</v>
      </c>
      <c r="Q1821" s="10" t="str">
        <f t="shared" si="172"/>
        <v>photography</v>
      </c>
      <c r="R1821" t="str">
        <f t="shared" si="173"/>
        <v>photobooks</v>
      </c>
      <c r="S1821" s="15">
        <f t="shared" si="170"/>
        <v>41850.752268518518</v>
      </c>
      <c r="T1821" s="14">
        <f t="shared" si="171"/>
        <v>41820.752268518518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8">
        <f t="shared" si="169"/>
        <v>213.375</v>
      </c>
      <c r="Q1822" s="10" t="str">
        <f t="shared" si="172"/>
        <v>photography</v>
      </c>
      <c r="R1822" t="str">
        <f t="shared" si="173"/>
        <v>photobooks</v>
      </c>
      <c r="S1822" s="15">
        <f t="shared" si="170"/>
        <v>42095.042708333334</v>
      </c>
      <c r="T1822" s="14">
        <f t="shared" si="171"/>
        <v>42065.084375000006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59.162280701754383</v>
      </c>
      <c r="Q1823" s="10" t="str">
        <f t="shared" si="172"/>
        <v>music</v>
      </c>
      <c r="R1823" t="str">
        <f t="shared" si="173"/>
        <v>rock</v>
      </c>
      <c r="S1823" s="15">
        <f t="shared" si="170"/>
        <v>40971.319062499999</v>
      </c>
      <c r="T1823" s="14">
        <f t="shared" si="171"/>
        <v>40926.319062499999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s="10" t="str">
        <f t="shared" si="172"/>
        <v>music</v>
      </c>
      <c r="R1824" t="str">
        <f t="shared" si="173"/>
        <v>rock</v>
      </c>
      <c r="S1824" s="15">
        <f t="shared" si="170"/>
        <v>41670.792361111111</v>
      </c>
      <c r="T1824" s="14">
        <f t="shared" si="171"/>
        <v>41634.797013888885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24.575757575757574</v>
      </c>
      <c r="Q1825" s="10" t="str">
        <f t="shared" si="172"/>
        <v>music</v>
      </c>
      <c r="R1825" t="str">
        <f t="shared" si="173"/>
        <v>rock</v>
      </c>
      <c r="S1825" s="15">
        <f t="shared" si="170"/>
        <v>41206.684907407405</v>
      </c>
      <c r="T1825" s="14">
        <f t="shared" si="171"/>
        <v>41176.684907407405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75.05</v>
      </c>
      <c r="Q1826" s="10" t="str">
        <f t="shared" si="172"/>
        <v>music</v>
      </c>
      <c r="R1826" t="str">
        <f t="shared" si="173"/>
        <v>rock</v>
      </c>
      <c r="S1826" s="15">
        <f t="shared" si="170"/>
        <v>41647.088888888888</v>
      </c>
      <c r="T1826" s="14">
        <f t="shared" si="171"/>
        <v>41626.916284722225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42.02</v>
      </c>
      <c r="Q1827" s="10" t="str">
        <f t="shared" si="172"/>
        <v>music</v>
      </c>
      <c r="R1827" t="str">
        <f t="shared" si="173"/>
        <v>rock</v>
      </c>
      <c r="S1827" s="15">
        <f t="shared" si="170"/>
        <v>41466.83452546296</v>
      </c>
      <c r="T1827" s="14">
        <f t="shared" si="171"/>
        <v>41443.83452546296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53.157894736842103</v>
      </c>
      <c r="Q1828" s="10" t="str">
        <f t="shared" si="172"/>
        <v>music</v>
      </c>
      <c r="R1828" t="str">
        <f t="shared" si="173"/>
        <v>rock</v>
      </c>
      <c r="S1828" s="15">
        <f t="shared" si="170"/>
        <v>41687.923807870371</v>
      </c>
      <c r="T1828" s="14">
        <f t="shared" si="171"/>
        <v>41657.923807870371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83.885416666666671</v>
      </c>
      <c r="Q1829" s="10" t="str">
        <f t="shared" si="172"/>
        <v>music</v>
      </c>
      <c r="R1829" t="str">
        <f t="shared" si="173"/>
        <v>rock</v>
      </c>
      <c r="S1829" s="15">
        <f t="shared" si="170"/>
        <v>40605.325937499998</v>
      </c>
      <c r="T1829" s="14">
        <f t="shared" si="171"/>
        <v>40555.325937499998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417.33333333333331</v>
      </c>
      <c r="Q1830" s="10" t="str">
        <f t="shared" si="172"/>
        <v>music</v>
      </c>
      <c r="R1830" t="str">
        <f t="shared" si="173"/>
        <v>rock</v>
      </c>
      <c r="S1830" s="15">
        <f t="shared" si="170"/>
        <v>41768.916666666664</v>
      </c>
      <c r="T1830" s="14">
        <f t="shared" si="171"/>
        <v>41736.899652777778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75.765151515151516</v>
      </c>
      <c r="Q1831" s="10" t="str">
        <f t="shared" si="172"/>
        <v>music</v>
      </c>
      <c r="R1831" t="str">
        <f t="shared" si="173"/>
        <v>rock</v>
      </c>
      <c r="S1831" s="15">
        <f t="shared" si="170"/>
        <v>40564.916666666664</v>
      </c>
      <c r="T1831" s="14">
        <f t="shared" si="171"/>
        <v>40516.087627314817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67.389380530973455</v>
      </c>
      <c r="Q1832" s="10" t="str">
        <f t="shared" si="172"/>
        <v>music</v>
      </c>
      <c r="R1832" t="str">
        <f t="shared" si="173"/>
        <v>rock</v>
      </c>
      <c r="S1832" s="15">
        <f t="shared" si="170"/>
        <v>41694.684108796297</v>
      </c>
      <c r="T1832" s="14">
        <f t="shared" si="171"/>
        <v>41664.684108796297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73.571428571428569</v>
      </c>
      <c r="Q1833" s="10" t="str">
        <f t="shared" si="172"/>
        <v>music</v>
      </c>
      <c r="R1833" t="str">
        <f t="shared" si="173"/>
        <v>rock</v>
      </c>
      <c r="S1833" s="15">
        <f t="shared" si="170"/>
        <v>41041.996099537035</v>
      </c>
      <c r="T1833" s="14">
        <f t="shared" si="171"/>
        <v>41026.996099537035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25</v>
      </c>
      <c r="Q1834" s="10" t="str">
        <f t="shared" si="172"/>
        <v>music</v>
      </c>
      <c r="R1834" t="str">
        <f t="shared" si="173"/>
        <v>rock</v>
      </c>
      <c r="S1834" s="15">
        <f t="shared" si="170"/>
        <v>40606.539664351854</v>
      </c>
      <c r="T1834" s="14">
        <f t="shared" si="171"/>
        <v>40576.539664351854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42</v>
      </c>
      <c r="Q1835" s="10" t="str">
        <f t="shared" si="172"/>
        <v>music</v>
      </c>
      <c r="R1835" t="str">
        <f t="shared" si="173"/>
        <v>rock</v>
      </c>
      <c r="S1835" s="15">
        <f t="shared" si="170"/>
        <v>41335.332638888889</v>
      </c>
      <c r="T1835" s="14">
        <f t="shared" si="171"/>
        <v>41303.044016203705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8">
        <f t="shared" si="169"/>
        <v>131.16666666666666</v>
      </c>
      <c r="Q1836" s="10" t="str">
        <f t="shared" si="172"/>
        <v>music</v>
      </c>
      <c r="R1836" t="str">
        <f t="shared" si="173"/>
        <v>rock</v>
      </c>
      <c r="S1836" s="15">
        <f t="shared" si="170"/>
        <v>42028.964062500003</v>
      </c>
      <c r="T1836" s="14">
        <f t="shared" si="171"/>
        <v>41988.964062500003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47.272727272727273</v>
      </c>
      <c r="Q1837" s="10" t="str">
        <f t="shared" si="172"/>
        <v>music</v>
      </c>
      <c r="R1837" t="str">
        <f t="shared" si="173"/>
        <v>rock</v>
      </c>
      <c r="S1837" s="15">
        <f t="shared" si="170"/>
        <v>42460.660543981481</v>
      </c>
      <c r="T1837" s="14">
        <f t="shared" si="171"/>
        <v>42430.702210648145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182.12727272727273</v>
      </c>
      <c r="Q1838" s="10" t="str">
        <f t="shared" si="172"/>
        <v>music</v>
      </c>
      <c r="R1838" t="str">
        <f t="shared" si="173"/>
        <v>rock</v>
      </c>
      <c r="S1838" s="15">
        <f t="shared" si="170"/>
        <v>41322.809363425928</v>
      </c>
      <c r="T1838" s="14">
        <f t="shared" si="171"/>
        <v>41305.809363425928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61.366666666666667</v>
      </c>
      <c r="Q1839" s="10" t="str">
        <f t="shared" si="172"/>
        <v>music</v>
      </c>
      <c r="R1839" t="str">
        <f t="shared" si="173"/>
        <v>rock</v>
      </c>
      <c r="S1839" s="15">
        <f t="shared" si="170"/>
        <v>40986.006192129629</v>
      </c>
      <c r="T1839" s="14">
        <f t="shared" si="171"/>
        <v>40926.047858796301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35.767499999999998</v>
      </c>
      <c r="Q1840" s="10" t="str">
        <f t="shared" si="172"/>
        <v>music</v>
      </c>
      <c r="R1840" t="str">
        <f t="shared" si="173"/>
        <v>rock</v>
      </c>
      <c r="S1840" s="15">
        <f t="shared" si="170"/>
        <v>40817.125</v>
      </c>
      <c r="T1840" s="14">
        <f t="shared" si="171"/>
        <v>40788.786539351851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45.62222222222222</v>
      </c>
      <c r="Q1841" s="10" t="str">
        <f t="shared" si="172"/>
        <v>music</v>
      </c>
      <c r="R1841" t="str">
        <f t="shared" si="173"/>
        <v>rock</v>
      </c>
      <c r="S1841" s="15">
        <f t="shared" si="170"/>
        <v>42644.722013888888</v>
      </c>
      <c r="T1841" s="14">
        <f t="shared" si="171"/>
        <v>42614.722013888888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75.384615384615387</v>
      </c>
      <c r="Q1842" s="10" t="str">
        <f t="shared" si="172"/>
        <v>music</v>
      </c>
      <c r="R1842" t="str">
        <f t="shared" si="173"/>
        <v>rock</v>
      </c>
      <c r="S1842" s="15">
        <f t="shared" si="170"/>
        <v>41401.207638888889</v>
      </c>
      <c r="T1842" s="14">
        <f t="shared" si="171"/>
        <v>41382.096180555556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50.875</v>
      </c>
      <c r="Q1843" s="10" t="str">
        <f t="shared" si="172"/>
        <v>music</v>
      </c>
      <c r="R1843" t="str">
        <f t="shared" si="173"/>
        <v>rock</v>
      </c>
      <c r="S1843" s="15">
        <f t="shared" si="170"/>
        <v>41779.207638888889</v>
      </c>
      <c r="T1843" s="14">
        <f t="shared" si="171"/>
        <v>41745.84542824074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119.28571428571429</v>
      </c>
      <c r="Q1844" s="10" t="str">
        <f t="shared" si="172"/>
        <v>music</v>
      </c>
      <c r="R1844" t="str">
        <f t="shared" si="173"/>
        <v>rock</v>
      </c>
      <c r="S1844" s="15">
        <f t="shared" si="170"/>
        <v>42065.249305555553</v>
      </c>
      <c r="T1844" s="14">
        <f t="shared" si="171"/>
        <v>42031.631724537037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92.541865671641801</v>
      </c>
      <c r="Q1845" s="10" t="str">
        <f t="shared" si="172"/>
        <v>music</v>
      </c>
      <c r="R1845" t="str">
        <f t="shared" si="173"/>
        <v>rock</v>
      </c>
      <c r="S1845" s="15">
        <f t="shared" si="170"/>
        <v>40594.994837962964</v>
      </c>
      <c r="T1845" s="14">
        <f t="shared" si="171"/>
        <v>40564.994837962964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76.05</v>
      </c>
      <c r="Q1846" s="10" t="str">
        <f t="shared" si="172"/>
        <v>music</v>
      </c>
      <c r="R1846" t="str">
        <f t="shared" si="173"/>
        <v>rock</v>
      </c>
      <c r="S1846" s="15">
        <f t="shared" si="170"/>
        <v>40705.125</v>
      </c>
      <c r="T1846" s="14">
        <f t="shared" si="171"/>
        <v>40666.973541666666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s="10" t="str">
        <f t="shared" si="172"/>
        <v>music</v>
      </c>
      <c r="R1847" t="str">
        <f t="shared" si="173"/>
        <v>rock</v>
      </c>
      <c r="S1847" s="15">
        <f t="shared" si="170"/>
        <v>42538.204861111109</v>
      </c>
      <c r="T1847" s="14">
        <f t="shared" si="171"/>
        <v>42523.333310185189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98.990430622009569</v>
      </c>
      <c r="Q1848" s="10" t="str">
        <f t="shared" si="172"/>
        <v>music</v>
      </c>
      <c r="R1848" t="str">
        <f t="shared" si="173"/>
        <v>rock</v>
      </c>
      <c r="S1848" s="15">
        <f t="shared" si="170"/>
        <v>41258.650196759263</v>
      </c>
      <c r="T1848" s="14">
        <f t="shared" si="171"/>
        <v>41228.650196759263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79.526315789473685</v>
      </c>
      <c r="Q1849" s="10" t="str">
        <f t="shared" si="172"/>
        <v>music</v>
      </c>
      <c r="R1849" t="str">
        <f t="shared" si="173"/>
        <v>rock</v>
      </c>
      <c r="S1849" s="15">
        <f t="shared" si="170"/>
        <v>42115.236481481479</v>
      </c>
      <c r="T1849" s="14">
        <f t="shared" si="171"/>
        <v>42094.236481481479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134.20833333333334</v>
      </c>
      <c r="Q1850" s="10" t="str">
        <f t="shared" si="172"/>
        <v>music</v>
      </c>
      <c r="R1850" t="str">
        <f t="shared" si="173"/>
        <v>rock</v>
      </c>
      <c r="S1850" s="15">
        <f t="shared" si="170"/>
        <v>40755.290972222225</v>
      </c>
      <c r="T1850" s="14">
        <f t="shared" si="171"/>
        <v>40691.788055555553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37.625</v>
      </c>
      <c r="Q1851" s="10" t="str">
        <f t="shared" si="172"/>
        <v>music</v>
      </c>
      <c r="R1851" t="str">
        <f t="shared" si="173"/>
        <v>rock</v>
      </c>
      <c r="S1851" s="15">
        <f t="shared" si="170"/>
        <v>41199.845590277779</v>
      </c>
      <c r="T1851" s="14">
        <f t="shared" si="171"/>
        <v>41169.845590277779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51.044692737430168</v>
      </c>
      <c r="Q1852" s="10" t="str">
        <f t="shared" si="172"/>
        <v>music</v>
      </c>
      <c r="R1852" t="str">
        <f t="shared" si="173"/>
        <v>rock</v>
      </c>
      <c r="S1852" s="15">
        <f t="shared" si="170"/>
        <v>41830.959490740745</v>
      </c>
      <c r="T1852" s="14">
        <f t="shared" si="171"/>
        <v>41800.959490740745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50.03846153846154</v>
      </c>
      <c r="Q1853" s="10" t="str">
        <f t="shared" si="172"/>
        <v>music</v>
      </c>
      <c r="R1853" t="str">
        <f t="shared" si="173"/>
        <v>rock</v>
      </c>
      <c r="S1853" s="15">
        <f t="shared" si="170"/>
        <v>41848.041666666664</v>
      </c>
      <c r="T1853" s="14">
        <f t="shared" si="171"/>
        <v>41827.906689814816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133.93129770992365</v>
      </c>
      <c r="Q1854" s="10" t="str">
        <f t="shared" si="172"/>
        <v>music</v>
      </c>
      <c r="R1854" t="str">
        <f t="shared" si="173"/>
        <v>rock</v>
      </c>
      <c r="S1854" s="15">
        <f t="shared" si="170"/>
        <v>42119</v>
      </c>
      <c r="T1854" s="14">
        <f t="shared" si="171"/>
        <v>42081.77143518519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58.214285714285715</v>
      </c>
      <c r="Q1855" s="10" t="str">
        <f t="shared" si="172"/>
        <v>music</v>
      </c>
      <c r="R1855" t="str">
        <f t="shared" si="173"/>
        <v>rock</v>
      </c>
      <c r="S1855" s="15">
        <f t="shared" si="170"/>
        <v>41227.102048611108</v>
      </c>
      <c r="T1855" s="14">
        <f t="shared" si="171"/>
        <v>41177.060381944444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88.037643678160919</v>
      </c>
      <c r="Q1856" s="10" t="str">
        <f t="shared" si="172"/>
        <v>music</v>
      </c>
      <c r="R1856" t="str">
        <f t="shared" si="173"/>
        <v>rock</v>
      </c>
      <c r="S1856" s="15">
        <f t="shared" si="170"/>
        <v>41418.021261574075</v>
      </c>
      <c r="T1856" s="14">
        <f t="shared" si="171"/>
        <v>41388.021261574075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70.576753926701571</v>
      </c>
      <c r="Q1857" s="10" t="str">
        <f t="shared" si="172"/>
        <v>music</v>
      </c>
      <c r="R1857" t="str">
        <f t="shared" si="173"/>
        <v>rock</v>
      </c>
      <c r="S1857" s="15">
        <f t="shared" si="170"/>
        <v>41645.538657407407</v>
      </c>
      <c r="T1857" s="14">
        <f t="shared" si="171"/>
        <v>41600.538657407407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74">E1858/D1858</f>
        <v>1.0125</v>
      </c>
      <c r="P1858" s="8">
        <f t="shared" ref="P1858:P1921" si="175">E1858/L1858</f>
        <v>53.289473684210527</v>
      </c>
      <c r="Q1858" s="10" t="str">
        <f t="shared" si="172"/>
        <v>music</v>
      </c>
      <c r="R1858" t="str">
        <f t="shared" si="173"/>
        <v>rock</v>
      </c>
      <c r="S1858" s="15">
        <f t="shared" ref="S1858:S1921" si="176">(((I1858/60)/60)/24)+DATE(1970,1,1)</f>
        <v>41838.854999999996</v>
      </c>
      <c r="T1858" s="14">
        <f t="shared" ref="T1858:T1921" si="177">(((J1858/60)/60)/24)+DATE(1970,1,1)</f>
        <v>41817.854999999996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</v>
      </c>
      <c r="P1859" s="8">
        <f t="shared" si="175"/>
        <v>136.36363636363637</v>
      </c>
      <c r="Q1859" s="10" t="str">
        <f t="shared" ref="Q1859:Q1922" si="178">LEFT(N1859, (SEARCH("/",N1859,1)-1))</f>
        <v>music</v>
      </c>
      <c r="R1859" t="str">
        <f t="shared" ref="R1859:R1922" si="179">RIGHT(N1859, LEN(N1859)-SEARCH("/",N1859,1))</f>
        <v>rock</v>
      </c>
      <c r="S1859" s="15">
        <f t="shared" si="176"/>
        <v>41894.76866898148</v>
      </c>
      <c r="T1859" s="14">
        <f t="shared" si="177"/>
        <v>41864.76866898148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40.547315436241611</v>
      </c>
      <c r="Q1860" s="10" t="str">
        <f t="shared" si="178"/>
        <v>music</v>
      </c>
      <c r="R1860" t="str">
        <f t="shared" si="179"/>
        <v>rock</v>
      </c>
      <c r="S1860" s="15">
        <f t="shared" si="176"/>
        <v>40893.242141203707</v>
      </c>
      <c r="T1860" s="14">
        <f t="shared" si="177"/>
        <v>40833.200474537036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70.625</v>
      </c>
      <c r="Q1861" s="10" t="str">
        <f t="shared" si="178"/>
        <v>music</v>
      </c>
      <c r="R1861" t="str">
        <f t="shared" si="179"/>
        <v>rock</v>
      </c>
      <c r="S1861" s="15">
        <f t="shared" si="176"/>
        <v>40808.770011574074</v>
      </c>
      <c r="T1861" s="14">
        <f t="shared" si="177"/>
        <v>40778.770011574074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52.684210526315788</v>
      </c>
      <c r="Q1862" s="10" t="str">
        <f t="shared" si="178"/>
        <v>music</v>
      </c>
      <c r="R1862" t="str">
        <f t="shared" si="179"/>
        <v>rock</v>
      </c>
      <c r="S1862" s="15">
        <f t="shared" si="176"/>
        <v>41676.709305555552</v>
      </c>
      <c r="T1862" s="14">
        <f t="shared" si="177"/>
        <v>41655.709305555552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s="10" t="str">
        <f t="shared" si="178"/>
        <v>games</v>
      </c>
      <c r="R1863" t="str">
        <f t="shared" si="179"/>
        <v>mobile games</v>
      </c>
      <c r="S1863" s="15">
        <f t="shared" si="176"/>
        <v>42030.300243055557</v>
      </c>
      <c r="T1863" s="14">
        <f t="shared" si="177"/>
        <v>42000.300243055557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8">
        <f t="shared" si="175"/>
        <v>90.9375</v>
      </c>
      <c r="Q1864" s="10" t="str">
        <f t="shared" si="178"/>
        <v>games</v>
      </c>
      <c r="R1864" t="str">
        <f t="shared" si="179"/>
        <v>mobile games</v>
      </c>
      <c r="S1864" s="15">
        <f t="shared" si="176"/>
        <v>42802.3125</v>
      </c>
      <c r="T1864" s="14">
        <f t="shared" si="177"/>
        <v>42755.492754629624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8">
        <f t="shared" si="175"/>
        <v>5</v>
      </c>
      <c r="Q1865" s="10" t="str">
        <f t="shared" si="178"/>
        <v>games</v>
      </c>
      <c r="R1865" t="str">
        <f t="shared" si="179"/>
        <v>mobile games</v>
      </c>
      <c r="S1865" s="15">
        <f t="shared" si="176"/>
        <v>41802.797280092593</v>
      </c>
      <c r="T1865" s="14">
        <f t="shared" si="177"/>
        <v>41772.797280092593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8">
        <f t="shared" si="175"/>
        <v>58.083333333333336</v>
      </c>
      <c r="Q1866" s="10" t="str">
        <f t="shared" si="178"/>
        <v>games</v>
      </c>
      <c r="R1866" t="str">
        <f t="shared" si="179"/>
        <v>mobile games</v>
      </c>
      <c r="S1866" s="15">
        <f t="shared" si="176"/>
        <v>41763.716435185182</v>
      </c>
      <c r="T1866" s="14">
        <f t="shared" si="177"/>
        <v>41733.716435185182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8">
        <f t="shared" si="175"/>
        <v>2</v>
      </c>
      <c r="Q1867" s="10" t="str">
        <f t="shared" si="178"/>
        <v>games</v>
      </c>
      <c r="R1867" t="str">
        <f t="shared" si="179"/>
        <v>mobile games</v>
      </c>
      <c r="S1867" s="15">
        <f t="shared" si="176"/>
        <v>42680.409108796302</v>
      </c>
      <c r="T1867" s="14">
        <f t="shared" si="177"/>
        <v>42645.367442129631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8">
        <f t="shared" si="175"/>
        <v>62.5</v>
      </c>
      <c r="Q1868" s="10" t="str">
        <f t="shared" si="178"/>
        <v>games</v>
      </c>
      <c r="R1868" t="str">
        <f t="shared" si="179"/>
        <v>mobile games</v>
      </c>
      <c r="S1868" s="15">
        <f t="shared" si="176"/>
        <v>42795.166666666672</v>
      </c>
      <c r="T1868" s="14">
        <f t="shared" si="177"/>
        <v>42742.246493055558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8">
        <f t="shared" si="175"/>
        <v>10</v>
      </c>
      <c r="Q1869" s="10" t="str">
        <f t="shared" si="178"/>
        <v>games</v>
      </c>
      <c r="R1869" t="str">
        <f t="shared" si="179"/>
        <v>mobile games</v>
      </c>
      <c r="S1869" s="15">
        <f t="shared" si="176"/>
        <v>42679.924907407403</v>
      </c>
      <c r="T1869" s="14">
        <f t="shared" si="177"/>
        <v>42649.924907407403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8">
        <f t="shared" si="175"/>
        <v>71.588235294117652</v>
      </c>
      <c r="Q1870" s="10" t="str">
        <f t="shared" si="178"/>
        <v>games</v>
      </c>
      <c r="R1870" t="str">
        <f t="shared" si="179"/>
        <v>mobile games</v>
      </c>
      <c r="S1870" s="15">
        <f t="shared" si="176"/>
        <v>42353.332638888889</v>
      </c>
      <c r="T1870" s="14">
        <f t="shared" si="177"/>
        <v>42328.779224537036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s="10" t="str">
        <f t="shared" si="178"/>
        <v>games</v>
      </c>
      <c r="R1871" t="str">
        <f t="shared" si="179"/>
        <v>mobile games</v>
      </c>
      <c r="S1871" s="15">
        <f t="shared" si="176"/>
        <v>42739.002881944441</v>
      </c>
      <c r="T1871" s="14">
        <f t="shared" si="177"/>
        <v>42709.002881944441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8">
        <f t="shared" si="175"/>
        <v>32.81818181818182</v>
      </c>
      <c r="Q1872" s="10" t="str">
        <f t="shared" si="178"/>
        <v>games</v>
      </c>
      <c r="R1872" t="str">
        <f t="shared" si="179"/>
        <v>mobile games</v>
      </c>
      <c r="S1872" s="15">
        <f t="shared" si="176"/>
        <v>42400.178472222222</v>
      </c>
      <c r="T1872" s="14">
        <f t="shared" si="177"/>
        <v>42371.355729166666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49.11578947368421</v>
      </c>
      <c r="Q1873" s="10" t="str">
        <f t="shared" si="178"/>
        <v>games</v>
      </c>
      <c r="R1873" t="str">
        <f t="shared" si="179"/>
        <v>mobile games</v>
      </c>
      <c r="S1873" s="15">
        <f t="shared" si="176"/>
        <v>41963.825243055559</v>
      </c>
      <c r="T1873" s="14">
        <f t="shared" si="177"/>
        <v>41923.783576388887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8">
        <f t="shared" si="175"/>
        <v>16.307692307692307</v>
      </c>
      <c r="Q1874" s="10" t="str">
        <f t="shared" si="178"/>
        <v>games</v>
      </c>
      <c r="R1874" t="str">
        <f t="shared" si="179"/>
        <v>mobile games</v>
      </c>
      <c r="S1874" s="15">
        <f t="shared" si="176"/>
        <v>42185.129652777774</v>
      </c>
      <c r="T1874" s="14">
        <f t="shared" si="177"/>
        <v>42155.129652777774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8">
        <f t="shared" si="175"/>
        <v>18</v>
      </c>
      <c r="Q1875" s="10" t="str">
        <f t="shared" si="178"/>
        <v>games</v>
      </c>
      <c r="R1875" t="str">
        <f t="shared" si="179"/>
        <v>mobile games</v>
      </c>
      <c r="S1875" s="15">
        <f t="shared" si="176"/>
        <v>42193.697916666672</v>
      </c>
      <c r="T1875" s="14">
        <f t="shared" si="177"/>
        <v>42164.615856481483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8">
        <f t="shared" si="175"/>
        <v>13</v>
      </c>
      <c r="Q1876" s="10" t="str">
        <f t="shared" si="178"/>
        <v>games</v>
      </c>
      <c r="R1876" t="str">
        <f t="shared" si="179"/>
        <v>mobile games</v>
      </c>
      <c r="S1876" s="15">
        <f t="shared" si="176"/>
        <v>42549.969131944439</v>
      </c>
      <c r="T1876" s="14">
        <f t="shared" si="177"/>
        <v>42529.969131944439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8">
        <f t="shared" si="175"/>
        <v>17</v>
      </c>
      <c r="Q1877" s="10" t="str">
        <f t="shared" si="178"/>
        <v>games</v>
      </c>
      <c r="R1877" t="str">
        <f t="shared" si="179"/>
        <v>mobile games</v>
      </c>
      <c r="S1877" s="15">
        <f t="shared" si="176"/>
        <v>42588.899398148147</v>
      </c>
      <c r="T1877" s="14">
        <f t="shared" si="177"/>
        <v>42528.899398148147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s="10" t="str">
        <f t="shared" si="178"/>
        <v>games</v>
      </c>
      <c r="R1878" t="str">
        <f t="shared" si="179"/>
        <v>mobile games</v>
      </c>
      <c r="S1878" s="15">
        <f t="shared" si="176"/>
        <v>41806.284780092588</v>
      </c>
      <c r="T1878" s="14">
        <f t="shared" si="177"/>
        <v>41776.284780092588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s="10" t="str">
        <f t="shared" si="178"/>
        <v>games</v>
      </c>
      <c r="R1879" t="str">
        <f t="shared" si="179"/>
        <v>mobile games</v>
      </c>
      <c r="S1879" s="15">
        <f t="shared" si="176"/>
        <v>42064.029224537036</v>
      </c>
      <c r="T1879" s="14">
        <f t="shared" si="177"/>
        <v>42035.029224537036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s="10" t="str">
        <f t="shared" si="178"/>
        <v>games</v>
      </c>
      <c r="R1880" t="str">
        <f t="shared" si="179"/>
        <v>mobile games</v>
      </c>
      <c r="S1880" s="15">
        <f t="shared" si="176"/>
        <v>41803.008738425924</v>
      </c>
      <c r="T1880" s="14">
        <f t="shared" si="177"/>
        <v>41773.008738425924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8">
        <f t="shared" si="175"/>
        <v>3</v>
      </c>
      <c r="Q1881" s="10" t="str">
        <f t="shared" si="178"/>
        <v>games</v>
      </c>
      <c r="R1881" t="str">
        <f t="shared" si="179"/>
        <v>mobile games</v>
      </c>
      <c r="S1881" s="15">
        <f t="shared" si="176"/>
        <v>42443.607974537037</v>
      </c>
      <c r="T1881" s="14">
        <f t="shared" si="177"/>
        <v>42413.649641203709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8">
        <f t="shared" si="175"/>
        <v>41.833333333333336</v>
      </c>
      <c r="Q1882" s="10" t="str">
        <f t="shared" si="178"/>
        <v>games</v>
      </c>
      <c r="R1882" t="str">
        <f t="shared" si="179"/>
        <v>mobile games</v>
      </c>
      <c r="S1882" s="15">
        <f t="shared" si="176"/>
        <v>42459.525231481486</v>
      </c>
      <c r="T1882" s="14">
        <f t="shared" si="177"/>
        <v>42430.566898148143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49.338428571428572</v>
      </c>
      <c r="Q1883" s="10" t="str">
        <f t="shared" si="178"/>
        <v>music</v>
      </c>
      <c r="R1883" t="str">
        <f t="shared" si="179"/>
        <v>indie rock</v>
      </c>
      <c r="S1883" s="15">
        <f t="shared" si="176"/>
        <v>42073.110983796301</v>
      </c>
      <c r="T1883" s="14">
        <f t="shared" si="177"/>
        <v>42043.152650462958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41.728395061728392</v>
      </c>
      <c r="Q1884" s="10" t="str">
        <f t="shared" si="178"/>
        <v>music</v>
      </c>
      <c r="R1884" t="str">
        <f t="shared" si="179"/>
        <v>indie rock</v>
      </c>
      <c r="S1884" s="15">
        <f t="shared" si="176"/>
        <v>41100.991666666669</v>
      </c>
      <c r="T1884" s="14">
        <f t="shared" si="177"/>
        <v>41067.949212962965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32.71875</v>
      </c>
      <c r="Q1885" s="10" t="str">
        <f t="shared" si="178"/>
        <v>music</v>
      </c>
      <c r="R1885" t="str">
        <f t="shared" si="179"/>
        <v>indie rock</v>
      </c>
      <c r="S1885" s="15">
        <f t="shared" si="176"/>
        <v>41007.906342592592</v>
      </c>
      <c r="T1885" s="14">
        <f t="shared" si="177"/>
        <v>40977.948009259257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51.96153846153846</v>
      </c>
      <c r="Q1886" s="10" t="str">
        <f t="shared" si="178"/>
        <v>music</v>
      </c>
      <c r="R1886" t="str">
        <f t="shared" si="179"/>
        <v>indie rock</v>
      </c>
      <c r="S1886" s="15">
        <f t="shared" si="176"/>
        <v>41240.5</v>
      </c>
      <c r="T1886" s="14">
        <f t="shared" si="177"/>
        <v>41205.198321759257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50.685714285714283</v>
      </c>
      <c r="Q1887" s="10" t="str">
        <f t="shared" si="178"/>
        <v>music</v>
      </c>
      <c r="R1887" t="str">
        <f t="shared" si="179"/>
        <v>indie rock</v>
      </c>
      <c r="S1887" s="15">
        <f t="shared" si="176"/>
        <v>41131.916666666664</v>
      </c>
      <c r="T1887" s="14">
        <f t="shared" si="177"/>
        <v>41099.093865740739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42.241379310344826</v>
      </c>
      <c r="Q1888" s="10" t="str">
        <f t="shared" si="178"/>
        <v>music</v>
      </c>
      <c r="R1888" t="str">
        <f t="shared" si="179"/>
        <v>indie rock</v>
      </c>
      <c r="S1888" s="15">
        <f t="shared" si="176"/>
        <v>41955.94835648148</v>
      </c>
      <c r="T1888" s="14">
        <f t="shared" si="177"/>
        <v>41925.906689814816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416.875</v>
      </c>
      <c r="Q1889" s="10" t="str">
        <f t="shared" si="178"/>
        <v>music</v>
      </c>
      <c r="R1889" t="str">
        <f t="shared" si="179"/>
        <v>indie rock</v>
      </c>
      <c r="S1889" s="15">
        <f t="shared" si="176"/>
        <v>42341.895833333328</v>
      </c>
      <c r="T1889" s="14">
        <f t="shared" si="177"/>
        <v>42323.800138888888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46.651685393258425</v>
      </c>
      <c r="Q1890" s="10" t="str">
        <f t="shared" si="178"/>
        <v>music</v>
      </c>
      <c r="R1890" t="str">
        <f t="shared" si="179"/>
        <v>indie rock</v>
      </c>
      <c r="S1890" s="15">
        <f t="shared" si="176"/>
        <v>40330.207638888889</v>
      </c>
      <c r="T1890" s="14">
        <f t="shared" si="177"/>
        <v>40299.239953703705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48.454545454545453</v>
      </c>
      <c r="Q1891" s="10" t="str">
        <f t="shared" si="178"/>
        <v>music</v>
      </c>
      <c r="R1891" t="str">
        <f t="shared" si="179"/>
        <v>indie rock</v>
      </c>
      <c r="S1891" s="15">
        <f t="shared" si="176"/>
        <v>41344.751689814817</v>
      </c>
      <c r="T1891" s="14">
        <f t="shared" si="177"/>
        <v>41299.793356481481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70.5289837398374</v>
      </c>
      <c r="Q1892" s="10" t="str">
        <f t="shared" si="178"/>
        <v>music</v>
      </c>
      <c r="R1892" t="str">
        <f t="shared" si="179"/>
        <v>indie rock</v>
      </c>
      <c r="S1892" s="15">
        <f t="shared" si="176"/>
        <v>41258.786203703705</v>
      </c>
      <c r="T1892" s="14">
        <f t="shared" si="177"/>
        <v>41228.786203703705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87.958333333333329</v>
      </c>
      <c r="Q1893" s="10" t="str">
        <f t="shared" si="178"/>
        <v>music</v>
      </c>
      <c r="R1893" t="str">
        <f t="shared" si="179"/>
        <v>indie rock</v>
      </c>
      <c r="S1893" s="15">
        <f t="shared" si="176"/>
        <v>40381.25</v>
      </c>
      <c r="T1893" s="14">
        <f t="shared" si="177"/>
        <v>40335.798078703701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26.26923076923077</v>
      </c>
      <c r="Q1894" s="10" t="str">
        <f t="shared" si="178"/>
        <v>music</v>
      </c>
      <c r="R1894" t="str">
        <f t="shared" si="179"/>
        <v>indie rock</v>
      </c>
      <c r="S1894" s="15">
        <f t="shared" si="176"/>
        <v>40701.637511574074</v>
      </c>
      <c r="T1894" s="14">
        <f t="shared" si="177"/>
        <v>40671.637511574074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57.777777777777779</v>
      </c>
      <c r="Q1895" s="10" t="str">
        <f t="shared" si="178"/>
        <v>music</v>
      </c>
      <c r="R1895" t="str">
        <f t="shared" si="179"/>
        <v>indie rock</v>
      </c>
      <c r="S1895" s="15">
        <f t="shared" si="176"/>
        <v>40649.165972222225</v>
      </c>
      <c r="T1895" s="14">
        <f t="shared" si="177"/>
        <v>40632.94195601852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57.25</v>
      </c>
      <c r="Q1896" s="10" t="str">
        <f t="shared" si="178"/>
        <v>music</v>
      </c>
      <c r="R1896" t="str">
        <f t="shared" si="179"/>
        <v>indie rock</v>
      </c>
      <c r="S1896" s="15">
        <f t="shared" si="176"/>
        <v>40951.904895833337</v>
      </c>
      <c r="T1896" s="14">
        <f t="shared" si="177"/>
        <v>40920.904895833337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196.34042553191489</v>
      </c>
      <c r="Q1897" s="10" t="str">
        <f t="shared" si="178"/>
        <v>music</v>
      </c>
      <c r="R1897" t="str">
        <f t="shared" si="179"/>
        <v>indie rock</v>
      </c>
      <c r="S1897" s="15">
        <f t="shared" si="176"/>
        <v>42297.746782407412</v>
      </c>
      <c r="T1897" s="14">
        <f t="shared" si="177"/>
        <v>42267.746782407412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43</v>
      </c>
      <c r="Q1898" s="10" t="str">
        <f t="shared" si="178"/>
        <v>music</v>
      </c>
      <c r="R1898" t="str">
        <f t="shared" si="179"/>
        <v>indie rock</v>
      </c>
      <c r="S1898" s="15">
        <f t="shared" si="176"/>
        <v>41011.710243055553</v>
      </c>
      <c r="T1898" s="14">
        <f t="shared" si="177"/>
        <v>40981.710243055553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35.551912568306008</v>
      </c>
      <c r="Q1899" s="10" t="str">
        <f t="shared" si="178"/>
        <v>music</v>
      </c>
      <c r="R1899" t="str">
        <f t="shared" si="179"/>
        <v>indie rock</v>
      </c>
      <c r="S1899" s="15">
        <f t="shared" si="176"/>
        <v>41702.875</v>
      </c>
      <c r="T1899" s="14">
        <f t="shared" si="177"/>
        <v>41680.583402777782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68.80952380952381</v>
      </c>
      <c r="Q1900" s="10" t="str">
        <f t="shared" si="178"/>
        <v>music</v>
      </c>
      <c r="R1900" t="str">
        <f t="shared" si="179"/>
        <v>indie rock</v>
      </c>
      <c r="S1900" s="15">
        <f t="shared" si="176"/>
        <v>42401.75</v>
      </c>
      <c r="T1900" s="14">
        <f t="shared" si="177"/>
        <v>42366.192974537036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28.571428571428573</v>
      </c>
      <c r="Q1901" s="10" t="str">
        <f t="shared" si="178"/>
        <v>music</v>
      </c>
      <c r="R1901" t="str">
        <f t="shared" si="179"/>
        <v>indie rock</v>
      </c>
      <c r="S1901" s="15">
        <f t="shared" si="176"/>
        <v>42088.90006944444</v>
      </c>
      <c r="T1901" s="14">
        <f t="shared" si="177"/>
        <v>42058.941736111112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50.631666666666668</v>
      </c>
      <c r="Q1902" s="10" t="str">
        <f t="shared" si="178"/>
        <v>music</v>
      </c>
      <c r="R1902" t="str">
        <f t="shared" si="179"/>
        <v>indie rock</v>
      </c>
      <c r="S1902" s="15">
        <f t="shared" si="176"/>
        <v>41188.415972222225</v>
      </c>
      <c r="T1902" s="14">
        <f t="shared" si="177"/>
        <v>41160.871886574074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8">
        <f t="shared" si="175"/>
        <v>106.8</v>
      </c>
      <c r="Q1903" s="10" t="str">
        <f t="shared" si="178"/>
        <v>technology</v>
      </c>
      <c r="R1903" t="str">
        <f t="shared" si="179"/>
        <v>gadgets</v>
      </c>
      <c r="S1903" s="15">
        <f t="shared" si="176"/>
        <v>42146.541666666672</v>
      </c>
      <c r="T1903" s="14">
        <f t="shared" si="177"/>
        <v>42116.54315972222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8">
        <f t="shared" si="175"/>
        <v>4</v>
      </c>
      <c r="Q1904" s="10" t="str">
        <f t="shared" si="178"/>
        <v>technology</v>
      </c>
      <c r="R1904" t="str">
        <f t="shared" si="179"/>
        <v>gadgets</v>
      </c>
      <c r="S1904" s="15">
        <f t="shared" si="176"/>
        <v>42067.789895833332</v>
      </c>
      <c r="T1904" s="14">
        <f t="shared" si="177"/>
        <v>42037.789895833332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8">
        <f t="shared" si="175"/>
        <v>34.097560975609753</v>
      </c>
      <c r="Q1905" s="10" t="str">
        <f t="shared" si="178"/>
        <v>technology</v>
      </c>
      <c r="R1905" t="str">
        <f t="shared" si="179"/>
        <v>gadgets</v>
      </c>
      <c r="S1905" s="15">
        <f t="shared" si="176"/>
        <v>42762.770729166667</v>
      </c>
      <c r="T1905" s="14">
        <f t="shared" si="177"/>
        <v>42702.770729166667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8">
        <f t="shared" si="175"/>
        <v>25</v>
      </c>
      <c r="Q1906" s="10" t="str">
        <f t="shared" si="178"/>
        <v>technology</v>
      </c>
      <c r="R1906" t="str">
        <f t="shared" si="179"/>
        <v>gadgets</v>
      </c>
      <c r="S1906" s="15">
        <f t="shared" si="176"/>
        <v>42371.685428240744</v>
      </c>
      <c r="T1906" s="14">
        <f t="shared" si="177"/>
        <v>42326.685428240744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8">
        <f t="shared" si="175"/>
        <v>10.5</v>
      </c>
      <c r="Q1907" s="10" t="str">
        <f t="shared" si="178"/>
        <v>technology</v>
      </c>
      <c r="R1907" t="str">
        <f t="shared" si="179"/>
        <v>gadgets</v>
      </c>
      <c r="S1907" s="15">
        <f t="shared" si="176"/>
        <v>41889.925856481481</v>
      </c>
      <c r="T1907" s="14">
        <f t="shared" si="177"/>
        <v>41859.925856481481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215.95959595959596</v>
      </c>
      <c r="Q1908" s="10" t="str">
        <f t="shared" si="178"/>
        <v>technology</v>
      </c>
      <c r="R1908" t="str">
        <f t="shared" si="179"/>
        <v>gadgets</v>
      </c>
      <c r="S1908" s="15">
        <f t="shared" si="176"/>
        <v>42544.671099537038</v>
      </c>
      <c r="T1908" s="14">
        <f t="shared" si="177"/>
        <v>42514.671099537038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8">
        <f t="shared" si="175"/>
        <v>21.25</v>
      </c>
      <c r="Q1909" s="10" t="str">
        <f t="shared" si="178"/>
        <v>technology</v>
      </c>
      <c r="R1909" t="str">
        <f t="shared" si="179"/>
        <v>gadgets</v>
      </c>
      <c r="S1909" s="15">
        <f t="shared" si="176"/>
        <v>41782.587094907409</v>
      </c>
      <c r="T1909" s="14">
        <f t="shared" si="177"/>
        <v>41767.587094907409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8">
        <f t="shared" si="175"/>
        <v>108.25</v>
      </c>
      <c r="Q1910" s="10" t="str">
        <f t="shared" si="178"/>
        <v>technology</v>
      </c>
      <c r="R1910" t="str">
        <f t="shared" si="179"/>
        <v>gadgets</v>
      </c>
      <c r="S1910" s="15">
        <f t="shared" si="176"/>
        <v>42733.917824074073</v>
      </c>
      <c r="T1910" s="14">
        <f t="shared" si="177"/>
        <v>42703.917824074073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8">
        <f t="shared" si="175"/>
        <v>129.97368421052633</v>
      </c>
      <c r="Q1911" s="10" t="str">
        <f t="shared" si="178"/>
        <v>technology</v>
      </c>
      <c r="R1911" t="str">
        <f t="shared" si="179"/>
        <v>gadgets</v>
      </c>
      <c r="S1911" s="15">
        <f t="shared" si="176"/>
        <v>41935.429155092592</v>
      </c>
      <c r="T1911" s="14">
        <f t="shared" si="177"/>
        <v>41905.429155092592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8">
        <f t="shared" si="175"/>
        <v>117.49473684210527</v>
      </c>
      <c r="Q1912" s="10" t="str">
        <f t="shared" si="178"/>
        <v>technology</v>
      </c>
      <c r="R1912" t="str">
        <f t="shared" si="179"/>
        <v>gadgets</v>
      </c>
      <c r="S1912" s="15">
        <f t="shared" si="176"/>
        <v>42308.947916666672</v>
      </c>
      <c r="T1912" s="14">
        <f t="shared" si="177"/>
        <v>42264.963159722218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8">
        <f t="shared" si="175"/>
        <v>10</v>
      </c>
      <c r="Q1913" s="10" t="str">
        <f t="shared" si="178"/>
        <v>technology</v>
      </c>
      <c r="R1913" t="str">
        <f t="shared" si="179"/>
        <v>gadgets</v>
      </c>
      <c r="S1913" s="15">
        <f t="shared" si="176"/>
        <v>41860.033958333333</v>
      </c>
      <c r="T1913" s="14">
        <f t="shared" si="177"/>
        <v>41830.033958333333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70.595238095238102</v>
      </c>
      <c r="Q1914" s="10" t="str">
        <f t="shared" si="178"/>
        <v>technology</v>
      </c>
      <c r="R1914" t="str">
        <f t="shared" si="179"/>
        <v>gadgets</v>
      </c>
      <c r="S1914" s="15">
        <f t="shared" si="176"/>
        <v>42159.226388888885</v>
      </c>
      <c r="T1914" s="14">
        <f t="shared" si="177"/>
        <v>42129.226388888885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8">
        <f t="shared" si="175"/>
        <v>24.5</v>
      </c>
      <c r="Q1915" s="10" t="str">
        <f t="shared" si="178"/>
        <v>technology</v>
      </c>
      <c r="R1915" t="str">
        <f t="shared" si="179"/>
        <v>gadgets</v>
      </c>
      <c r="S1915" s="15">
        <f t="shared" si="176"/>
        <v>41920.511319444442</v>
      </c>
      <c r="T1915" s="14">
        <f t="shared" si="177"/>
        <v>41890.511319444442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8">
        <f t="shared" si="175"/>
        <v>30</v>
      </c>
      <c r="Q1916" s="10" t="str">
        <f t="shared" si="178"/>
        <v>technology</v>
      </c>
      <c r="R1916" t="str">
        <f t="shared" si="179"/>
        <v>gadgets</v>
      </c>
      <c r="S1916" s="15">
        <f t="shared" si="176"/>
        <v>41944.165972222225</v>
      </c>
      <c r="T1916" s="14">
        <f t="shared" si="177"/>
        <v>41929.174456018518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8">
        <f t="shared" si="175"/>
        <v>2</v>
      </c>
      <c r="Q1917" s="10" t="str">
        <f t="shared" si="178"/>
        <v>technology</v>
      </c>
      <c r="R1917" t="str">
        <f t="shared" si="179"/>
        <v>gadgets</v>
      </c>
      <c r="S1917" s="15">
        <f t="shared" si="176"/>
        <v>41884.04886574074</v>
      </c>
      <c r="T1917" s="14">
        <f t="shared" si="177"/>
        <v>41864.04886574074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8">
        <f t="shared" si="175"/>
        <v>17</v>
      </c>
      <c r="Q1918" s="10" t="str">
        <f t="shared" si="178"/>
        <v>technology</v>
      </c>
      <c r="R1918" t="str">
        <f t="shared" si="179"/>
        <v>gadgets</v>
      </c>
      <c r="S1918" s="15">
        <f t="shared" si="176"/>
        <v>42681.758969907409</v>
      </c>
      <c r="T1918" s="14">
        <f t="shared" si="177"/>
        <v>42656.717303240745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2928.9285714285716</v>
      </c>
      <c r="Q1919" s="10" t="str">
        <f t="shared" si="178"/>
        <v>technology</v>
      </c>
      <c r="R1919" t="str">
        <f t="shared" si="179"/>
        <v>gadgets</v>
      </c>
      <c r="S1919" s="15">
        <f t="shared" si="176"/>
        <v>42776.270057870366</v>
      </c>
      <c r="T1919" s="14">
        <f t="shared" si="177"/>
        <v>42746.270057870366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8">
        <f t="shared" si="175"/>
        <v>28.888888888888889</v>
      </c>
      <c r="Q1920" s="10" t="str">
        <f t="shared" si="178"/>
        <v>technology</v>
      </c>
      <c r="R1920" t="str">
        <f t="shared" si="179"/>
        <v>gadgets</v>
      </c>
      <c r="S1920" s="15">
        <f t="shared" si="176"/>
        <v>41863.789942129632</v>
      </c>
      <c r="T1920" s="14">
        <f t="shared" si="177"/>
        <v>41828.789942129632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29.625</v>
      </c>
      <c r="Q1921" s="10" t="str">
        <f t="shared" si="178"/>
        <v>technology</v>
      </c>
      <c r="R1921" t="str">
        <f t="shared" si="179"/>
        <v>gadgets</v>
      </c>
      <c r="S1921" s="15">
        <f t="shared" si="176"/>
        <v>42143.875567129624</v>
      </c>
      <c r="T1921" s="14">
        <f t="shared" si="177"/>
        <v>42113.875567129624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80">E1922/D1922</f>
        <v>0.43030000000000002</v>
      </c>
      <c r="P1922" s="8">
        <f t="shared" ref="P1922:P1985" si="181">E1922/L1922</f>
        <v>40.980952380952381</v>
      </c>
      <c r="Q1922" s="10" t="str">
        <f t="shared" si="178"/>
        <v>technology</v>
      </c>
      <c r="R1922" t="str">
        <f t="shared" si="179"/>
        <v>gadgets</v>
      </c>
      <c r="S1922" s="15">
        <f t="shared" ref="S1922:S1985" si="182">(((I1922/60)/60)/24)+DATE(1970,1,1)</f>
        <v>42298.958333333328</v>
      </c>
      <c r="T1922" s="14">
        <f t="shared" ref="T1922:T1985" si="183">(((J1922/60)/60)/24)+DATE(1970,1,1)</f>
        <v>42270.875706018516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1.3680000000000001</v>
      </c>
      <c r="P1923" s="8">
        <f t="shared" si="181"/>
        <v>54</v>
      </c>
      <c r="Q1923" s="10" t="str">
        <f t="shared" ref="Q1923:Q1986" si="184">LEFT(N1923, (SEARCH("/",N1923,1)-1))</f>
        <v>music</v>
      </c>
      <c r="R1923" t="str">
        <f t="shared" ref="R1923:R1986" si="185">RIGHT(N1923, LEN(N1923)-SEARCH("/",N1923,1))</f>
        <v>indie rock</v>
      </c>
      <c r="S1923" s="15">
        <f t="shared" si="182"/>
        <v>41104.221562500003</v>
      </c>
      <c r="T1923" s="14">
        <f t="shared" si="183"/>
        <v>41074.221562500003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36.109375</v>
      </c>
      <c r="Q1924" s="10" t="str">
        <f t="shared" si="184"/>
        <v>music</v>
      </c>
      <c r="R1924" t="str">
        <f t="shared" si="185"/>
        <v>indie rock</v>
      </c>
      <c r="S1924" s="15">
        <f t="shared" si="182"/>
        <v>41620.255868055552</v>
      </c>
      <c r="T1924" s="14">
        <f t="shared" si="183"/>
        <v>41590.255868055552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23.153846153846153</v>
      </c>
      <c r="Q1925" s="10" t="str">
        <f t="shared" si="184"/>
        <v>music</v>
      </c>
      <c r="R1925" t="str">
        <f t="shared" si="185"/>
        <v>indie rock</v>
      </c>
      <c r="S1925" s="15">
        <f t="shared" si="182"/>
        <v>40813.207638888889</v>
      </c>
      <c r="T1925" s="14">
        <f t="shared" si="183"/>
        <v>40772.848749999997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104</v>
      </c>
      <c r="Q1926" s="10" t="str">
        <f t="shared" si="184"/>
        <v>music</v>
      </c>
      <c r="R1926" t="str">
        <f t="shared" si="185"/>
        <v>indie rock</v>
      </c>
      <c r="S1926" s="15">
        <f t="shared" si="182"/>
        <v>41654.814583333333</v>
      </c>
      <c r="T1926" s="14">
        <f t="shared" si="183"/>
        <v>41626.761053240742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31.826923076923077</v>
      </c>
      <c r="Q1927" s="10" t="str">
        <f t="shared" si="184"/>
        <v>music</v>
      </c>
      <c r="R1927" t="str">
        <f t="shared" si="185"/>
        <v>indie rock</v>
      </c>
      <c r="S1927" s="15">
        <f t="shared" si="182"/>
        <v>41558</v>
      </c>
      <c r="T1927" s="14">
        <f t="shared" si="183"/>
        <v>41535.90148148148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8">
        <f t="shared" si="181"/>
        <v>27.3896261682243</v>
      </c>
      <c r="Q1928" s="10" t="str">
        <f t="shared" si="184"/>
        <v>music</v>
      </c>
      <c r="R1928" t="str">
        <f t="shared" si="185"/>
        <v>indie rock</v>
      </c>
      <c r="S1928" s="15">
        <f t="shared" si="182"/>
        <v>40484.018055555556</v>
      </c>
      <c r="T1928" s="14">
        <f t="shared" si="183"/>
        <v>40456.954351851848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56.363636363636367</v>
      </c>
      <c r="Q1929" s="10" t="str">
        <f t="shared" si="184"/>
        <v>music</v>
      </c>
      <c r="R1929" t="str">
        <f t="shared" si="185"/>
        <v>indie rock</v>
      </c>
      <c r="S1929" s="15">
        <f t="shared" si="182"/>
        <v>40976.207638888889</v>
      </c>
      <c r="T1929" s="14">
        <f t="shared" si="183"/>
        <v>40960.861562500002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8">
        <f t="shared" si="181"/>
        <v>77.352941176470594</v>
      </c>
      <c r="Q1930" s="10" t="str">
        <f t="shared" si="184"/>
        <v>music</v>
      </c>
      <c r="R1930" t="str">
        <f t="shared" si="185"/>
        <v>indie rock</v>
      </c>
      <c r="S1930" s="15">
        <f t="shared" si="182"/>
        <v>41401.648078703707</v>
      </c>
      <c r="T1930" s="14">
        <f t="shared" si="183"/>
        <v>41371.648078703707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42.8</v>
      </c>
      <c r="Q1931" s="10" t="str">
        <f t="shared" si="184"/>
        <v>music</v>
      </c>
      <c r="R1931" t="str">
        <f t="shared" si="185"/>
        <v>indie rock</v>
      </c>
      <c r="S1931" s="15">
        <f t="shared" si="182"/>
        <v>40729.021597222221</v>
      </c>
      <c r="T1931" s="14">
        <f t="shared" si="183"/>
        <v>40687.021597222221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48.846153846153847</v>
      </c>
      <c r="Q1932" s="10" t="str">
        <f t="shared" si="184"/>
        <v>music</v>
      </c>
      <c r="R1932" t="str">
        <f t="shared" si="185"/>
        <v>indie rock</v>
      </c>
      <c r="S1932" s="15">
        <f t="shared" si="182"/>
        <v>41462.558819444443</v>
      </c>
      <c r="T1932" s="14">
        <f t="shared" si="183"/>
        <v>41402.558819444443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48.240400000000001</v>
      </c>
      <c r="Q1933" s="10" t="str">
        <f t="shared" si="184"/>
        <v>music</v>
      </c>
      <c r="R1933" t="str">
        <f t="shared" si="185"/>
        <v>indie rock</v>
      </c>
      <c r="S1933" s="15">
        <f t="shared" si="182"/>
        <v>41051.145833333336</v>
      </c>
      <c r="T1933" s="14">
        <f t="shared" si="183"/>
        <v>41037.892465277779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70.212500000000006</v>
      </c>
      <c r="Q1934" s="10" t="str">
        <f t="shared" si="184"/>
        <v>music</v>
      </c>
      <c r="R1934" t="str">
        <f t="shared" si="185"/>
        <v>indie rock</v>
      </c>
      <c r="S1934" s="15">
        <f t="shared" si="182"/>
        <v>40932.809872685182</v>
      </c>
      <c r="T1934" s="14">
        <f t="shared" si="183"/>
        <v>40911.809872685182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8">
        <f t="shared" si="181"/>
        <v>94.054545454545448</v>
      </c>
      <c r="Q1935" s="10" t="str">
        <f t="shared" si="184"/>
        <v>music</v>
      </c>
      <c r="R1935" t="str">
        <f t="shared" si="185"/>
        <v>indie rock</v>
      </c>
      <c r="S1935" s="15">
        <f t="shared" si="182"/>
        <v>41909.130868055552</v>
      </c>
      <c r="T1935" s="14">
        <f t="shared" si="183"/>
        <v>41879.130868055552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80.272727272727266</v>
      </c>
      <c r="Q1936" s="10" t="str">
        <f t="shared" si="184"/>
        <v>music</v>
      </c>
      <c r="R1936" t="str">
        <f t="shared" si="185"/>
        <v>indie rock</v>
      </c>
      <c r="S1936" s="15">
        <f t="shared" si="182"/>
        <v>40902.208333333336</v>
      </c>
      <c r="T1936" s="14">
        <f t="shared" si="183"/>
        <v>40865.867141203707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54.2</v>
      </c>
      <c r="Q1937" s="10" t="str">
        <f t="shared" si="184"/>
        <v>music</v>
      </c>
      <c r="R1937" t="str">
        <f t="shared" si="185"/>
        <v>indie rock</v>
      </c>
      <c r="S1937" s="15">
        <f t="shared" si="182"/>
        <v>41811.207638888889</v>
      </c>
      <c r="T1937" s="14">
        <f t="shared" si="183"/>
        <v>41773.932534722226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60.26903448275862</v>
      </c>
      <c r="Q1938" s="10" t="str">
        <f t="shared" si="184"/>
        <v>music</v>
      </c>
      <c r="R1938" t="str">
        <f t="shared" si="185"/>
        <v>indie rock</v>
      </c>
      <c r="S1938" s="15">
        <f t="shared" si="182"/>
        <v>40883.249305555553</v>
      </c>
      <c r="T1938" s="14">
        <f t="shared" si="183"/>
        <v>40852.889699074076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8">
        <f t="shared" si="181"/>
        <v>38.740344827586206</v>
      </c>
      <c r="Q1939" s="10" t="str">
        <f t="shared" si="184"/>
        <v>music</v>
      </c>
      <c r="R1939" t="str">
        <f t="shared" si="185"/>
        <v>indie rock</v>
      </c>
      <c r="S1939" s="15">
        <f t="shared" si="182"/>
        <v>41075.165972222225</v>
      </c>
      <c r="T1939" s="14">
        <f t="shared" si="183"/>
        <v>41059.118993055556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152.54385964912279</v>
      </c>
      <c r="Q1940" s="10" t="str">
        <f t="shared" si="184"/>
        <v>music</v>
      </c>
      <c r="R1940" t="str">
        <f t="shared" si="185"/>
        <v>indie rock</v>
      </c>
      <c r="S1940" s="15">
        <f t="shared" si="182"/>
        <v>41457.208333333336</v>
      </c>
      <c r="T1940" s="14">
        <f t="shared" si="183"/>
        <v>41426.259618055556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115.3125</v>
      </c>
      <c r="Q1941" s="10" t="str">
        <f t="shared" si="184"/>
        <v>music</v>
      </c>
      <c r="R1941" t="str">
        <f t="shared" si="185"/>
        <v>indie rock</v>
      </c>
      <c r="S1941" s="15">
        <f t="shared" si="182"/>
        <v>41343.943379629629</v>
      </c>
      <c r="T1941" s="14">
        <f t="shared" si="183"/>
        <v>41313.985046296293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8">
        <f t="shared" si="181"/>
        <v>35.838709677419352</v>
      </c>
      <c r="Q1942" s="10" t="str">
        <f t="shared" si="184"/>
        <v>music</v>
      </c>
      <c r="R1942" t="str">
        <f t="shared" si="185"/>
        <v>indie rock</v>
      </c>
      <c r="S1942" s="15">
        <f t="shared" si="182"/>
        <v>40709.165972222225</v>
      </c>
      <c r="T1942" s="14">
        <f t="shared" si="183"/>
        <v>40670.507326388892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64.570118779438872</v>
      </c>
      <c r="Q1943" s="10" t="str">
        <f t="shared" si="184"/>
        <v>technology</v>
      </c>
      <c r="R1943" t="str">
        <f t="shared" si="185"/>
        <v>hardware</v>
      </c>
      <c r="S1943" s="15">
        <f t="shared" si="182"/>
        <v>41774.290868055556</v>
      </c>
      <c r="T1943" s="14">
        <f t="shared" si="183"/>
        <v>41744.290868055556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8">
        <f t="shared" si="181"/>
        <v>87.436000000000007</v>
      </c>
      <c r="Q1944" s="10" t="str">
        <f t="shared" si="184"/>
        <v>technology</v>
      </c>
      <c r="R1944" t="str">
        <f t="shared" si="185"/>
        <v>hardware</v>
      </c>
      <c r="S1944" s="15">
        <f t="shared" si="182"/>
        <v>40728.828009259261</v>
      </c>
      <c r="T1944" s="14">
        <f t="shared" si="183"/>
        <v>40638.828009259261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68.815577078288939</v>
      </c>
      <c r="Q1945" s="10" t="str">
        <f t="shared" si="184"/>
        <v>technology</v>
      </c>
      <c r="R1945" t="str">
        <f t="shared" si="185"/>
        <v>hardware</v>
      </c>
      <c r="S1945" s="15">
        <f t="shared" si="182"/>
        <v>42593.269861111112</v>
      </c>
      <c r="T1945" s="14">
        <f t="shared" si="183"/>
        <v>42548.269861111112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176.200223588597</v>
      </c>
      <c r="Q1946" s="10" t="str">
        <f t="shared" si="184"/>
        <v>technology</v>
      </c>
      <c r="R1946" t="str">
        <f t="shared" si="185"/>
        <v>hardware</v>
      </c>
      <c r="S1946" s="15">
        <f t="shared" si="182"/>
        <v>41760.584374999999</v>
      </c>
      <c r="T1946" s="14">
        <f t="shared" si="183"/>
        <v>41730.584374999999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511.79117647058825</v>
      </c>
      <c r="Q1947" s="10" t="str">
        <f t="shared" si="184"/>
        <v>technology</v>
      </c>
      <c r="R1947" t="str">
        <f t="shared" si="185"/>
        <v>hardware</v>
      </c>
      <c r="S1947" s="15">
        <f t="shared" si="182"/>
        <v>42197.251828703709</v>
      </c>
      <c r="T1947" s="14">
        <f t="shared" si="183"/>
        <v>42157.251828703709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160.44285714285715</v>
      </c>
      <c r="Q1948" s="10" t="str">
        <f t="shared" si="184"/>
        <v>technology</v>
      </c>
      <c r="R1948" t="str">
        <f t="shared" si="185"/>
        <v>hardware</v>
      </c>
      <c r="S1948" s="15">
        <f t="shared" si="182"/>
        <v>41749.108344907407</v>
      </c>
      <c r="T1948" s="14">
        <f t="shared" si="183"/>
        <v>41689.150011574071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35.003043478260871</v>
      </c>
      <c r="Q1949" s="10" t="str">
        <f t="shared" si="184"/>
        <v>technology</v>
      </c>
      <c r="R1949" t="str">
        <f t="shared" si="185"/>
        <v>hardware</v>
      </c>
      <c r="S1949" s="15">
        <f t="shared" si="182"/>
        <v>40140.249305555553</v>
      </c>
      <c r="T1949" s="14">
        <f t="shared" si="183"/>
        <v>40102.918055555558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188.50671378091872</v>
      </c>
      <c r="Q1950" s="10" t="str">
        <f t="shared" si="184"/>
        <v>technology</v>
      </c>
      <c r="R1950" t="str">
        <f t="shared" si="185"/>
        <v>hardware</v>
      </c>
      <c r="S1950" s="15">
        <f t="shared" si="182"/>
        <v>42527.709722222222</v>
      </c>
      <c r="T1950" s="14">
        <f t="shared" si="183"/>
        <v>42473.604270833333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56.204984093319197</v>
      </c>
      <c r="Q1951" s="10" t="str">
        <f t="shared" si="184"/>
        <v>technology</v>
      </c>
      <c r="R1951" t="str">
        <f t="shared" si="185"/>
        <v>hardware</v>
      </c>
      <c r="S1951" s="15">
        <f t="shared" si="182"/>
        <v>41830.423043981478</v>
      </c>
      <c r="T1951" s="14">
        <f t="shared" si="183"/>
        <v>41800.423043981478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51.3054157782516</v>
      </c>
      <c r="Q1952" s="10" t="str">
        <f t="shared" si="184"/>
        <v>technology</v>
      </c>
      <c r="R1952" t="str">
        <f t="shared" si="185"/>
        <v>hardware</v>
      </c>
      <c r="S1952" s="15">
        <f t="shared" si="182"/>
        <v>40655.181400462963</v>
      </c>
      <c r="T1952" s="14">
        <f t="shared" si="183"/>
        <v>40624.181400462963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127.36450839328538</v>
      </c>
      <c r="Q1953" s="10" t="str">
        <f t="shared" si="184"/>
        <v>technology</v>
      </c>
      <c r="R1953" t="str">
        <f t="shared" si="185"/>
        <v>hardware</v>
      </c>
      <c r="S1953" s="15">
        <f t="shared" si="182"/>
        <v>42681.462233796294</v>
      </c>
      <c r="T1953" s="14">
        <f t="shared" si="183"/>
        <v>42651.420567129629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101.85532258064516</v>
      </c>
      <c r="Q1954" s="10" t="str">
        <f t="shared" si="184"/>
        <v>technology</v>
      </c>
      <c r="R1954" t="str">
        <f t="shared" si="185"/>
        <v>hardware</v>
      </c>
      <c r="S1954" s="15">
        <f t="shared" si="182"/>
        <v>41563.60665509259</v>
      </c>
      <c r="T1954" s="14">
        <f t="shared" si="183"/>
        <v>41526.60665509259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230.55782312925169</v>
      </c>
      <c r="Q1955" s="10" t="str">
        <f t="shared" si="184"/>
        <v>technology</v>
      </c>
      <c r="R1955" t="str">
        <f t="shared" si="185"/>
        <v>hardware</v>
      </c>
      <c r="S1955" s="15">
        <f t="shared" si="182"/>
        <v>40970.125</v>
      </c>
      <c r="T1955" s="14">
        <f t="shared" si="183"/>
        <v>40941.199826388889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842.10602409638557</v>
      </c>
      <c r="Q1956" s="10" t="str">
        <f t="shared" si="184"/>
        <v>technology</v>
      </c>
      <c r="R1956" t="str">
        <f t="shared" si="185"/>
        <v>hardware</v>
      </c>
      <c r="S1956" s="15">
        <f t="shared" si="182"/>
        <v>42441.208333333328</v>
      </c>
      <c r="T1956" s="14">
        <f t="shared" si="183"/>
        <v>42394.580740740741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577.27593103448271</v>
      </c>
      <c r="Q1957" s="10" t="str">
        <f t="shared" si="184"/>
        <v>technology</v>
      </c>
      <c r="R1957" t="str">
        <f t="shared" si="185"/>
        <v>hardware</v>
      </c>
      <c r="S1957" s="15">
        <f t="shared" si="182"/>
        <v>41052.791666666664</v>
      </c>
      <c r="T1957" s="14">
        <f t="shared" si="183"/>
        <v>41020.271770833337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483.34246575342468</v>
      </c>
      <c r="Q1958" s="10" t="str">
        <f t="shared" si="184"/>
        <v>technology</v>
      </c>
      <c r="R1958" t="str">
        <f t="shared" si="185"/>
        <v>hardware</v>
      </c>
      <c r="S1958" s="15">
        <f t="shared" si="182"/>
        <v>42112.882002314815</v>
      </c>
      <c r="T1958" s="14">
        <f t="shared" si="183"/>
        <v>42067.923668981486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76.138500000000008</v>
      </c>
      <c r="Q1959" s="10" t="str">
        <f t="shared" si="184"/>
        <v>technology</v>
      </c>
      <c r="R1959" t="str">
        <f t="shared" si="185"/>
        <v>hardware</v>
      </c>
      <c r="S1959" s="15">
        <f t="shared" si="182"/>
        <v>41209.098530092589</v>
      </c>
      <c r="T1959" s="14">
        <f t="shared" si="183"/>
        <v>41179.098530092589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74.107684365781708</v>
      </c>
      <c r="Q1960" s="10" t="str">
        <f t="shared" si="184"/>
        <v>technology</v>
      </c>
      <c r="R1960" t="str">
        <f t="shared" si="185"/>
        <v>hardware</v>
      </c>
      <c r="S1960" s="15">
        <f t="shared" si="182"/>
        <v>41356.94630787037</v>
      </c>
      <c r="T1960" s="14">
        <f t="shared" si="183"/>
        <v>41326.987974537034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36.965660377358489</v>
      </c>
      <c r="Q1961" s="10" t="str">
        <f t="shared" si="184"/>
        <v>technology</v>
      </c>
      <c r="R1961" t="str">
        <f t="shared" si="185"/>
        <v>hardware</v>
      </c>
      <c r="S1961" s="15">
        <f t="shared" si="182"/>
        <v>41913</v>
      </c>
      <c r="T1961" s="14">
        <f t="shared" si="183"/>
        <v>41871.845601851855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8">
        <f t="shared" si="181"/>
        <v>2500.969696969697</v>
      </c>
      <c r="Q1962" s="10" t="str">
        <f t="shared" si="184"/>
        <v>technology</v>
      </c>
      <c r="R1962" t="str">
        <f t="shared" si="185"/>
        <v>hardware</v>
      </c>
      <c r="S1962" s="15">
        <f t="shared" si="182"/>
        <v>41994.362743055557</v>
      </c>
      <c r="T1962" s="14">
        <f t="shared" si="183"/>
        <v>41964.362743055557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67.690214329454989</v>
      </c>
      <c r="Q1963" s="10" t="str">
        <f t="shared" si="184"/>
        <v>technology</v>
      </c>
      <c r="R1963" t="str">
        <f t="shared" si="185"/>
        <v>hardware</v>
      </c>
      <c r="S1963" s="15">
        <f t="shared" si="182"/>
        <v>41188.165972222225</v>
      </c>
      <c r="T1963" s="14">
        <f t="shared" si="183"/>
        <v>41148.194641203707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8">
        <f t="shared" si="181"/>
        <v>63.04738562091503</v>
      </c>
      <c r="Q1964" s="10" t="str">
        <f t="shared" si="184"/>
        <v>technology</v>
      </c>
      <c r="R1964" t="str">
        <f t="shared" si="185"/>
        <v>hardware</v>
      </c>
      <c r="S1964" s="15">
        <f t="shared" si="182"/>
        <v>41772.780509259261</v>
      </c>
      <c r="T1964" s="14">
        <f t="shared" si="183"/>
        <v>41742.780509259261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117.6</v>
      </c>
      <c r="Q1965" s="10" t="str">
        <f t="shared" si="184"/>
        <v>technology</v>
      </c>
      <c r="R1965" t="str">
        <f t="shared" si="185"/>
        <v>hardware</v>
      </c>
      <c r="S1965" s="15">
        <f t="shared" si="182"/>
        <v>41898.429791666669</v>
      </c>
      <c r="T1965" s="14">
        <f t="shared" si="183"/>
        <v>41863.429791666669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180.75185011709601</v>
      </c>
      <c r="Q1966" s="10" t="str">
        <f t="shared" si="184"/>
        <v>technology</v>
      </c>
      <c r="R1966" t="str">
        <f t="shared" si="185"/>
        <v>hardware</v>
      </c>
      <c r="S1966" s="15">
        <f t="shared" si="182"/>
        <v>42482.272824074069</v>
      </c>
      <c r="T1966" s="14">
        <f t="shared" si="183"/>
        <v>42452.272824074069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127.32038834951456</v>
      </c>
      <c r="Q1967" s="10" t="str">
        <f t="shared" si="184"/>
        <v>technology</v>
      </c>
      <c r="R1967" t="str">
        <f t="shared" si="185"/>
        <v>hardware</v>
      </c>
      <c r="S1967" s="15">
        <f t="shared" si="182"/>
        <v>40920.041666666664</v>
      </c>
      <c r="T1967" s="14">
        <f t="shared" si="183"/>
        <v>40898.089236111111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8">
        <f t="shared" si="181"/>
        <v>136.6444745538665</v>
      </c>
      <c r="Q1968" s="10" t="str">
        <f t="shared" si="184"/>
        <v>technology</v>
      </c>
      <c r="R1968" t="str">
        <f t="shared" si="185"/>
        <v>hardware</v>
      </c>
      <c r="S1968" s="15">
        <f t="shared" si="182"/>
        <v>41865.540486111109</v>
      </c>
      <c r="T1968" s="14">
        <f t="shared" si="183"/>
        <v>41835.540486111109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182.78024691358024</v>
      </c>
      <c r="Q1969" s="10" t="str">
        <f t="shared" si="184"/>
        <v>technology</v>
      </c>
      <c r="R1969" t="str">
        <f t="shared" si="185"/>
        <v>hardware</v>
      </c>
      <c r="S1969" s="15">
        <f t="shared" si="182"/>
        <v>41760.663530092592</v>
      </c>
      <c r="T1969" s="14">
        <f t="shared" si="183"/>
        <v>41730.663530092592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279.37843137254902</v>
      </c>
      <c r="Q1970" s="10" t="str">
        <f t="shared" si="184"/>
        <v>technology</v>
      </c>
      <c r="R1970" t="str">
        <f t="shared" si="185"/>
        <v>hardware</v>
      </c>
      <c r="S1970" s="15">
        <f t="shared" si="182"/>
        <v>42707.628645833334</v>
      </c>
      <c r="T1970" s="14">
        <f t="shared" si="183"/>
        <v>42676.586979166663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61.375728669846318</v>
      </c>
      <c r="Q1971" s="10" t="str">
        <f t="shared" si="184"/>
        <v>technology</v>
      </c>
      <c r="R1971" t="str">
        <f t="shared" si="185"/>
        <v>hardware</v>
      </c>
      <c r="S1971" s="15">
        <f t="shared" si="182"/>
        <v>42587.792453703703</v>
      </c>
      <c r="T1971" s="14">
        <f t="shared" si="183"/>
        <v>42557.792453703703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80.727532097004286</v>
      </c>
      <c r="Q1972" s="10" t="str">
        <f t="shared" si="184"/>
        <v>technology</v>
      </c>
      <c r="R1972" t="str">
        <f t="shared" si="185"/>
        <v>hardware</v>
      </c>
      <c r="S1972" s="15">
        <f t="shared" si="182"/>
        <v>41384.151631944449</v>
      </c>
      <c r="T1972" s="14">
        <f t="shared" si="183"/>
        <v>41324.193298611113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272.35590732591254</v>
      </c>
      <c r="Q1973" s="10" t="str">
        <f t="shared" si="184"/>
        <v>technology</v>
      </c>
      <c r="R1973" t="str">
        <f t="shared" si="185"/>
        <v>hardware</v>
      </c>
      <c r="S1973" s="15">
        <f t="shared" si="182"/>
        <v>41593.166666666664</v>
      </c>
      <c r="T1973" s="14">
        <f t="shared" si="183"/>
        <v>41561.500706018516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70.848739495798313</v>
      </c>
      <c r="Q1974" s="10" t="str">
        <f t="shared" si="184"/>
        <v>technology</v>
      </c>
      <c r="R1974" t="str">
        <f t="shared" si="185"/>
        <v>hardware</v>
      </c>
      <c r="S1974" s="15">
        <f t="shared" si="182"/>
        <v>41231.053749999999</v>
      </c>
      <c r="T1974" s="14">
        <f t="shared" si="183"/>
        <v>41201.012083333335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8">
        <f t="shared" si="181"/>
        <v>247.94003412969283</v>
      </c>
      <c r="Q1975" s="10" t="str">
        <f t="shared" si="184"/>
        <v>technology</v>
      </c>
      <c r="R1975" t="str">
        <f t="shared" si="185"/>
        <v>hardware</v>
      </c>
      <c r="S1975" s="15">
        <f t="shared" si="182"/>
        <v>42588.291666666672</v>
      </c>
      <c r="T1975" s="14">
        <f t="shared" si="183"/>
        <v>42549.722962962958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186.81393034825871</v>
      </c>
      <c r="Q1976" s="10" t="str">
        <f t="shared" si="184"/>
        <v>technology</v>
      </c>
      <c r="R1976" t="str">
        <f t="shared" si="185"/>
        <v>hardware</v>
      </c>
      <c r="S1976" s="15">
        <f t="shared" si="182"/>
        <v>41505.334131944444</v>
      </c>
      <c r="T1976" s="14">
        <f t="shared" si="183"/>
        <v>41445.334131944444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131.98948616600788</v>
      </c>
      <c r="Q1977" s="10" t="str">
        <f t="shared" si="184"/>
        <v>technology</v>
      </c>
      <c r="R1977" t="str">
        <f t="shared" si="185"/>
        <v>hardware</v>
      </c>
      <c r="S1977" s="15">
        <f t="shared" si="182"/>
        <v>41343.755219907405</v>
      </c>
      <c r="T1977" s="14">
        <f t="shared" si="183"/>
        <v>41313.755219907405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29.310782241014799</v>
      </c>
      <c r="Q1978" s="10" t="str">
        <f t="shared" si="184"/>
        <v>technology</v>
      </c>
      <c r="R1978" t="str">
        <f t="shared" si="185"/>
        <v>hardware</v>
      </c>
      <c r="S1978" s="15">
        <f t="shared" si="182"/>
        <v>41468.899594907409</v>
      </c>
      <c r="T1978" s="14">
        <f t="shared" si="183"/>
        <v>41438.899594907409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245.02436053593178</v>
      </c>
      <c r="Q1979" s="10" t="str">
        <f t="shared" si="184"/>
        <v>technology</v>
      </c>
      <c r="R1979" t="str">
        <f t="shared" si="185"/>
        <v>hardware</v>
      </c>
      <c r="S1979" s="15">
        <f t="shared" si="182"/>
        <v>42357.332638888889</v>
      </c>
      <c r="T1979" s="14">
        <f t="shared" si="183"/>
        <v>42311.216898148152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1323.2540463917526</v>
      </c>
      <c r="Q1980" s="10" t="str">
        <f t="shared" si="184"/>
        <v>technology</v>
      </c>
      <c r="R1980" t="str">
        <f t="shared" si="185"/>
        <v>hardware</v>
      </c>
      <c r="S1980" s="15">
        <f t="shared" si="182"/>
        <v>41072.291666666664</v>
      </c>
      <c r="T1980" s="14">
        <f t="shared" si="183"/>
        <v>41039.225601851853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282.65966789667897</v>
      </c>
      <c r="Q1981" s="10" t="str">
        <f t="shared" si="184"/>
        <v>technology</v>
      </c>
      <c r="R1981" t="str">
        <f t="shared" si="185"/>
        <v>hardware</v>
      </c>
      <c r="S1981" s="15">
        <f t="shared" si="182"/>
        <v>42327.207638888889</v>
      </c>
      <c r="T1981" s="14">
        <f t="shared" si="183"/>
        <v>42290.460023148145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91.214401028277635</v>
      </c>
      <c r="Q1982" s="10" t="str">
        <f t="shared" si="184"/>
        <v>technology</v>
      </c>
      <c r="R1982" t="str">
        <f t="shared" si="185"/>
        <v>hardware</v>
      </c>
      <c r="S1982" s="15">
        <f t="shared" si="182"/>
        <v>42463.500717592593</v>
      </c>
      <c r="T1982" s="14">
        <f t="shared" si="183"/>
        <v>42423.542384259257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8">
        <f t="shared" si="181"/>
        <v>31.75</v>
      </c>
      <c r="Q1983" s="10" t="str">
        <f t="shared" si="184"/>
        <v>photography</v>
      </c>
      <c r="R1983" t="str">
        <f t="shared" si="185"/>
        <v>people</v>
      </c>
      <c r="S1983" s="15">
        <f t="shared" si="182"/>
        <v>41829.725289351853</v>
      </c>
      <c r="T1983" s="14">
        <f t="shared" si="183"/>
        <v>41799.725289351853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s="10" t="str">
        <f t="shared" si="184"/>
        <v>photography</v>
      </c>
      <c r="R1984" t="str">
        <f t="shared" si="185"/>
        <v>people</v>
      </c>
      <c r="S1984" s="15">
        <f t="shared" si="182"/>
        <v>42708.628321759257</v>
      </c>
      <c r="T1984" s="14">
        <f t="shared" si="183"/>
        <v>42678.586655092593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8">
        <f t="shared" si="181"/>
        <v>88.6875</v>
      </c>
      <c r="Q1985" s="10" t="str">
        <f t="shared" si="184"/>
        <v>photography</v>
      </c>
      <c r="R1985" t="str">
        <f t="shared" si="185"/>
        <v>people</v>
      </c>
      <c r="S1985" s="15">
        <f t="shared" si="182"/>
        <v>42615.291666666672</v>
      </c>
      <c r="T1985" s="14">
        <f t="shared" si="183"/>
        <v>42593.011782407411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86">E1986/D1986</f>
        <v>0.21146666666666666</v>
      </c>
      <c r="P1986" s="8">
        <f t="shared" ref="P1986:P2049" si="187">E1986/L1986</f>
        <v>453.14285714285717</v>
      </c>
      <c r="Q1986" s="10" t="str">
        <f t="shared" si="184"/>
        <v>photography</v>
      </c>
      <c r="R1986" t="str">
        <f t="shared" si="185"/>
        <v>people</v>
      </c>
      <c r="S1986" s="15">
        <f t="shared" ref="S1986:S2049" si="188">(((I1986/60)/60)/24)+DATE(1970,1,1)</f>
        <v>41973.831956018519</v>
      </c>
      <c r="T1986" s="14">
        <f t="shared" ref="T1986:T2049" si="189">(((J1986/60)/60)/24)+DATE(1970,1,1)</f>
        <v>41913.790289351848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3.1875000000000001E-2</v>
      </c>
      <c r="P1987" s="8">
        <f t="shared" si="187"/>
        <v>12.75</v>
      </c>
      <c r="Q1987" s="10" t="str">
        <f t="shared" ref="Q1987:Q2050" si="190">LEFT(N1987, (SEARCH("/",N1987,1)-1))</f>
        <v>photography</v>
      </c>
      <c r="R1987" t="str">
        <f t="shared" ref="R1987:R2050" si="191">RIGHT(N1987, LEN(N1987)-SEARCH("/",N1987,1))</f>
        <v>people</v>
      </c>
      <c r="S1987" s="15">
        <f t="shared" si="188"/>
        <v>42584.958333333328</v>
      </c>
      <c r="T1987" s="14">
        <f t="shared" si="189"/>
        <v>42555.698738425926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8">
        <f t="shared" si="187"/>
        <v>1</v>
      </c>
      <c r="Q1988" s="10" t="str">
        <f t="shared" si="190"/>
        <v>photography</v>
      </c>
      <c r="R1988" t="str">
        <f t="shared" si="191"/>
        <v>people</v>
      </c>
      <c r="S1988" s="15">
        <f t="shared" si="188"/>
        <v>42443.392164351855</v>
      </c>
      <c r="T1988" s="14">
        <f t="shared" si="189"/>
        <v>42413.433831018512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83.428571428571431</v>
      </c>
      <c r="Q1989" s="10" t="str">
        <f t="shared" si="190"/>
        <v>photography</v>
      </c>
      <c r="R1989" t="str">
        <f t="shared" si="191"/>
        <v>people</v>
      </c>
      <c r="S1989" s="15">
        <f t="shared" si="188"/>
        <v>42064.639768518522</v>
      </c>
      <c r="T1989" s="14">
        <f t="shared" si="189"/>
        <v>42034.639768518522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8">
        <f t="shared" si="187"/>
        <v>25</v>
      </c>
      <c r="Q1990" s="10" t="str">
        <f t="shared" si="190"/>
        <v>photography</v>
      </c>
      <c r="R1990" t="str">
        <f t="shared" si="191"/>
        <v>people</v>
      </c>
      <c r="S1990" s="15">
        <f t="shared" si="188"/>
        <v>42236.763217592597</v>
      </c>
      <c r="T1990" s="14">
        <f t="shared" si="189"/>
        <v>42206.763217592597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</v>
      </c>
      <c r="Q1991" s="10" t="str">
        <f t="shared" si="190"/>
        <v>photography</v>
      </c>
      <c r="R1991" t="str">
        <f t="shared" si="191"/>
        <v>people</v>
      </c>
      <c r="S1991" s="15">
        <f t="shared" si="188"/>
        <v>42715.680648148147</v>
      </c>
      <c r="T1991" s="14">
        <f t="shared" si="189"/>
        <v>42685.680648148147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8">
        <f t="shared" si="187"/>
        <v>101.8</v>
      </c>
      <c r="Q1992" s="10" t="str">
        <f t="shared" si="190"/>
        <v>photography</v>
      </c>
      <c r="R1992" t="str">
        <f t="shared" si="191"/>
        <v>people</v>
      </c>
      <c r="S1992" s="15">
        <f t="shared" si="188"/>
        <v>42413.195972222224</v>
      </c>
      <c r="T1992" s="14">
        <f t="shared" si="189"/>
        <v>42398.195972222224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46.666666666666664</v>
      </c>
      <c r="Q1993" s="10" t="str">
        <f t="shared" si="190"/>
        <v>photography</v>
      </c>
      <c r="R1993" t="str">
        <f t="shared" si="191"/>
        <v>people</v>
      </c>
      <c r="S1993" s="15">
        <f t="shared" si="188"/>
        <v>42188.89335648148</v>
      </c>
      <c r="T1993" s="14">
        <f t="shared" si="189"/>
        <v>42167.89335648148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8">
        <f t="shared" si="187"/>
        <v>1</v>
      </c>
      <c r="Q1994" s="10" t="str">
        <f t="shared" si="190"/>
        <v>photography</v>
      </c>
      <c r="R1994" t="str">
        <f t="shared" si="191"/>
        <v>people</v>
      </c>
      <c r="S1994" s="15">
        <f t="shared" si="188"/>
        <v>42053.143414351856</v>
      </c>
      <c r="T1994" s="14">
        <f t="shared" si="189"/>
        <v>42023.143414351856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s="10" t="str">
        <f t="shared" si="190"/>
        <v>photography</v>
      </c>
      <c r="R1995" t="str">
        <f t="shared" si="191"/>
        <v>people</v>
      </c>
      <c r="S1995" s="15">
        <f t="shared" si="188"/>
        <v>42359.58839120371</v>
      </c>
      <c r="T1995" s="14">
        <f t="shared" si="189"/>
        <v>42329.58839120371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s="10" t="str">
        <f t="shared" si="190"/>
        <v>photography</v>
      </c>
      <c r="R1996" t="str">
        <f t="shared" si="191"/>
        <v>people</v>
      </c>
      <c r="S1996" s="15">
        <f t="shared" si="188"/>
        <v>42711.047939814816</v>
      </c>
      <c r="T1996" s="14">
        <f t="shared" si="189"/>
        <v>42651.006273148145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8">
        <f t="shared" si="187"/>
        <v>26</v>
      </c>
      <c r="Q1997" s="10" t="str">
        <f t="shared" si="190"/>
        <v>photography</v>
      </c>
      <c r="R1997" t="str">
        <f t="shared" si="191"/>
        <v>people</v>
      </c>
      <c r="S1997" s="15">
        <f t="shared" si="188"/>
        <v>42201.902037037042</v>
      </c>
      <c r="T1997" s="14">
        <f t="shared" si="189"/>
        <v>42181.902037037042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s="10" t="str">
        <f t="shared" si="190"/>
        <v>photography</v>
      </c>
      <c r="R1998" t="str">
        <f t="shared" si="191"/>
        <v>people</v>
      </c>
      <c r="S1998" s="15">
        <f t="shared" si="188"/>
        <v>41830.819571759261</v>
      </c>
      <c r="T1998" s="14">
        <f t="shared" si="189"/>
        <v>41800.819571759261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s="10" t="str">
        <f t="shared" si="190"/>
        <v>photography</v>
      </c>
      <c r="R1999" t="str">
        <f t="shared" si="191"/>
        <v>people</v>
      </c>
      <c r="S1999" s="15">
        <f t="shared" si="188"/>
        <v>41877.930694444447</v>
      </c>
      <c r="T1999" s="14">
        <f t="shared" si="189"/>
        <v>41847.930694444447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218.33333333333334</v>
      </c>
      <c r="Q2000" s="10" t="str">
        <f t="shared" si="190"/>
        <v>photography</v>
      </c>
      <c r="R2000" t="str">
        <f t="shared" si="191"/>
        <v>people</v>
      </c>
      <c r="S2000" s="15">
        <f t="shared" si="188"/>
        <v>41852.118495370371</v>
      </c>
      <c r="T2000" s="14">
        <f t="shared" si="189"/>
        <v>41807.118495370371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8">
        <f t="shared" si="187"/>
        <v>33.714285714285715</v>
      </c>
      <c r="Q2001" s="10" t="str">
        <f t="shared" si="190"/>
        <v>photography</v>
      </c>
      <c r="R2001" t="str">
        <f t="shared" si="191"/>
        <v>people</v>
      </c>
      <c r="S2001" s="15">
        <f t="shared" si="188"/>
        <v>41956.524398148147</v>
      </c>
      <c r="T2001" s="14">
        <f t="shared" si="189"/>
        <v>41926.482731481483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25</v>
      </c>
      <c r="Q2002" s="10" t="str">
        <f t="shared" si="190"/>
        <v>photography</v>
      </c>
      <c r="R2002" t="str">
        <f t="shared" si="191"/>
        <v>people</v>
      </c>
      <c r="S2002" s="15">
        <f t="shared" si="188"/>
        <v>42375.951539351852</v>
      </c>
      <c r="T2002" s="14">
        <f t="shared" si="189"/>
        <v>42345.951539351852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128.38790470372632</v>
      </c>
      <c r="Q2003" s="10" t="str">
        <f t="shared" si="190"/>
        <v>technology</v>
      </c>
      <c r="R2003" t="str">
        <f t="shared" si="191"/>
        <v>hardware</v>
      </c>
      <c r="S2003" s="15">
        <f t="shared" si="188"/>
        <v>42167.833333333328</v>
      </c>
      <c r="T2003" s="14">
        <f t="shared" si="189"/>
        <v>42136.209675925929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8">
        <f t="shared" si="187"/>
        <v>78.834261818181815</v>
      </c>
      <c r="Q2004" s="10" t="str">
        <f t="shared" si="190"/>
        <v>technology</v>
      </c>
      <c r="R2004" t="str">
        <f t="shared" si="191"/>
        <v>hardware</v>
      </c>
      <c r="S2004" s="15">
        <f t="shared" si="188"/>
        <v>42758.71230324074</v>
      </c>
      <c r="T2004" s="14">
        <f t="shared" si="189"/>
        <v>42728.71230324074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91.764705882352942</v>
      </c>
      <c r="Q2005" s="10" t="str">
        <f t="shared" si="190"/>
        <v>technology</v>
      </c>
      <c r="R2005" t="str">
        <f t="shared" si="191"/>
        <v>hardware</v>
      </c>
      <c r="S2005" s="15">
        <f t="shared" si="188"/>
        <v>40361.958333333336</v>
      </c>
      <c r="T2005" s="14">
        <f t="shared" si="189"/>
        <v>40347.125601851854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331.10237288135596</v>
      </c>
      <c r="Q2006" s="10" t="str">
        <f t="shared" si="190"/>
        <v>technology</v>
      </c>
      <c r="R2006" t="str">
        <f t="shared" si="191"/>
        <v>hardware</v>
      </c>
      <c r="S2006" s="15">
        <f t="shared" si="188"/>
        <v>41830.604895833334</v>
      </c>
      <c r="T2006" s="14">
        <f t="shared" si="189"/>
        <v>41800.604895833334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194.26193717277485</v>
      </c>
      <c r="Q2007" s="10" t="str">
        <f t="shared" si="190"/>
        <v>technology</v>
      </c>
      <c r="R2007" t="str">
        <f t="shared" si="191"/>
        <v>hardware</v>
      </c>
      <c r="S2007" s="15">
        <f t="shared" si="188"/>
        <v>41563.165972222225</v>
      </c>
      <c r="T2007" s="14">
        <f t="shared" si="189"/>
        <v>41535.812708333331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8">
        <f t="shared" si="187"/>
        <v>408.97689768976898</v>
      </c>
      <c r="Q2008" s="10" t="str">
        <f t="shared" si="190"/>
        <v>technology</v>
      </c>
      <c r="R2008" t="str">
        <f t="shared" si="191"/>
        <v>hardware</v>
      </c>
      <c r="S2008" s="15">
        <f t="shared" si="188"/>
        <v>41976.542187500003</v>
      </c>
      <c r="T2008" s="14">
        <f t="shared" si="189"/>
        <v>41941.500520833331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84.459270072992695</v>
      </c>
      <c r="Q2009" s="10" t="str">
        <f t="shared" si="190"/>
        <v>technology</v>
      </c>
      <c r="R2009" t="str">
        <f t="shared" si="191"/>
        <v>hardware</v>
      </c>
      <c r="S2009" s="15">
        <f t="shared" si="188"/>
        <v>40414.166666666664</v>
      </c>
      <c r="T2009" s="14">
        <f t="shared" si="189"/>
        <v>40347.837800925925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44.853658536585364</v>
      </c>
      <c r="Q2010" s="10" t="str">
        <f t="shared" si="190"/>
        <v>technology</v>
      </c>
      <c r="R2010" t="str">
        <f t="shared" si="191"/>
        <v>hardware</v>
      </c>
      <c r="S2010" s="15">
        <f t="shared" si="188"/>
        <v>40805.604421296295</v>
      </c>
      <c r="T2010" s="14">
        <f t="shared" si="189"/>
        <v>40761.604421296295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383.3643216080402</v>
      </c>
      <c r="Q2011" s="10" t="str">
        <f t="shared" si="190"/>
        <v>technology</v>
      </c>
      <c r="R2011" t="str">
        <f t="shared" si="191"/>
        <v>hardware</v>
      </c>
      <c r="S2011" s="15">
        <f t="shared" si="188"/>
        <v>42697.365081018521</v>
      </c>
      <c r="T2011" s="14">
        <f t="shared" si="189"/>
        <v>42661.323414351849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55.276856649395505</v>
      </c>
      <c r="Q2012" s="10" t="str">
        <f t="shared" si="190"/>
        <v>technology</v>
      </c>
      <c r="R2012" t="str">
        <f t="shared" si="191"/>
        <v>hardware</v>
      </c>
      <c r="S2012" s="15">
        <f t="shared" si="188"/>
        <v>42600.996423611112</v>
      </c>
      <c r="T2012" s="14">
        <f t="shared" si="189"/>
        <v>42570.996423611112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8">
        <f t="shared" si="187"/>
        <v>422.02059732234807</v>
      </c>
      <c r="Q2013" s="10" t="str">
        <f t="shared" si="190"/>
        <v>technology</v>
      </c>
      <c r="R2013" t="str">
        <f t="shared" si="191"/>
        <v>hardware</v>
      </c>
      <c r="S2013" s="15">
        <f t="shared" si="188"/>
        <v>42380.958333333328</v>
      </c>
      <c r="T2013" s="14">
        <f t="shared" si="189"/>
        <v>42347.358483796299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64.180327868852459</v>
      </c>
      <c r="Q2014" s="10" t="str">
        <f t="shared" si="190"/>
        <v>technology</v>
      </c>
      <c r="R2014" t="str">
        <f t="shared" si="191"/>
        <v>hardware</v>
      </c>
      <c r="S2014" s="15">
        <f t="shared" si="188"/>
        <v>42040.822233796294</v>
      </c>
      <c r="T2014" s="14">
        <f t="shared" si="189"/>
        <v>42010.822233796294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173.57781674704077</v>
      </c>
      <c r="Q2015" s="10" t="str">
        <f t="shared" si="190"/>
        <v>technology</v>
      </c>
      <c r="R2015" t="str">
        <f t="shared" si="191"/>
        <v>hardware</v>
      </c>
      <c r="S2015" s="15">
        <f t="shared" si="188"/>
        <v>42559.960810185185</v>
      </c>
      <c r="T2015" s="14">
        <f t="shared" si="189"/>
        <v>42499.960810185185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88.601680840609291</v>
      </c>
      <c r="Q2016" s="10" t="str">
        <f t="shared" si="190"/>
        <v>technology</v>
      </c>
      <c r="R2016" t="str">
        <f t="shared" si="191"/>
        <v>hardware</v>
      </c>
      <c r="S2016" s="15">
        <f t="shared" si="188"/>
        <v>41358.172905092593</v>
      </c>
      <c r="T2016" s="14">
        <f t="shared" si="189"/>
        <v>41324.214571759258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50.222283950617282</v>
      </c>
      <c r="Q2017" s="10" t="str">
        <f t="shared" si="190"/>
        <v>technology</v>
      </c>
      <c r="R2017" t="str">
        <f t="shared" si="191"/>
        <v>hardware</v>
      </c>
      <c r="S2017" s="15">
        <f t="shared" si="188"/>
        <v>40795.876886574071</v>
      </c>
      <c r="T2017" s="14">
        <f t="shared" si="189"/>
        <v>40765.876886574071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192.38876826722338</v>
      </c>
      <c r="Q2018" s="10" t="str">
        <f t="shared" si="190"/>
        <v>technology</v>
      </c>
      <c r="R2018" t="str">
        <f t="shared" si="191"/>
        <v>hardware</v>
      </c>
      <c r="S2018" s="15">
        <f t="shared" si="188"/>
        <v>41342.88077546296</v>
      </c>
      <c r="T2018" s="14">
        <f t="shared" si="189"/>
        <v>41312.88077546296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73.416901408450698</v>
      </c>
      <c r="Q2019" s="10" t="str">
        <f t="shared" si="190"/>
        <v>technology</v>
      </c>
      <c r="R2019" t="str">
        <f t="shared" si="191"/>
        <v>hardware</v>
      </c>
      <c r="S2019" s="15">
        <f t="shared" si="188"/>
        <v>40992.166666666664</v>
      </c>
      <c r="T2019" s="14">
        <f t="shared" si="189"/>
        <v>40961.057349537034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147.68495555555555</v>
      </c>
      <c r="Q2020" s="10" t="str">
        <f t="shared" si="190"/>
        <v>technology</v>
      </c>
      <c r="R2020" t="str">
        <f t="shared" si="191"/>
        <v>hardware</v>
      </c>
      <c r="S2020" s="15">
        <f t="shared" si="188"/>
        <v>42229.365844907406</v>
      </c>
      <c r="T2020" s="14">
        <f t="shared" si="189"/>
        <v>42199.365844907406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108.96848314606741</v>
      </c>
      <c r="Q2021" s="10" t="str">
        <f t="shared" si="190"/>
        <v>technology</v>
      </c>
      <c r="R2021" t="str">
        <f t="shared" si="191"/>
        <v>hardware</v>
      </c>
      <c r="S2021" s="15">
        <f t="shared" si="188"/>
        <v>42635.70857638889</v>
      </c>
      <c r="T2021" s="14">
        <f t="shared" si="189"/>
        <v>42605.70857638889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23.647540983606557</v>
      </c>
      <c r="Q2022" s="10" t="str">
        <f t="shared" si="190"/>
        <v>technology</v>
      </c>
      <c r="R2022" t="str">
        <f t="shared" si="191"/>
        <v>hardware</v>
      </c>
      <c r="S2022" s="15">
        <f t="shared" si="188"/>
        <v>41773.961111111108</v>
      </c>
      <c r="T2022" s="14">
        <f t="shared" si="189"/>
        <v>41737.097499999996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147.94736842105263</v>
      </c>
      <c r="Q2023" s="10" t="str">
        <f t="shared" si="190"/>
        <v>technology</v>
      </c>
      <c r="R2023" t="str">
        <f t="shared" si="191"/>
        <v>hardware</v>
      </c>
      <c r="S2023" s="15">
        <f t="shared" si="188"/>
        <v>41906.070567129631</v>
      </c>
      <c r="T2023" s="14">
        <f t="shared" si="189"/>
        <v>41861.070567129631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385.03692307692307</v>
      </c>
      <c r="Q2024" s="10" t="str">
        <f t="shared" si="190"/>
        <v>technology</v>
      </c>
      <c r="R2024" t="str">
        <f t="shared" si="191"/>
        <v>hardware</v>
      </c>
      <c r="S2024" s="15">
        <f t="shared" si="188"/>
        <v>42532.569120370375</v>
      </c>
      <c r="T2024" s="14">
        <f t="shared" si="189"/>
        <v>42502.569120370375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457.39093484419266</v>
      </c>
      <c r="Q2025" s="10" t="str">
        <f t="shared" si="190"/>
        <v>technology</v>
      </c>
      <c r="R2025" t="str">
        <f t="shared" si="191"/>
        <v>hardware</v>
      </c>
      <c r="S2025" s="15">
        <f t="shared" si="188"/>
        <v>42166.420752314814</v>
      </c>
      <c r="T2025" s="14">
        <f t="shared" si="189"/>
        <v>42136.420752314814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222.99047619047619</v>
      </c>
      <c r="Q2026" s="10" t="str">
        <f t="shared" si="190"/>
        <v>technology</v>
      </c>
      <c r="R2026" t="str">
        <f t="shared" si="191"/>
        <v>hardware</v>
      </c>
      <c r="S2026" s="15">
        <f t="shared" si="188"/>
        <v>41134.125</v>
      </c>
      <c r="T2026" s="14">
        <f t="shared" si="189"/>
        <v>41099.966944444444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220.74074074074073</v>
      </c>
      <c r="Q2027" s="10" t="str">
        <f t="shared" si="190"/>
        <v>technology</v>
      </c>
      <c r="R2027" t="str">
        <f t="shared" si="191"/>
        <v>hardware</v>
      </c>
      <c r="S2027" s="15">
        <f t="shared" si="188"/>
        <v>42166.184560185182</v>
      </c>
      <c r="T2027" s="14">
        <f t="shared" si="189"/>
        <v>42136.184560185182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73.503898678414089</v>
      </c>
      <c r="Q2028" s="10" t="str">
        <f t="shared" si="190"/>
        <v>technology</v>
      </c>
      <c r="R2028" t="str">
        <f t="shared" si="191"/>
        <v>hardware</v>
      </c>
      <c r="S2028" s="15">
        <f t="shared" si="188"/>
        <v>41750.165972222225</v>
      </c>
      <c r="T2028" s="14">
        <f t="shared" si="189"/>
        <v>41704.735937500001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223.09647495361781</v>
      </c>
      <c r="Q2029" s="10" t="str">
        <f t="shared" si="190"/>
        <v>technology</v>
      </c>
      <c r="R2029" t="str">
        <f t="shared" si="191"/>
        <v>hardware</v>
      </c>
      <c r="S2029" s="15">
        <f t="shared" si="188"/>
        <v>42093.772210648152</v>
      </c>
      <c r="T2029" s="14">
        <f t="shared" si="189"/>
        <v>42048.813877314817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47.911392405063289</v>
      </c>
      <c r="Q2030" s="10" t="str">
        <f t="shared" si="190"/>
        <v>technology</v>
      </c>
      <c r="R2030" t="str">
        <f t="shared" si="191"/>
        <v>hardware</v>
      </c>
      <c r="S2030" s="15">
        <f t="shared" si="188"/>
        <v>40252.913194444445</v>
      </c>
      <c r="T2030" s="14">
        <f t="shared" si="189"/>
        <v>40215.919050925928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96.063829787234042</v>
      </c>
      <c r="Q2031" s="10" t="str">
        <f t="shared" si="190"/>
        <v>technology</v>
      </c>
      <c r="R2031" t="str">
        <f t="shared" si="191"/>
        <v>hardware</v>
      </c>
      <c r="S2031" s="15">
        <f t="shared" si="188"/>
        <v>41878.021770833337</v>
      </c>
      <c r="T2031" s="14">
        <f t="shared" si="189"/>
        <v>41848.021770833337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118.6144</v>
      </c>
      <c r="Q2032" s="10" t="str">
        <f t="shared" si="190"/>
        <v>technology</v>
      </c>
      <c r="R2032" t="str">
        <f t="shared" si="191"/>
        <v>hardware</v>
      </c>
      <c r="S2032" s="15">
        <f t="shared" si="188"/>
        <v>41242.996481481481</v>
      </c>
      <c r="T2032" s="14">
        <f t="shared" si="189"/>
        <v>41212.996481481481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118.45472440944881</v>
      </c>
      <c r="Q2033" s="10" t="str">
        <f t="shared" si="190"/>
        <v>technology</v>
      </c>
      <c r="R2033" t="str">
        <f t="shared" si="191"/>
        <v>hardware</v>
      </c>
      <c r="S2033" s="15">
        <f t="shared" si="188"/>
        <v>42013.041666666672</v>
      </c>
      <c r="T2033" s="14">
        <f t="shared" si="189"/>
        <v>41975.329317129625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143.21468926553672</v>
      </c>
      <c r="Q2034" s="10" t="str">
        <f t="shared" si="190"/>
        <v>technology</v>
      </c>
      <c r="R2034" t="str">
        <f t="shared" si="191"/>
        <v>hardware</v>
      </c>
      <c r="S2034" s="15">
        <f t="shared" si="188"/>
        <v>42719.208333333328</v>
      </c>
      <c r="T2034" s="14">
        <f t="shared" si="189"/>
        <v>42689.565671296295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8">
        <f t="shared" si="187"/>
        <v>282.71518987341773</v>
      </c>
      <c r="Q2035" s="10" t="str">
        <f t="shared" si="190"/>
        <v>technology</v>
      </c>
      <c r="R2035" t="str">
        <f t="shared" si="191"/>
        <v>hardware</v>
      </c>
      <c r="S2035" s="15">
        <f t="shared" si="188"/>
        <v>41755.082384259258</v>
      </c>
      <c r="T2035" s="14">
        <f t="shared" si="189"/>
        <v>41725.082384259258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593.93620078740162</v>
      </c>
      <c r="Q2036" s="10" t="str">
        <f t="shared" si="190"/>
        <v>technology</v>
      </c>
      <c r="R2036" t="str">
        <f t="shared" si="191"/>
        <v>hardware</v>
      </c>
      <c r="S2036" s="15">
        <f t="shared" si="188"/>
        <v>42131.290277777778</v>
      </c>
      <c r="T2036" s="14">
        <f t="shared" si="189"/>
        <v>42076.130011574074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8">
        <f t="shared" si="187"/>
        <v>262.15704968944101</v>
      </c>
      <c r="Q2037" s="10" t="str">
        <f t="shared" si="190"/>
        <v>technology</v>
      </c>
      <c r="R2037" t="str">
        <f t="shared" si="191"/>
        <v>hardware</v>
      </c>
      <c r="S2037" s="15">
        <f t="shared" si="188"/>
        <v>42357.041666666672</v>
      </c>
      <c r="T2037" s="14">
        <f t="shared" si="189"/>
        <v>42311.625081018516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8">
        <f t="shared" si="187"/>
        <v>46.580778301886795</v>
      </c>
      <c r="Q2038" s="10" t="str">
        <f t="shared" si="190"/>
        <v>technology</v>
      </c>
      <c r="R2038" t="str">
        <f t="shared" si="191"/>
        <v>hardware</v>
      </c>
      <c r="S2038" s="15">
        <f t="shared" si="188"/>
        <v>41768.864803240744</v>
      </c>
      <c r="T2038" s="14">
        <f t="shared" si="189"/>
        <v>41738.864803240744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70.041118881118877</v>
      </c>
      <c r="Q2039" s="10" t="str">
        <f t="shared" si="190"/>
        <v>technology</v>
      </c>
      <c r="R2039" t="str">
        <f t="shared" si="191"/>
        <v>hardware</v>
      </c>
      <c r="S2039" s="15">
        <f t="shared" si="188"/>
        <v>41638.251770833333</v>
      </c>
      <c r="T2039" s="14">
        <f t="shared" si="189"/>
        <v>41578.210104166668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164.90686274509804</v>
      </c>
      <c r="Q2040" s="10" t="str">
        <f t="shared" si="190"/>
        <v>technology</v>
      </c>
      <c r="R2040" t="str">
        <f t="shared" si="191"/>
        <v>hardware</v>
      </c>
      <c r="S2040" s="15">
        <f t="shared" si="188"/>
        <v>41456.75</v>
      </c>
      <c r="T2040" s="14">
        <f t="shared" si="189"/>
        <v>41424.27107638889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449.26385224274406</v>
      </c>
      <c r="Q2041" s="10" t="str">
        <f t="shared" si="190"/>
        <v>technology</v>
      </c>
      <c r="R2041" t="str">
        <f t="shared" si="191"/>
        <v>hardware</v>
      </c>
      <c r="S2041" s="15">
        <f t="shared" si="188"/>
        <v>42705.207638888889</v>
      </c>
      <c r="T2041" s="14">
        <f t="shared" si="189"/>
        <v>42675.438946759255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27.472841328413285</v>
      </c>
      <c r="Q2042" s="10" t="str">
        <f t="shared" si="190"/>
        <v>technology</v>
      </c>
      <c r="R2042" t="str">
        <f t="shared" si="191"/>
        <v>hardware</v>
      </c>
      <c r="S2042" s="15">
        <f t="shared" si="188"/>
        <v>41593.968784722223</v>
      </c>
      <c r="T2042" s="14">
        <f t="shared" si="189"/>
        <v>41578.927118055559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143.97499999999999</v>
      </c>
      <c r="Q2043" s="10" t="str">
        <f t="shared" si="190"/>
        <v>technology</v>
      </c>
      <c r="R2043" t="str">
        <f t="shared" si="191"/>
        <v>hardware</v>
      </c>
      <c r="S2043" s="15">
        <f t="shared" si="188"/>
        <v>42684.567442129628</v>
      </c>
      <c r="T2043" s="14">
        <f t="shared" si="189"/>
        <v>42654.525775462964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88.23571428571428</v>
      </c>
      <c r="Q2044" s="10" t="str">
        <f t="shared" si="190"/>
        <v>technology</v>
      </c>
      <c r="R2044" t="str">
        <f t="shared" si="191"/>
        <v>hardware</v>
      </c>
      <c r="S2044" s="15">
        <f t="shared" si="188"/>
        <v>42391.708032407405</v>
      </c>
      <c r="T2044" s="14">
        <f t="shared" si="189"/>
        <v>42331.708032407405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36.326424870466319</v>
      </c>
      <c r="Q2045" s="10" t="str">
        <f t="shared" si="190"/>
        <v>technology</v>
      </c>
      <c r="R2045" t="str">
        <f t="shared" si="191"/>
        <v>hardware</v>
      </c>
      <c r="S2045" s="15">
        <f t="shared" si="188"/>
        <v>42715.207638888889</v>
      </c>
      <c r="T2045" s="14">
        <f t="shared" si="189"/>
        <v>42661.176817129628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90.177777777777777</v>
      </c>
      <c r="Q2046" s="10" t="str">
        <f t="shared" si="190"/>
        <v>technology</v>
      </c>
      <c r="R2046" t="str">
        <f t="shared" si="191"/>
        <v>hardware</v>
      </c>
      <c r="S2046" s="15">
        <f t="shared" si="188"/>
        <v>42168.684189814812</v>
      </c>
      <c r="T2046" s="14">
        <f t="shared" si="189"/>
        <v>42138.684189814812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152.62361216730039</v>
      </c>
      <c r="Q2047" s="10" t="str">
        <f t="shared" si="190"/>
        <v>technology</v>
      </c>
      <c r="R2047" t="str">
        <f t="shared" si="191"/>
        <v>hardware</v>
      </c>
      <c r="S2047" s="15">
        <f t="shared" si="188"/>
        <v>41099.088506944441</v>
      </c>
      <c r="T2047" s="14">
        <f t="shared" si="189"/>
        <v>41069.088506944441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55.806451612903224</v>
      </c>
      <c r="Q2048" s="10" t="str">
        <f t="shared" si="190"/>
        <v>technology</v>
      </c>
      <c r="R2048" t="str">
        <f t="shared" si="191"/>
        <v>hardware</v>
      </c>
      <c r="S2048" s="15">
        <f t="shared" si="188"/>
        <v>41417.171805555554</v>
      </c>
      <c r="T2048" s="14">
        <f t="shared" si="189"/>
        <v>41387.171805555554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227.85327313769753</v>
      </c>
      <c r="Q2049" s="10" t="str">
        <f t="shared" si="190"/>
        <v>technology</v>
      </c>
      <c r="R2049" t="str">
        <f t="shared" si="191"/>
        <v>hardware</v>
      </c>
      <c r="S2049" s="15">
        <f t="shared" si="188"/>
        <v>42111</v>
      </c>
      <c r="T2049" s="14">
        <f t="shared" si="189"/>
        <v>42081.903587962966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92">E2050/D2050</f>
        <v>1.4833229411764706</v>
      </c>
      <c r="P2050" s="8">
        <f t="shared" ref="P2050:P2113" si="193">E2050/L2050</f>
        <v>91.82989803350327</v>
      </c>
      <c r="Q2050" s="10" t="str">
        <f t="shared" si="190"/>
        <v>technology</v>
      </c>
      <c r="R2050" t="str">
        <f t="shared" si="191"/>
        <v>hardware</v>
      </c>
      <c r="S2050" s="15">
        <f t="shared" ref="S2050:S2113" si="194">(((I2050/60)/60)/24)+DATE(1970,1,1)</f>
        <v>41417.651516203703</v>
      </c>
      <c r="T2050" s="14">
        <f t="shared" ref="T2050:T2113" si="195">(((J2050/60)/60)/24)+DATE(1970,1,1)</f>
        <v>41387.651516203703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1.2019070000000001</v>
      </c>
      <c r="P2051" s="8">
        <f t="shared" si="193"/>
        <v>80.991037735849048</v>
      </c>
      <c r="Q2051" s="10" t="str">
        <f t="shared" ref="Q2051:Q2114" si="196">LEFT(N2051, (SEARCH("/",N2051,1)-1))</f>
        <v>technology</v>
      </c>
      <c r="R2051" t="str">
        <f t="shared" ref="R2051:R2114" si="197">RIGHT(N2051, LEN(N2051)-SEARCH("/",N2051,1))</f>
        <v>hardware</v>
      </c>
      <c r="S2051" s="15">
        <f t="shared" si="194"/>
        <v>41610.957638888889</v>
      </c>
      <c r="T2051" s="14">
        <f t="shared" si="195"/>
        <v>41575.527349537035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8">
        <f t="shared" si="193"/>
        <v>278.39411764705881</v>
      </c>
      <c r="Q2052" s="10" t="str">
        <f t="shared" si="196"/>
        <v>technology</v>
      </c>
      <c r="R2052" t="str">
        <f t="shared" si="197"/>
        <v>hardware</v>
      </c>
      <c r="S2052" s="15">
        <f t="shared" si="194"/>
        <v>42155.071504629625</v>
      </c>
      <c r="T2052" s="14">
        <f t="shared" si="195"/>
        <v>42115.071504629625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43.095041322314053</v>
      </c>
      <c r="Q2053" s="10" t="str">
        <f t="shared" si="196"/>
        <v>technology</v>
      </c>
      <c r="R2053" t="str">
        <f t="shared" si="197"/>
        <v>hardware</v>
      </c>
      <c r="S2053" s="15">
        <f t="shared" si="194"/>
        <v>41634.022418981483</v>
      </c>
      <c r="T2053" s="14">
        <f t="shared" si="195"/>
        <v>41604.022418981483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326.29205175600737</v>
      </c>
      <c r="Q2054" s="10" t="str">
        <f t="shared" si="196"/>
        <v>technology</v>
      </c>
      <c r="R2054" t="str">
        <f t="shared" si="197"/>
        <v>hardware</v>
      </c>
      <c r="S2054" s="15">
        <f t="shared" si="194"/>
        <v>42420.08394675926</v>
      </c>
      <c r="T2054" s="14">
        <f t="shared" si="195"/>
        <v>42375.08394675926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41.743801652892564</v>
      </c>
      <c r="Q2055" s="10" t="str">
        <f t="shared" si="196"/>
        <v>technology</v>
      </c>
      <c r="R2055" t="str">
        <f t="shared" si="197"/>
        <v>hardware</v>
      </c>
      <c r="S2055" s="15">
        <f t="shared" si="194"/>
        <v>42333.659155092595</v>
      </c>
      <c r="T2055" s="14">
        <f t="shared" si="195"/>
        <v>42303.617488425924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64.020933977455712</v>
      </c>
      <c r="Q2056" s="10" t="str">
        <f t="shared" si="196"/>
        <v>technology</v>
      </c>
      <c r="R2056" t="str">
        <f t="shared" si="197"/>
        <v>hardware</v>
      </c>
      <c r="S2056" s="15">
        <f t="shared" si="194"/>
        <v>41761.520949074074</v>
      </c>
      <c r="T2056" s="14">
        <f t="shared" si="195"/>
        <v>41731.520949074074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8">
        <f t="shared" si="193"/>
        <v>99.455445544554451</v>
      </c>
      <c r="Q2057" s="10" t="str">
        <f t="shared" si="196"/>
        <v>technology</v>
      </c>
      <c r="R2057" t="str">
        <f t="shared" si="197"/>
        <v>hardware</v>
      </c>
      <c r="S2057" s="15">
        <f t="shared" si="194"/>
        <v>41976.166666666672</v>
      </c>
      <c r="T2057" s="14">
        <f t="shared" si="195"/>
        <v>41946.674108796295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138.49458483754512</v>
      </c>
      <c r="Q2058" s="10" t="str">
        <f t="shared" si="196"/>
        <v>technology</v>
      </c>
      <c r="R2058" t="str">
        <f t="shared" si="197"/>
        <v>hardware</v>
      </c>
      <c r="S2058" s="15">
        <f t="shared" si="194"/>
        <v>41381.76090277778</v>
      </c>
      <c r="T2058" s="14">
        <f t="shared" si="195"/>
        <v>41351.76090277778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45.547792792792798</v>
      </c>
      <c r="Q2059" s="10" t="str">
        <f t="shared" si="196"/>
        <v>technology</v>
      </c>
      <c r="R2059" t="str">
        <f t="shared" si="197"/>
        <v>hardware</v>
      </c>
      <c r="S2059" s="15">
        <f t="shared" si="194"/>
        <v>42426.494583333333</v>
      </c>
      <c r="T2059" s="14">
        <f t="shared" si="195"/>
        <v>42396.494583333333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10.507317073170732</v>
      </c>
      <c r="Q2060" s="10" t="str">
        <f t="shared" si="196"/>
        <v>technology</v>
      </c>
      <c r="R2060" t="str">
        <f t="shared" si="197"/>
        <v>hardware</v>
      </c>
      <c r="S2060" s="15">
        <f t="shared" si="194"/>
        <v>42065.833333333328</v>
      </c>
      <c r="T2060" s="14">
        <f t="shared" si="195"/>
        <v>42026.370717592596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8">
        <f t="shared" si="193"/>
        <v>114.76533333333333</v>
      </c>
      <c r="Q2061" s="10" t="str">
        <f t="shared" si="196"/>
        <v>technology</v>
      </c>
      <c r="R2061" t="str">
        <f t="shared" si="197"/>
        <v>hardware</v>
      </c>
      <c r="S2061" s="15">
        <f t="shared" si="194"/>
        <v>42400.915972222225</v>
      </c>
      <c r="T2061" s="14">
        <f t="shared" si="195"/>
        <v>42361.602476851855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35.997067448680355</v>
      </c>
      <c r="Q2062" s="10" t="str">
        <f t="shared" si="196"/>
        <v>technology</v>
      </c>
      <c r="R2062" t="str">
        <f t="shared" si="197"/>
        <v>hardware</v>
      </c>
      <c r="S2062" s="15">
        <f t="shared" si="194"/>
        <v>41843.642939814818</v>
      </c>
      <c r="T2062" s="14">
        <f t="shared" si="195"/>
        <v>41783.642939814818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154.17142857142858</v>
      </c>
      <c r="Q2063" s="10" t="str">
        <f t="shared" si="196"/>
        <v>technology</v>
      </c>
      <c r="R2063" t="str">
        <f t="shared" si="197"/>
        <v>hardware</v>
      </c>
      <c r="S2063" s="15">
        <f t="shared" si="194"/>
        <v>42735.764513888891</v>
      </c>
      <c r="T2063" s="14">
        <f t="shared" si="195"/>
        <v>42705.764513888891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566.38916256157631</v>
      </c>
      <c r="Q2064" s="10" t="str">
        <f t="shared" si="196"/>
        <v>technology</v>
      </c>
      <c r="R2064" t="str">
        <f t="shared" si="197"/>
        <v>hardware</v>
      </c>
      <c r="S2064" s="15">
        <f t="shared" si="194"/>
        <v>42453.341412037036</v>
      </c>
      <c r="T2064" s="14">
        <f t="shared" si="195"/>
        <v>42423.3830787037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120.85714285714286</v>
      </c>
      <c r="Q2065" s="10" t="str">
        <f t="shared" si="196"/>
        <v>technology</v>
      </c>
      <c r="R2065" t="str">
        <f t="shared" si="197"/>
        <v>hardware</v>
      </c>
      <c r="S2065" s="15">
        <f t="shared" si="194"/>
        <v>42505.73265046296</v>
      </c>
      <c r="T2065" s="14">
        <f t="shared" si="195"/>
        <v>42472.73265046296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8">
        <f t="shared" si="193"/>
        <v>86.163845492085343</v>
      </c>
      <c r="Q2066" s="10" t="str">
        <f t="shared" si="196"/>
        <v>technology</v>
      </c>
      <c r="R2066" t="str">
        <f t="shared" si="197"/>
        <v>hardware</v>
      </c>
      <c r="S2066" s="15">
        <f t="shared" si="194"/>
        <v>41425.5</v>
      </c>
      <c r="T2066" s="14">
        <f t="shared" si="195"/>
        <v>41389.364849537036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51.212114395886893</v>
      </c>
      <c r="Q2067" s="10" t="str">
        <f t="shared" si="196"/>
        <v>technology</v>
      </c>
      <c r="R2067" t="str">
        <f t="shared" si="197"/>
        <v>hardware</v>
      </c>
      <c r="S2067" s="15">
        <f t="shared" si="194"/>
        <v>41633.333668981482</v>
      </c>
      <c r="T2067" s="14">
        <f t="shared" si="195"/>
        <v>41603.333668981482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67.261538461538464</v>
      </c>
      <c r="Q2068" s="10" t="str">
        <f t="shared" si="196"/>
        <v>technology</v>
      </c>
      <c r="R2068" t="str">
        <f t="shared" si="197"/>
        <v>hardware</v>
      </c>
      <c r="S2068" s="15">
        <f t="shared" si="194"/>
        <v>41874.771793981483</v>
      </c>
      <c r="T2068" s="14">
        <f t="shared" si="195"/>
        <v>41844.771793981483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62.8</v>
      </c>
      <c r="Q2069" s="10" t="str">
        <f t="shared" si="196"/>
        <v>technology</v>
      </c>
      <c r="R2069" t="str">
        <f t="shared" si="197"/>
        <v>hardware</v>
      </c>
      <c r="S2069" s="15">
        <f t="shared" si="194"/>
        <v>42148.853888888887</v>
      </c>
      <c r="T2069" s="14">
        <f t="shared" si="195"/>
        <v>42115.853888888887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346.13118421052633</v>
      </c>
      <c r="Q2070" s="10" t="str">
        <f t="shared" si="196"/>
        <v>technology</v>
      </c>
      <c r="R2070" t="str">
        <f t="shared" si="197"/>
        <v>hardware</v>
      </c>
      <c r="S2070" s="15">
        <f t="shared" si="194"/>
        <v>42663.841608796298</v>
      </c>
      <c r="T2070" s="14">
        <f t="shared" si="195"/>
        <v>42633.841608796298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244.11912547528519</v>
      </c>
      <c r="Q2071" s="10" t="str">
        <f t="shared" si="196"/>
        <v>technology</v>
      </c>
      <c r="R2071" t="str">
        <f t="shared" si="197"/>
        <v>hardware</v>
      </c>
      <c r="S2071" s="15">
        <f t="shared" si="194"/>
        <v>42371.972118055557</v>
      </c>
      <c r="T2071" s="14">
        <f t="shared" si="195"/>
        <v>42340.972118055557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259.25424836601309</v>
      </c>
      <c r="Q2072" s="10" t="str">
        <f t="shared" si="196"/>
        <v>technology</v>
      </c>
      <c r="R2072" t="str">
        <f t="shared" si="197"/>
        <v>hardware</v>
      </c>
      <c r="S2072" s="15">
        <f t="shared" si="194"/>
        <v>42549.6565162037</v>
      </c>
      <c r="T2072" s="14">
        <f t="shared" si="195"/>
        <v>42519.6565162037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8">
        <f t="shared" si="193"/>
        <v>201.96402877697841</v>
      </c>
      <c r="Q2073" s="10" t="str">
        <f t="shared" si="196"/>
        <v>technology</v>
      </c>
      <c r="R2073" t="str">
        <f t="shared" si="197"/>
        <v>hardware</v>
      </c>
      <c r="S2073" s="15">
        <f t="shared" si="194"/>
        <v>42645.278749999998</v>
      </c>
      <c r="T2073" s="14">
        <f t="shared" si="195"/>
        <v>42600.278749999998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226.20857142857142</v>
      </c>
      <c r="Q2074" s="10" t="str">
        <f t="shared" si="196"/>
        <v>technology</v>
      </c>
      <c r="R2074" t="str">
        <f t="shared" si="197"/>
        <v>hardware</v>
      </c>
      <c r="S2074" s="15">
        <f t="shared" si="194"/>
        <v>42497.581388888888</v>
      </c>
      <c r="T2074" s="14">
        <f t="shared" si="195"/>
        <v>42467.581388888888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8">
        <f t="shared" si="193"/>
        <v>324.69</v>
      </c>
      <c r="Q2075" s="10" t="str">
        <f t="shared" si="196"/>
        <v>technology</v>
      </c>
      <c r="R2075" t="str">
        <f t="shared" si="197"/>
        <v>hardware</v>
      </c>
      <c r="S2075" s="15">
        <f t="shared" si="194"/>
        <v>42132.668032407411</v>
      </c>
      <c r="T2075" s="14">
        <f t="shared" si="195"/>
        <v>42087.668032407411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205</v>
      </c>
      <c r="Q2076" s="10" t="str">
        <f t="shared" si="196"/>
        <v>technology</v>
      </c>
      <c r="R2076" t="str">
        <f t="shared" si="197"/>
        <v>hardware</v>
      </c>
      <c r="S2076" s="15">
        <f t="shared" si="194"/>
        <v>42496.826180555552</v>
      </c>
      <c r="T2076" s="14">
        <f t="shared" si="195"/>
        <v>42466.826180555552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20.465926829268295</v>
      </c>
      <c r="Q2077" s="10" t="str">
        <f t="shared" si="196"/>
        <v>technology</v>
      </c>
      <c r="R2077" t="str">
        <f t="shared" si="197"/>
        <v>hardware</v>
      </c>
      <c r="S2077" s="15">
        <f t="shared" si="194"/>
        <v>41480.681574074071</v>
      </c>
      <c r="T2077" s="14">
        <f t="shared" si="195"/>
        <v>41450.681574074071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116.35303146309367</v>
      </c>
      <c r="Q2078" s="10" t="str">
        <f t="shared" si="196"/>
        <v>technology</v>
      </c>
      <c r="R2078" t="str">
        <f t="shared" si="197"/>
        <v>hardware</v>
      </c>
      <c r="S2078" s="15">
        <f t="shared" si="194"/>
        <v>41843.880659722221</v>
      </c>
      <c r="T2078" s="14">
        <f t="shared" si="195"/>
        <v>41803.880659722221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8">
        <f t="shared" si="193"/>
        <v>307.20212765957444</v>
      </c>
      <c r="Q2079" s="10" t="str">
        <f t="shared" si="196"/>
        <v>technology</v>
      </c>
      <c r="R2079" t="str">
        <f t="shared" si="197"/>
        <v>hardware</v>
      </c>
      <c r="S2079" s="15">
        <f t="shared" si="194"/>
        <v>42160.875</v>
      </c>
      <c r="T2079" s="14">
        <f t="shared" si="195"/>
        <v>42103.042546296296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546.6875</v>
      </c>
      <c r="Q2080" s="10" t="str">
        <f t="shared" si="196"/>
        <v>technology</v>
      </c>
      <c r="R2080" t="str">
        <f t="shared" si="197"/>
        <v>hardware</v>
      </c>
      <c r="S2080" s="15">
        <f t="shared" si="194"/>
        <v>42722.771493055552</v>
      </c>
      <c r="T2080" s="14">
        <f t="shared" si="195"/>
        <v>42692.771493055552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47.474464579901152</v>
      </c>
      <c r="Q2081" s="10" t="str">
        <f t="shared" si="196"/>
        <v>technology</v>
      </c>
      <c r="R2081" t="str">
        <f t="shared" si="197"/>
        <v>hardware</v>
      </c>
      <c r="S2081" s="15">
        <f t="shared" si="194"/>
        <v>42180.791666666672</v>
      </c>
      <c r="T2081" s="14">
        <f t="shared" si="195"/>
        <v>42150.71056712963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101.56</v>
      </c>
      <c r="Q2082" s="10" t="str">
        <f t="shared" si="196"/>
        <v>technology</v>
      </c>
      <c r="R2082" t="str">
        <f t="shared" si="197"/>
        <v>hardware</v>
      </c>
      <c r="S2082" s="15">
        <f t="shared" si="194"/>
        <v>42319.998842592591</v>
      </c>
      <c r="T2082" s="14">
        <f t="shared" si="195"/>
        <v>42289.957175925927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72.909090909090907</v>
      </c>
      <c r="Q2083" s="10" t="str">
        <f t="shared" si="196"/>
        <v>music</v>
      </c>
      <c r="R2083" t="str">
        <f t="shared" si="197"/>
        <v>indie rock</v>
      </c>
      <c r="S2083" s="15">
        <f t="shared" si="194"/>
        <v>41045.207638888889</v>
      </c>
      <c r="T2083" s="14">
        <f t="shared" si="195"/>
        <v>41004.156886574077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43.710526315789473</v>
      </c>
      <c r="Q2084" s="10" t="str">
        <f t="shared" si="196"/>
        <v>music</v>
      </c>
      <c r="R2084" t="str">
        <f t="shared" si="197"/>
        <v>indie rock</v>
      </c>
      <c r="S2084" s="15">
        <f t="shared" si="194"/>
        <v>40871.161990740737</v>
      </c>
      <c r="T2084" s="14">
        <f t="shared" si="195"/>
        <v>40811.120324074072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34</v>
      </c>
      <c r="Q2085" s="10" t="str">
        <f t="shared" si="196"/>
        <v>music</v>
      </c>
      <c r="R2085" t="str">
        <f t="shared" si="197"/>
        <v>indie rock</v>
      </c>
      <c r="S2085" s="15">
        <f t="shared" si="194"/>
        <v>41064.72216435185</v>
      </c>
      <c r="T2085" s="14">
        <f t="shared" si="195"/>
        <v>41034.72216435185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70.652173913043484</v>
      </c>
      <c r="Q2086" s="10" t="str">
        <f t="shared" si="196"/>
        <v>music</v>
      </c>
      <c r="R2086" t="str">
        <f t="shared" si="197"/>
        <v>indie rock</v>
      </c>
      <c r="S2086" s="15">
        <f t="shared" si="194"/>
        <v>41763.290972222225</v>
      </c>
      <c r="T2086" s="14">
        <f t="shared" si="195"/>
        <v>41731.833124999997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89.301204819277103</v>
      </c>
      <c r="Q2087" s="10" t="str">
        <f t="shared" si="196"/>
        <v>music</v>
      </c>
      <c r="R2087" t="str">
        <f t="shared" si="197"/>
        <v>indie rock</v>
      </c>
      <c r="S2087" s="15">
        <f t="shared" si="194"/>
        <v>41105.835497685184</v>
      </c>
      <c r="T2087" s="14">
        <f t="shared" si="195"/>
        <v>41075.835497685184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115.08571428571429</v>
      </c>
      <c r="Q2088" s="10" t="str">
        <f t="shared" si="196"/>
        <v>music</v>
      </c>
      <c r="R2088" t="str">
        <f t="shared" si="197"/>
        <v>indie rock</v>
      </c>
      <c r="S2088" s="15">
        <f t="shared" si="194"/>
        <v>40891.207638888889</v>
      </c>
      <c r="T2088" s="14">
        <f t="shared" si="195"/>
        <v>40860.67050925926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62.12</v>
      </c>
      <c r="Q2089" s="10" t="str">
        <f t="shared" si="196"/>
        <v>music</v>
      </c>
      <c r="R2089" t="str">
        <f t="shared" si="197"/>
        <v>indie rock</v>
      </c>
      <c r="S2089" s="15">
        <f t="shared" si="194"/>
        <v>40794.204375000001</v>
      </c>
      <c r="T2089" s="14">
        <f t="shared" si="195"/>
        <v>40764.204375000001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46.204266666666669</v>
      </c>
      <c r="Q2090" s="10" t="str">
        <f t="shared" si="196"/>
        <v>music</v>
      </c>
      <c r="R2090" t="str">
        <f t="shared" si="197"/>
        <v>indie rock</v>
      </c>
      <c r="S2090" s="15">
        <f t="shared" si="194"/>
        <v>40432.165972222225</v>
      </c>
      <c r="T2090" s="14">
        <f t="shared" si="195"/>
        <v>40395.714722222219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48.54854838709678</v>
      </c>
      <c r="Q2091" s="10" t="str">
        <f t="shared" si="196"/>
        <v>music</v>
      </c>
      <c r="R2091" t="str">
        <f t="shared" si="197"/>
        <v>indie rock</v>
      </c>
      <c r="S2091" s="15">
        <f t="shared" si="194"/>
        <v>41488.076319444444</v>
      </c>
      <c r="T2091" s="14">
        <f t="shared" si="195"/>
        <v>41453.076319444444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57.520187499999999</v>
      </c>
      <c r="Q2092" s="10" t="str">
        <f t="shared" si="196"/>
        <v>music</v>
      </c>
      <c r="R2092" t="str">
        <f t="shared" si="197"/>
        <v>indie rock</v>
      </c>
      <c r="S2092" s="15">
        <f t="shared" si="194"/>
        <v>41329.381423611114</v>
      </c>
      <c r="T2092" s="14">
        <f t="shared" si="195"/>
        <v>41299.381423611114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88.147154471544724</v>
      </c>
      <c r="Q2093" s="10" t="str">
        <f t="shared" si="196"/>
        <v>music</v>
      </c>
      <c r="R2093" t="str">
        <f t="shared" si="197"/>
        <v>indie rock</v>
      </c>
      <c r="S2093" s="15">
        <f t="shared" si="194"/>
        <v>40603.833333333336</v>
      </c>
      <c r="T2093" s="14">
        <f t="shared" si="195"/>
        <v>40555.322662037033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110.49090909090908</v>
      </c>
      <c r="Q2094" s="10" t="str">
        <f t="shared" si="196"/>
        <v>music</v>
      </c>
      <c r="R2094" t="str">
        <f t="shared" si="197"/>
        <v>indie rock</v>
      </c>
      <c r="S2094" s="15">
        <f t="shared" si="194"/>
        <v>40823.707546296297</v>
      </c>
      <c r="T2094" s="14">
        <f t="shared" si="195"/>
        <v>40763.707546296297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66.826086956521735</v>
      </c>
      <c r="Q2095" s="10" t="str">
        <f t="shared" si="196"/>
        <v>music</v>
      </c>
      <c r="R2095" t="str">
        <f t="shared" si="197"/>
        <v>indie rock</v>
      </c>
      <c r="S2095" s="15">
        <f t="shared" si="194"/>
        <v>41265.896203703705</v>
      </c>
      <c r="T2095" s="14">
        <f t="shared" si="195"/>
        <v>41205.854537037041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58.597222222222221</v>
      </c>
      <c r="Q2096" s="10" t="str">
        <f t="shared" si="196"/>
        <v>music</v>
      </c>
      <c r="R2096" t="str">
        <f t="shared" si="197"/>
        <v>indie rock</v>
      </c>
      <c r="S2096" s="15">
        <f t="shared" si="194"/>
        <v>40973.125</v>
      </c>
      <c r="T2096" s="14">
        <f t="shared" si="195"/>
        <v>40939.02002314815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s="10" t="str">
        <f t="shared" si="196"/>
        <v>music</v>
      </c>
      <c r="R2097" t="str">
        <f t="shared" si="197"/>
        <v>indie rock</v>
      </c>
      <c r="S2097" s="15">
        <f t="shared" si="194"/>
        <v>40818.733483796292</v>
      </c>
      <c r="T2097" s="14">
        <f t="shared" si="195"/>
        <v>40758.733483796292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43.571428571428569</v>
      </c>
      <c r="Q2098" s="10" t="str">
        <f t="shared" si="196"/>
        <v>music</v>
      </c>
      <c r="R2098" t="str">
        <f t="shared" si="197"/>
        <v>indie rock</v>
      </c>
      <c r="S2098" s="15">
        <f t="shared" si="194"/>
        <v>41208.165972222225</v>
      </c>
      <c r="T2098" s="14">
        <f t="shared" si="195"/>
        <v>41192.758506944447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s="10" t="str">
        <f t="shared" si="196"/>
        <v>music</v>
      </c>
      <c r="R2099" t="str">
        <f t="shared" si="197"/>
        <v>indie rock</v>
      </c>
      <c r="S2099" s="15">
        <f t="shared" si="194"/>
        <v>40878.626562500001</v>
      </c>
      <c r="T2099" s="14">
        <f t="shared" si="195"/>
        <v>40818.58489583333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188.125</v>
      </c>
      <c r="Q2100" s="10" t="str">
        <f t="shared" si="196"/>
        <v>music</v>
      </c>
      <c r="R2100" t="str">
        <f t="shared" si="197"/>
        <v>indie rock</v>
      </c>
      <c r="S2100" s="15">
        <f t="shared" si="194"/>
        <v>40976.11383101852</v>
      </c>
      <c r="T2100" s="14">
        <f t="shared" si="195"/>
        <v>40946.11383101852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8">
        <f t="shared" si="193"/>
        <v>63.031746031746032</v>
      </c>
      <c r="Q2101" s="10" t="str">
        <f t="shared" si="196"/>
        <v>music</v>
      </c>
      <c r="R2101" t="str">
        <f t="shared" si="197"/>
        <v>indie rock</v>
      </c>
      <c r="S2101" s="15">
        <f t="shared" si="194"/>
        <v>42187.152777777781</v>
      </c>
      <c r="T2101" s="14">
        <f t="shared" si="195"/>
        <v>42173.746342592596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30.37037037037037</v>
      </c>
      <c r="Q2102" s="10" t="str">
        <f t="shared" si="196"/>
        <v>music</v>
      </c>
      <c r="R2102" t="str">
        <f t="shared" si="197"/>
        <v>indie rock</v>
      </c>
      <c r="S2102" s="15">
        <f t="shared" si="194"/>
        <v>41090.165972222225</v>
      </c>
      <c r="T2102" s="14">
        <f t="shared" si="195"/>
        <v>41074.834965277776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51.477272727272727</v>
      </c>
      <c r="Q2103" s="10" t="str">
        <f t="shared" si="196"/>
        <v>music</v>
      </c>
      <c r="R2103" t="str">
        <f t="shared" si="197"/>
        <v>indie rock</v>
      </c>
      <c r="S2103" s="15">
        <f t="shared" si="194"/>
        <v>40952.149467592593</v>
      </c>
      <c r="T2103" s="14">
        <f t="shared" si="195"/>
        <v>40892.149467592593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35.789473684210527</v>
      </c>
      <c r="Q2104" s="10" t="str">
        <f t="shared" si="196"/>
        <v>music</v>
      </c>
      <c r="R2104" t="str">
        <f t="shared" si="197"/>
        <v>indie rock</v>
      </c>
      <c r="S2104" s="15">
        <f t="shared" si="194"/>
        <v>40668.868611111109</v>
      </c>
      <c r="T2104" s="14">
        <f t="shared" si="195"/>
        <v>40638.868611111109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98.817391304347822</v>
      </c>
      <c r="Q2105" s="10" t="str">
        <f t="shared" si="196"/>
        <v>music</v>
      </c>
      <c r="R2105" t="str">
        <f t="shared" si="197"/>
        <v>indie rock</v>
      </c>
      <c r="S2105" s="15">
        <f t="shared" si="194"/>
        <v>41222.7966087963</v>
      </c>
      <c r="T2105" s="14">
        <f t="shared" si="195"/>
        <v>41192.754942129628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28</v>
      </c>
      <c r="Q2106" s="10" t="str">
        <f t="shared" si="196"/>
        <v>music</v>
      </c>
      <c r="R2106" t="str">
        <f t="shared" si="197"/>
        <v>indie rock</v>
      </c>
      <c r="S2106" s="15">
        <f t="shared" si="194"/>
        <v>41425</v>
      </c>
      <c r="T2106" s="14">
        <f t="shared" si="195"/>
        <v>41394.074467592596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51.313131313131315</v>
      </c>
      <c r="Q2107" s="10" t="str">
        <f t="shared" si="196"/>
        <v>music</v>
      </c>
      <c r="R2107" t="str">
        <f t="shared" si="197"/>
        <v>indie rock</v>
      </c>
      <c r="S2107" s="15">
        <f t="shared" si="194"/>
        <v>41964.166666666672</v>
      </c>
      <c r="T2107" s="14">
        <f t="shared" si="195"/>
        <v>41951.788807870369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53.522727272727273</v>
      </c>
      <c r="Q2108" s="10" t="str">
        <f t="shared" si="196"/>
        <v>music</v>
      </c>
      <c r="R2108" t="str">
        <f t="shared" si="197"/>
        <v>indie rock</v>
      </c>
      <c r="S2108" s="15">
        <f t="shared" si="194"/>
        <v>41300.21497685185</v>
      </c>
      <c r="T2108" s="14">
        <f t="shared" si="195"/>
        <v>41270.21497685185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37.149310344827583</v>
      </c>
      <c r="Q2109" s="10" t="str">
        <f t="shared" si="196"/>
        <v>music</v>
      </c>
      <c r="R2109" t="str">
        <f t="shared" si="197"/>
        <v>indie rock</v>
      </c>
      <c r="S2109" s="15">
        <f t="shared" si="194"/>
        <v>41955.752233796295</v>
      </c>
      <c r="T2109" s="14">
        <f t="shared" si="195"/>
        <v>41934.71056712963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89.895287958115176</v>
      </c>
      <c r="Q2110" s="10" t="str">
        <f t="shared" si="196"/>
        <v>music</v>
      </c>
      <c r="R2110" t="str">
        <f t="shared" si="197"/>
        <v>indie rock</v>
      </c>
      <c r="S2110" s="15">
        <f t="shared" si="194"/>
        <v>41162.163194444445</v>
      </c>
      <c r="T2110" s="14">
        <f t="shared" si="195"/>
        <v>41135.175694444442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106.52500000000001</v>
      </c>
      <c r="Q2111" s="10" t="str">
        <f t="shared" si="196"/>
        <v>music</v>
      </c>
      <c r="R2111" t="str">
        <f t="shared" si="197"/>
        <v>indie rock</v>
      </c>
      <c r="S2111" s="15">
        <f t="shared" si="194"/>
        <v>42190.708530092597</v>
      </c>
      <c r="T2111" s="14">
        <f t="shared" si="195"/>
        <v>42160.708530092597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52.815789473684212</v>
      </c>
      <c r="Q2112" s="10" t="str">
        <f t="shared" si="196"/>
        <v>music</v>
      </c>
      <c r="R2112" t="str">
        <f t="shared" si="197"/>
        <v>indie rock</v>
      </c>
      <c r="S2112" s="15">
        <f t="shared" si="194"/>
        <v>41787.207638888889</v>
      </c>
      <c r="T2112" s="14">
        <f t="shared" si="195"/>
        <v>41759.670937499999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54.615384615384613</v>
      </c>
      <c r="Q2113" s="10" t="str">
        <f t="shared" si="196"/>
        <v>music</v>
      </c>
      <c r="R2113" t="str">
        <f t="shared" si="197"/>
        <v>indie rock</v>
      </c>
      <c r="S2113" s="15">
        <f t="shared" si="194"/>
        <v>40770.041666666664</v>
      </c>
      <c r="T2113" s="14">
        <f t="shared" si="195"/>
        <v>40703.197048611109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98">E2114/D2114</f>
        <v>1</v>
      </c>
      <c r="P2114" s="8">
        <f t="shared" ref="P2114:P2177" si="199">E2114/L2114</f>
        <v>27.272727272727273</v>
      </c>
      <c r="Q2114" s="10" t="str">
        <f t="shared" si="196"/>
        <v>music</v>
      </c>
      <c r="R2114" t="str">
        <f t="shared" si="197"/>
        <v>indie rock</v>
      </c>
      <c r="S2114" s="15">
        <f t="shared" ref="S2114:S2177" si="200">(((I2114/60)/60)/24)+DATE(1970,1,1)</f>
        <v>41379.928159722222</v>
      </c>
      <c r="T2114" s="14">
        <f t="shared" ref="T2114:T2177" si="201">(((J2114/60)/60)/24)+DATE(1970,1,1)</f>
        <v>41365.928159722222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1.0485714285714285</v>
      </c>
      <c r="P2115" s="8">
        <f t="shared" si="199"/>
        <v>68.598130841121488</v>
      </c>
      <c r="Q2115" s="10" t="str">
        <f t="shared" ref="Q2115:Q2178" si="202">LEFT(N2115, (SEARCH("/",N2115,1)-1))</f>
        <v>music</v>
      </c>
      <c r="R2115" t="str">
        <f t="shared" ref="R2115:R2178" si="203">RIGHT(N2115, LEN(N2115)-SEARCH("/",N2115,1))</f>
        <v>indie rock</v>
      </c>
      <c r="S2115" s="15">
        <f t="shared" si="200"/>
        <v>41905.86546296296</v>
      </c>
      <c r="T2115" s="14">
        <f t="shared" si="201"/>
        <v>41870.86546296296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35.612244897959187</v>
      </c>
      <c r="Q2116" s="10" t="str">
        <f t="shared" si="202"/>
        <v>music</v>
      </c>
      <c r="R2116" t="str">
        <f t="shared" si="203"/>
        <v>indie rock</v>
      </c>
      <c r="S2116" s="15">
        <f t="shared" si="200"/>
        <v>40521.207638888889</v>
      </c>
      <c r="T2116" s="14">
        <f t="shared" si="201"/>
        <v>40458.815625000003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94.027777777777771</v>
      </c>
      <c r="Q2117" s="10" t="str">
        <f t="shared" si="202"/>
        <v>music</v>
      </c>
      <c r="R2117" t="str">
        <f t="shared" si="203"/>
        <v>indie rock</v>
      </c>
      <c r="S2117" s="15">
        <f t="shared" si="200"/>
        <v>40594.081030092595</v>
      </c>
      <c r="T2117" s="14">
        <f t="shared" si="201"/>
        <v>40564.081030092595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526.45652173913038</v>
      </c>
      <c r="Q2118" s="10" t="str">
        <f t="shared" si="202"/>
        <v>music</v>
      </c>
      <c r="R2118" t="str">
        <f t="shared" si="203"/>
        <v>indie rock</v>
      </c>
      <c r="S2118" s="15">
        <f t="shared" si="200"/>
        <v>41184.777812500004</v>
      </c>
      <c r="T2118" s="14">
        <f t="shared" si="201"/>
        <v>41136.777812500004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50.657142857142858</v>
      </c>
      <c r="Q2119" s="10" t="str">
        <f t="shared" si="202"/>
        <v>music</v>
      </c>
      <c r="R2119" t="str">
        <f t="shared" si="203"/>
        <v>indie rock</v>
      </c>
      <c r="S2119" s="15">
        <f t="shared" si="200"/>
        <v>42304.207638888889</v>
      </c>
      <c r="T2119" s="14">
        <f t="shared" si="201"/>
        <v>42290.059594907405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79.182941176470578</v>
      </c>
      <c r="Q2120" s="10" t="str">
        <f t="shared" si="202"/>
        <v>music</v>
      </c>
      <c r="R2120" t="str">
        <f t="shared" si="203"/>
        <v>indie rock</v>
      </c>
      <c r="S2120" s="15">
        <f t="shared" si="200"/>
        <v>40748.839537037034</v>
      </c>
      <c r="T2120" s="14">
        <f t="shared" si="201"/>
        <v>40718.839537037034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91.590909090909093</v>
      </c>
      <c r="Q2121" s="10" t="str">
        <f t="shared" si="202"/>
        <v>music</v>
      </c>
      <c r="R2121" t="str">
        <f t="shared" si="203"/>
        <v>indie rock</v>
      </c>
      <c r="S2121" s="15">
        <f t="shared" si="200"/>
        <v>41137.130150462966</v>
      </c>
      <c r="T2121" s="14">
        <f t="shared" si="201"/>
        <v>41107.130150462966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116.96275362318841</v>
      </c>
      <c r="Q2122" s="10" t="str">
        <f t="shared" si="202"/>
        <v>music</v>
      </c>
      <c r="R2122" t="str">
        <f t="shared" si="203"/>
        <v>indie rock</v>
      </c>
      <c r="S2122" s="15">
        <f t="shared" si="200"/>
        <v>41640.964537037034</v>
      </c>
      <c r="T2122" s="14">
        <f t="shared" si="201"/>
        <v>41591.964537037034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8">
        <f t="shared" si="199"/>
        <v>28.4</v>
      </c>
      <c r="Q2123" s="10" t="str">
        <f t="shared" si="202"/>
        <v>games</v>
      </c>
      <c r="R2123" t="str">
        <f t="shared" si="203"/>
        <v>video games</v>
      </c>
      <c r="S2123" s="15">
        <f t="shared" si="200"/>
        <v>42746.7424537037</v>
      </c>
      <c r="T2123" s="14">
        <f t="shared" si="201"/>
        <v>42716.7424537037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8">
        <f t="shared" si="199"/>
        <v>103.33333333333333</v>
      </c>
      <c r="Q2124" s="10" t="str">
        <f t="shared" si="202"/>
        <v>games</v>
      </c>
      <c r="R2124" t="str">
        <f t="shared" si="203"/>
        <v>video games</v>
      </c>
      <c r="S2124" s="15">
        <f t="shared" si="200"/>
        <v>42742.300567129627</v>
      </c>
      <c r="T2124" s="14">
        <f t="shared" si="201"/>
        <v>42712.300567129627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</v>
      </c>
      <c r="Q2125" s="10" t="str">
        <f t="shared" si="202"/>
        <v>games</v>
      </c>
      <c r="R2125" t="str">
        <f t="shared" si="203"/>
        <v>video games</v>
      </c>
      <c r="S2125" s="15">
        <f t="shared" si="200"/>
        <v>40252.290972222225</v>
      </c>
      <c r="T2125" s="14">
        <f t="shared" si="201"/>
        <v>40198.424849537041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8">
        <f t="shared" si="199"/>
        <v>23</v>
      </c>
      <c r="Q2126" s="10" t="str">
        <f t="shared" si="202"/>
        <v>games</v>
      </c>
      <c r="R2126" t="str">
        <f t="shared" si="203"/>
        <v>video games</v>
      </c>
      <c r="S2126" s="15">
        <f t="shared" si="200"/>
        <v>40512.208333333336</v>
      </c>
      <c r="T2126" s="14">
        <f t="shared" si="201"/>
        <v>40464.028182870366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8">
        <f t="shared" si="199"/>
        <v>31.555555555555557</v>
      </c>
      <c r="Q2127" s="10" t="str">
        <f t="shared" si="202"/>
        <v>games</v>
      </c>
      <c r="R2127" t="str">
        <f t="shared" si="203"/>
        <v>video games</v>
      </c>
      <c r="S2127" s="15">
        <f t="shared" si="200"/>
        <v>42221.023530092592</v>
      </c>
      <c r="T2127" s="14">
        <f t="shared" si="201"/>
        <v>42191.023530092592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8">
        <f t="shared" si="199"/>
        <v>5</v>
      </c>
      <c r="Q2128" s="10" t="str">
        <f t="shared" si="202"/>
        <v>games</v>
      </c>
      <c r="R2128" t="str">
        <f t="shared" si="203"/>
        <v>video games</v>
      </c>
      <c r="S2128" s="15">
        <f t="shared" si="200"/>
        <v>41981.973229166666</v>
      </c>
      <c r="T2128" s="14">
        <f t="shared" si="201"/>
        <v>41951.973229166666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8">
        <f t="shared" si="199"/>
        <v>34.220338983050844</v>
      </c>
      <c r="Q2129" s="10" t="str">
        <f t="shared" si="202"/>
        <v>games</v>
      </c>
      <c r="R2129" t="str">
        <f t="shared" si="203"/>
        <v>video games</v>
      </c>
      <c r="S2129" s="15">
        <f t="shared" si="200"/>
        <v>42075.463692129633</v>
      </c>
      <c r="T2129" s="14">
        <f t="shared" si="201"/>
        <v>42045.50535879629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8">
        <f t="shared" si="199"/>
        <v>25</v>
      </c>
      <c r="Q2130" s="10" t="str">
        <f t="shared" si="202"/>
        <v>games</v>
      </c>
      <c r="R2130" t="str">
        <f t="shared" si="203"/>
        <v>video games</v>
      </c>
      <c r="S2130" s="15">
        <f t="shared" si="200"/>
        <v>41903.772789351853</v>
      </c>
      <c r="T2130" s="14">
        <f t="shared" si="201"/>
        <v>41843.772789351853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19.666666666666668</v>
      </c>
      <c r="Q2131" s="10" t="str">
        <f t="shared" si="202"/>
        <v>games</v>
      </c>
      <c r="R2131" t="str">
        <f t="shared" si="203"/>
        <v>video games</v>
      </c>
      <c r="S2131" s="15">
        <f t="shared" si="200"/>
        <v>42439.024305555555</v>
      </c>
      <c r="T2131" s="14">
        <f t="shared" si="201"/>
        <v>42409.024305555555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8">
        <f t="shared" si="199"/>
        <v>21.25</v>
      </c>
      <c r="Q2132" s="10" t="str">
        <f t="shared" si="202"/>
        <v>games</v>
      </c>
      <c r="R2132" t="str">
        <f t="shared" si="203"/>
        <v>video games</v>
      </c>
      <c r="S2132" s="15">
        <f t="shared" si="200"/>
        <v>41867.086377314816</v>
      </c>
      <c r="T2132" s="14">
        <f t="shared" si="201"/>
        <v>41832.086377314816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8.3333333333333339</v>
      </c>
      <c r="Q2133" s="10" t="str">
        <f t="shared" si="202"/>
        <v>games</v>
      </c>
      <c r="R2133" t="str">
        <f t="shared" si="203"/>
        <v>video games</v>
      </c>
      <c r="S2133" s="15">
        <f t="shared" si="200"/>
        <v>42197.207071759258</v>
      </c>
      <c r="T2133" s="14">
        <f t="shared" si="201"/>
        <v>42167.207071759258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8">
        <f t="shared" si="199"/>
        <v>21.34333333333333</v>
      </c>
      <c r="Q2134" s="10" t="str">
        <f t="shared" si="202"/>
        <v>games</v>
      </c>
      <c r="R2134" t="str">
        <f t="shared" si="203"/>
        <v>video games</v>
      </c>
      <c r="S2134" s="15">
        <f t="shared" si="200"/>
        <v>41673.487175925926</v>
      </c>
      <c r="T2134" s="14">
        <f t="shared" si="201"/>
        <v>41643.487175925926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8">
        <f t="shared" si="199"/>
        <v>5.333333333333333</v>
      </c>
      <c r="Q2135" s="10" t="str">
        <f t="shared" si="202"/>
        <v>games</v>
      </c>
      <c r="R2135" t="str">
        <f t="shared" si="203"/>
        <v>video games</v>
      </c>
      <c r="S2135" s="15">
        <f t="shared" si="200"/>
        <v>40657.290972222225</v>
      </c>
      <c r="T2135" s="14">
        <f t="shared" si="201"/>
        <v>40619.097210648149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8">
        <f t="shared" si="199"/>
        <v>34.666666666666664</v>
      </c>
      <c r="Q2136" s="10" t="str">
        <f t="shared" si="202"/>
        <v>games</v>
      </c>
      <c r="R2136" t="str">
        <f t="shared" si="203"/>
        <v>video games</v>
      </c>
      <c r="S2136" s="15">
        <f t="shared" si="200"/>
        <v>41391.886469907404</v>
      </c>
      <c r="T2136" s="14">
        <f t="shared" si="201"/>
        <v>41361.886469907404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8">
        <f t="shared" si="199"/>
        <v>21.727272727272727</v>
      </c>
      <c r="Q2137" s="10" t="str">
        <f t="shared" si="202"/>
        <v>games</v>
      </c>
      <c r="R2137" t="str">
        <f t="shared" si="203"/>
        <v>video games</v>
      </c>
      <c r="S2137" s="15">
        <f t="shared" si="200"/>
        <v>41186.963344907403</v>
      </c>
      <c r="T2137" s="14">
        <f t="shared" si="201"/>
        <v>41156.963344907403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8">
        <f t="shared" si="199"/>
        <v>11.922499999999999</v>
      </c>
      <c r="Q2138" s="10" t="str">
        <f t="shared" si="202"/>
        <v>games</v>
      </c>
      <c r="R2138" t="str">
        <f t="shared" si="203"/>
        <v>video games</v>
      </c>
      <c r="S2138" s="15">
        <f t="shared" si="200"/>
        <v>41566.509097222224</v>
      </c>
      <c r="T2138" s="14">
        <f t="shared" si="201"/>
        <v>41536.509097222224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26.59737827715356</v>
      </c>
      <c r="Q2139" s="10" t="str">
        <f t="shared" si="202"/>
        <v>games</v>
      </c>
      <c r="R2139" t="str">
        <f t="shared" si="203"/>
        <v>video games</v>
      </c>
      <c r="S2139" s="15">
        <f t="shared" si="200"/>
        <v>41978.771168981482</v>
      </c>
      <c r="T2139" s="14">
        <f t="shared" si="201"/>
        <v>41948.771168981482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10.666666666666666</v>
      </c>
      <c r="Q2140" s="10" t="str">
        <f t="shared" si="202"/>
        <v>games</v>
      </c>
      <c r="R2140" t="str">
        <f t="shared" si="203"/>
        <v>video games</v>
      </c>
      <c r="S2140" s="15">
        <f t="shared" si="200"/>
        <v>41587.054849537039</v>
      </c>
      <c r="T2140" s="14">
        <f t="shared" si="201"/>
        <v>41557.013182870374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8">
        <f t="shared" si="199"/>
        <v>29.035714285714285</v>
      </c>
      <c r="Q2141" s="10" t="str">
        <f t="shared" si="202"/>
        <v>games</v>
      </c>
      <c r="R2141" t="str">
        <f t="shared" si="203"/>
        <v>video games</v>
      </c>
      <c r="S2141" s="15">
        <f t="shared" si="200"/>
        <v>42677.750092592592</v>
      </c>
      <c r="T2141" s="14">
        <f t="shared" si="201"/>
        <v>42647.750092592592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8">
        <f t="shared" si="199"/>
        <v>50.909090909090907</v>
      </c>
      <c r="Q2142" s="10" t="str">
        <f t="shared" si="202"/>
        <v>games</v>
      </c>
      <c r="R2142" t="str">
        <f t="shared" si="203"/>
        <v>video games</v>
      </c>
      <c r="S2142" s="15">
        <f t="shared" si="200"/>
        <v>41285.833611111113</v>
      </c>
      <c r="T2142" s="14">
        <f t="shared" si="201"/>
        <v>41255.833611111113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s="10" t="str">
        <f t="shared" si="202"/>
        <v>games</v>
      </c>
      <c r="R2143" t="str">
        <f t="shared" si="203"/>
        <v>video games</v>
      </c>
      <c r="S2143" s="15">
        <f t="shared" si="200"/>
        <v>41957.277303240742</v>
      </c>
      <c r="T2143" s="14">
        <f t="shared" si="201"/>
        <v>41927.235636574071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8">
        <f t="shared" si="199"/>
        <v>50.083333333333336</v>
      </c>
      <c r="Q2144" s="10" t="str">
        <f t="shared" si="202"/>
        <v>games</v>
      </c>
      <c r="R2144" t="str">
        <f t="shared" si="203"/>
        <v>video games</v>
      </c>
      <c r="S2144" s="15">
        <f t="shared" si="200"/>
        <v>42368.701504629629</v>
      </c>
      <c r="T2144" s="14">
        <f t="shared" si="201"/>
        <v>42340.701504629629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8">
        <f t="shared" si="199"/>
        <v>45</v>
      </c>
      <c r="Q2145" s="10" t="str">
        <f t="shared" si="202"/>
        <v>games</v>
      </c>
      <c r="R2145" t="str">
        <f t="shared" si="203"/>
        <v>video games</v>
      </c>
      <c r="S2145" s="15">
        <f t="shared" si="200"/>
        <v>40380.791666666664</v>
      </c>
      <c r="T2145" s="14">
        <f t="shared" si="201"/>
        <v>40332.886712962965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8">
        <f t="shared" si="199"/>
        <v>25.291666666666668</v>
      </c>
      <c r="Q2146" s="10" t="str">
        <f t="shared" si="202"/>
        <v>games</v>
      </c>
      <c r="R2146" t="str">
        <f t="shared" si="203"/>
        <v>video games</v>
      </c>
      <c r="S2146" s="15">
        <f t="shared" si="200"/>
        <v>41531.546759259261</v>
      </c>
      <c r="T2146" s="14">
        <f t="shared" si="201"/>
        <v>41499.546759259261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51.292134831460672</v>
      </c>
      <c r="Q2147" s="10" t="str">
        <f t="shared" si="202"/>
        <v>games</v>
      </c>
      <c r="R2147" t="str">
        <f t="shared" si="203"/>
        <v>video games</v>
      </c>
      <c r="S2147" s="15">
        <f t="shared" si="200"/>
        <v>41605.279097222221</v>
      </c>
      <c r="T2147" s="14">
        <f t="shared" si="201"/>
        <v>41575.237430555557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8">
        <f t="shared" si="199"/>
        <v>1</v>
      </c>
      <c r="Q2148" s="10" t="str">
        <f t="shared" si="202"/>
        <v>games</v>
      </c>
      <c r="R2148" t="str">
        <f t="shared" si="203"/>
        <v>video games</v>
      </c>
      <c r="S2148" s="15">
        <f t="shared" si="200"/>
        <v>42411.679513888885</v>
      </c>
      <c r="T2148" s="14">
        <f t="shared" si="201"/>
        <v>42397.679513888885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8">
        <f t="shared" si="199"/>
        <v>49.381818181818183</v>
      </c>
      <c r="Q2149" s="10" t="str">
        <f t="shared" si="202"/>
        <v>games</v>
      </c>
      <c r="R2149" t="str">
        <f t="shared" si="203"/>
        <v>video games</v>
      </c>
      <c r="S2149" s="15">
        <f t="shared" si="200"/>
        <v>41959.337361111116</v>
      </c>
      <c r="T2149" s="14">
        <f t="shared" si="201"/>
        <v>41927.295694444445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1</v>
      </c>
      <c r="Q2150" s="10" t="str">
        <f t="shared" si="202"/>
        <v>games</v>
      </c>
      <c r="R2150" t="str">
        <f t="shared" si="203"/>
        <v>video games</v>
      </c>
      <c r="S2150" s="15">
        <f t="shared" si="200"/>
        <v>42096.691921296297</v>
      </c>
      <c r="T2150" s="14">
        <f t="shared" si="201"/>
        <v>42066.733587962968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s="10" t="str">
        <f t="shared" si="202"/>
        <v>games</v>
      </c>
      <c r="R2151" t="str">
        <f t="shared" si="203"/>
        <v>video games</v>
      </c>
      <c r="S2151" s="15">
        <f t="shared" si="200"/>
        <v>40390</v>
      </c>
      <c r="T2151" s="14">
        <f t="shared" si="201"/>
        <v>40355.024953703702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8">
        <f t="shared" si="199"/>
        <v>101.25</v>
      </c>
      <c r="Q2152" s="10" t="str">
        <f t="shared" si="202"/>
        <v>games</v>
      </c>
      <c r="R2152" t="str">
        <f t="shared" si="203"/>
        <v>video games</v>
      </c>
      <c r="S2152" s="15">
        <f t="shared" si="200"/>
        <v>42564.284710648149</v>
      </c>
      <c r="T2152" s="14">
        <f t="shared" si="201"/>
        <v>42534.284710648149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8">
        <f t="shared" si="199"/>
        <v>19.666666666666668</v>
      </c>
      <c r="Q2153" s="10" t="str">
        <f t="shared" si="202"/>
        <v>games</v>
      </c>
      <c r="R2153" t="str">
        <f t="shared" si="203"/>
        <v>video games</v>
      </c>
      <c r="S2153" s="15">
        <f t="shared" si="200"/>
        <v>42550.847384259265</v>
      </c>
      <c r="T2153" s="14">
        <f t="shared" si="201"/>
        <v>42520.847384259265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8">
        <f t="shared" si="199"/>
        <v>12.5</v>
      </c>
      <c r="Q2154" s="10" t="str">
        <f t="shared" si="202"/>
        <v>games</v>
      </c>
      <c r="R2154" t="str">
        <f t="shared" si="203"/>
        <v>video games</v>
      </c>
      <c r="S2154" s="15">
        <f t="shared" si="200"/>
        <v>41713.790613425925</v>
      </c>
      <c r="T2154" s="14">
        <f t="shared" si="201"/>
        <v>41683.832280092596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8">
        <f t="shared" si="199"/>
        <v>8.5</v>
      </c>
      <c r="Q2155" s="10" t="str">
        <f t="shared" si="202"/>
        <v>games</v>
      </c>
      <c r="R2155" t="str">
        <f t="shared" si="203"/>
        <v>video games</v>
      </c>
      <c r="S2155" s="15">
        <f t="shared" si="200"/>
        <v>42014.332638888889</v>
      </c>
      <c r="T2155" s="14">
        <f t="shared" si="201"/>
        <v>41974.911087962959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8">
        <f t="shared" si="199"/>
        <v>1</v>
      </c>
      <c r="Q2156" s="10" t="str">
        <f t="shared" si="202"/>
        <v>games</v>
      </c>
      <c r="R2156" t="str">
        <f t="shared" si="203"/>
        <v>video games</v>
      </c>
      <c r="S2156" s="15">
        <f t="shared" si="200"/>
        <v>41667.632256944446</v>
      </c>
      <c r="T2156" s="14">
        <f t="shared" si="201"/>
        <v>41647.632256944446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8">
        <f t="shared" si="199"/>
        <v>23</v>
      </c>
      <c r="Q2157" s="10" t="str">
        <f t="shared" si="202"/>
        <v>games</v>
      </c>
      <c r="R2157" t="str">
        <f t="shared" si="203"/>
        <v>video games</v>
      </c>
      <c r="S2157" s="15">
        <f t="shared" si="200"/>
        <v>42460.70584490741</v>
      </c>
      <c r="T2157" s="14">
        <f t="shared" si="201"/>
        <v>42430.747511574074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8">
        <f t="shared" si="199"/>
        <v>17.987951807228917</v>
      </c>
      <c r="Q2158" s="10" t="str">
        <f t="shared" si="202"/>
        <v>games</v>
      </c>
      <c r="R2158" t="str">
        <f t="shared" si="203"/>
        <v>video games</v>
      </c>
      <c r="S2158" s="15">
        <f t="shared" si="200"/>
        <v>41533.85423611111</v>
      </c>
      <c r="T2158" s="14">
        <f t="shared" si="201"/>
        <v>41488.85423611111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8">
        <f t="shared" si="199"/>
        <v>370.94736842105266</v>
      </c>
      <c r="Q2159" s="10" t="str">
        <f t="shared" si="202"/>
        <v>games</v>
      </c>
      <c r="R2159" t="str">
        <f t="shared" si="203"/>
        <v>video games</v>
      </c>
      <c r="S2159" s="15">
        <f t="shared" si="200"/>
        <v>42727.332638888889</v>
      </c>
      <c r="T2159" s="14">
        <f t="shared" si="201"/>
        <v>42694.98128472222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8">
        <f t="shared" si="199"/>
        <v>63.569485530546629</v>
      </c>
      <c r="Q2160" s="10" t="str">
        <f t="shared" si="202"/>
        <v>games</v>
      </c>
      <c r="R2160" t="str">
        <f t="shared" si="203"/>
        <v>video games</v>
      </c>
      <c r="S2160" s="15">
        <f t="shared" si="200"/>
        <v>41309.853865740741</v>
      </c>
      <c r="T2160" s="14">
        <f t="shared" si="201"/>
        <v>41264.853865740741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8">
        <f t="shared" si="199"/>
        <v>13</v>
      </c>
      <c r="Q2161" s="10" t="str">
        <f t="shared" si="202"/>
        <v>games</v>
      </c>
      <c r="R2161" t="str">
        <f t="shared" si="203"/>
        <v>video games</v>
      </c>
      <c r="S2161" s="15">
        <f t="shared" si="200"/>
        <v>40740.731180555551</v>
      </c>
      <c r="T2161" s="14">
        <f t="shared" si="201"/>
        <v>40710.731180555551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8">
        <f t="shared" si="199"/>
        <v>5.3125</v>
      </c>
      <c r="Q2162" s="10" t="str">
        <f t="shared" si="202"/>
        <v>games</v>
      </c>
      <c r="R2162" t="str">
        <f t="shared" si="203"/>
        <v>video games</v>
      </c>
      <c r="S2162" s="15">
        <f t="shared" si="200"/>
        <v>41048.711863425924</v>
      </c>
      <c r="T2162" s="14">
        <f t="shared" si="201"/>
        <v>41018.711863425924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35.615384615384613</v>
      </c>
      <c r="Q2163" s="10" t="str">
        <f t="shared" si="202"/>
        <v>music</v>
      </c>
      <c r="R2163" t="str">
        <f t="shared" si="203"/>
        <v>rock</v>
      </c>
      <c r="S2163" s="15">
        <f t="shared" si="200"/>
        <v>42270.852534722217</v>
      </c>
      <c r="T2163" s="14">
        <f t="shared" si="201"/>
        <v>42240.852534722217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87.103448275862064</v>
      </c>
      <c r="Q2164" s="10" t="str">
        <f t="shared" si="202"/>
        <v>music</v>
      </c>
      <c r="R2164" t="str">
        <f t="shared" si="203"/>
        <v>rock</v>
      </c>
      <c r="S2164" s="15">
        <f t="shared" si="200"/>
        <v>41844.766099537039</v>
      </c>
      <c r="T2164" s="14">
        <f t="shared" si="201"/>
        <v>41813.766099537039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75.11363636363636</v>
      </c>
      <c r="Q2165" s="10" t="str">
        <f t="shared" si="202"/>
        <v>music</v>
      </c>
      <c r="R2165" t="str">
        <f t="shared" si="203"/>
        <v>rock</v>
      </c>
      <c r="S2165" s="15">
        <f t="shared" si="200"/>
        <v>42163.159722222219</v>
      </c>
      <c r="T2165" s="14">
        <f t="shared" si="201"/>
        <v>42111.899537037039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68.01204819277109</v>
      </c>
      <c r="Q2166" s="10" t="str">
        <f t="shared" si="202"/>
        <v>music</v>
      </c>
      <c r="R2166" t="str">
        <f t="shared" si="203"/>
        <v>rock</v>
      </c>
      <c r="S2166" s="15">
        <f t="shared" si="200"/>
        <v>42546.165972222225</v>
      </c>
      <c r="T2166" s="14">
        <f t="shared" si="201"/>
        <v>42515.71775462963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29.623931623931625</v>
      </c>
      <c r="Q2167" s="10" t="str">
        <f t="shared" si="202"/>
        <v>music</v>
      </c>
      <c r="R2167" t="str">
        <f t="shared" si="203"/>
        <v>rock</v>
      </c>
      <c r="S2167" s="15">
        <f t="shared" si="200"/>
        <v>42468.625405092593</v>
      </c>
      <c r="T2167" s="14">
        <f t="shared" si="201"/>
        <v>42438.667071759264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91.625</v>
      </c>
      <c r="Q2168" s="10" t="str">
        <f t="shared" si="202"/>
        <v>music</v>
      </c>
      <c r="R2168" t="str">
        <f t="shared" si="203"/>
        <v>rock</v>
      </c>
      <c r="S2168" s="15">
        <f t="shared" si="200"/>
        <v>41978.879837962959</v>
      </c>
      <c r="T2168" s="14">
        <f t="shared" si="201"/>
        <v>41933.838171296295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s="10" t="str">
        <f t="shared" si="202"/>
        <v>music</v>
      </c>
      <c r="R2169" t="str">
        <f t="shared" si="203"/>
        <v>rock</v>
      </c>
      <c r="S2169" s="15">
        <f t="shared" si="200"/>
        <v>41167.066400462965</v>
      </c>
      <c r="T2169" s="14">
        <f t="shared" si="201"/>
        <v>41153.066400462965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64.366735294117646</v>
      </c>
      <c r="Q2170" s="10" t="str">
        <f t="shared" si="202"/>
        <v>music</v>
      </c>
      <c r="R2170" t="str">
        <f t="shared" si="203"/>
        <v>rock</v>
      </c>
      <c r="S2170" s="15">
        <f t="shared" si="200"/>
        <v>42776.208333333328</v>
      </c>
      <c r="T2170" s="14">
        <f t="shared" si="201"/>
        <v>42745.600243055553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s="10" t="str">
        <f t="shared" si="202"/>
        <v>music</v>
      </c>
      <c r="R2171" t="str">
        <f t="shared" si="203"/>
        <v>rock</v>
      </c>
      <c r="S2171" s="15">
        <f t="shared" si="200"/>
        <v>42796.700821759259</v>
      </c>
      <c r="T2171" s="14">
        <f t="shared" si="201"/>
        <v>42793.700821759259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8">
        <f t="shared" si="199"/>
        <v>33.315789473684212</v>
      </c>
      <c r="Q2172" s="10" t="str">
        <f t="shared" si="202"/>
        <v>music</v>
      </c>
      <c r="R2172" t="str">
        <f t="shared" si="203"/>
        <v>rock</v>
      </c>
      <c r="S2172" s="15">
        <f t="shared" si="200"/>
        <v>42238.750254629631</v>
      </c>
      <c r="T2172" s="14">
        <f t="shared" si="201"/>
        <v>42198.750254629631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90.276595744680847</v>
      </c>
      <c r="Q2173" s="10" t="str">
        <f t="shared" si="202"/>
        <v>music</v>
      </c>
      <c r="R2173" t="str">
        <f t="shared" si="203"/>
        <v>rock</v>
      </c>
      <c r="S2173" s="15">
        <f t="shared" si="200"/>
        <v>42177.208333333328</v>
      </c>
      <c r="T2173" s="14">
        <f t="shared" si="201"/>
        <v>42141.95711805555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s="10" t="str">
        <f t="shared" si="202"/>
        <v>music</v>
      </c>
      <c r="R2174" t="str">
        <f t="shared" si="203"/>
        <v>rock</v>
      </c>
      <c r="S2174" s="15">
        <f t="shared" si="200"/>
        <v>42112.580092592587</v>
      </c>
      <c r="T2174" s="14">
        <f t="shared" si="201"/>
        <v>42082.580092592587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59.233333333333334</v>
      </c>
      <c r="Q2175" s="10" t="str">
        <f t="shared" si="202"/>
        <v>music</v>
      </c>
      <c r="R2175" t="str">
        <f t="shared" si="203"/>
        <v>rock</v>
      </c>
      <c r="S2175" s="15">
        <f t="shared" si="200"/>
        <v>41527.165972222225</v>
      </c>
      <c r="T2175" s="14">
        <f t="shared" si="201"/>
        <v>41495.692627314813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65.38095238095238</v>
      </c>
      <c r="Q2176" s="10" t="str">
        <f t="shared" si="202"/>
        <v>music</v>
      </c>
      <c r="R2176" t="str">
        <f t="shared" si="203"/>
        <v>rock</v>
      </c>
      <c r="S2176" s="15">
        <f t="shared" si="200"/>
        <v>42495.542905092589</v>
      </c>
      <c r="T2176" s="14">
        <f t="shared" si="201"/>
        <v>42465.542905092589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67.307692307692307</v>
      </c>
      <c r="Q2177" s="10" t="str">
        <f t="shared" si="202"/>
        <v>music</v>
      </c>
      <c r="R2177" t="str">
        <f t="shared" si="203"/>
        <v>rock</v>
      </c>
      <c r="S2177" s="15">
        <f t="shared" si="200"/>
        <v>42572.009097222224</v>
      </c>
      <c r="T2177" s="14">
        <f t="shared" si="201"/>
        <v>42565.009097222224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204">E2178/D2178</f>
        <v>1.2602</v>
      </c>
      <c r="P2178" s="8">
        <f t="shared" ref="P2178:P2241" si="205">E2178/L2178</f>
        <v>88.74647887323944</v>
      </c>
      <c r="Q2178" s="10" t="str">
        <f t="shared" si="202"/>
        <v>music</v>
      </c>
      <c r="R2178" t="str">
        <f t="shared" si="203"/>
        <v>rock</v>
      </c>
      <c r="S2178" s="15">
        <f t="shared" ref="S2178:S2241" si="206">(((I2178/60)/60)/24)+DATE(1970,1,1)</f>
        <v>42126.633206018523</v>
      </c>
      <c r="T2178" s="14">
        <f t="shared" ref="T2178:T2241" si="207">(((J2178/60)/60)/24)+DATE(1970,1,1)</f>
        <v>42096.633206018523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1.0012000000000001</v>
      </c>
      <c r="P2179" s="8">
        <f t="shared" si="205"/>
        <v>65.868421052631575</v>
      </c>
      <c r="Q2179" s="10" t="str">
        <f t="shared" ref="Q2179:Q2242" si="208">LEFT(N2179, (SEARCH("/",N2179,1)-1))</f>
        <v>music</v>
      </c>
      <c r="R2179" t="str">
        <f t="shared" ref="R2179:R2242" si="209">RIGHT(N2179, LEN(N2179)-SEARCH("/",N2179,1))</f>
        <v>rock</v>
      </c>
      <c r="S2179" s="15">
        <f t="shared" si="206"/>
        <v>42527.250775462962</v>
      </c>
      <c r="T2179" s="14">
        <f t="shared" si="207"/>
        <v>42502.250775462962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40.349243306169967</v>
      </c>
      <c r="Q2180" s="10" t="str">
        <f t="shared" si="208"/>
        <v>music</v>
      </c>
      <c r="R2180" t="str">
        <f t="shared" si="209"/>
        <v>rock</v>
      </c>
      <c r="S2180" s="15">
        <f t="shared" si="206"/>
        <v>42753.63653935185</v>
      </c>
      <c r="T2180" s="14">
        <f t="shared" si="207"/>
        <v>42723.63653935185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8">
        <f t="shared" si="205"/>
        <v>76.857142857142861</v>
      </c>
      <c r="Q2181" s="10" t="str">
        <f t="shared" si="208"/>
        <v>music</v>
      </c>
      <c r="R2181" t="str">
        <f t="shared" si="209"/>
        <v>rock</v>
      </c>
      <c r="S2181" s="15">
        <f t="shared" si="206"/>
        <v>42105.171203703707</v>
      </c>
      <c r="T2181" s="14">
        <f t="shared" si="207"/>
        <v>42075.171203703707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68.707820512820518</v>
      </c>
      <c r="Q2182" s="10" t="str">
        <f t="shared" si="208"/>
        <v>music</v>
      </c>
      <c r="R2182" t="str">
        <f t="shared" si="209"/>
        <v>rock</v>
      </c>
      <c r="S2182" s="15">
        <f t="shared" si="206"/>
        <v>42321.711435185185</v>
      </c>
      <c r="T2182" s="14">
        <f t="shared" si="207"/>
        <v>42279.669768518521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8">
        <f t="shared" si="205"/>
        <v>57.773584905660378</v>
      </c>
      <c r="Q2183" s="10" t="str">
        <f t="shared" si="208"/>
        <v>games</v>
      </c>
      <c r="R2183" t="str">
        <f t="shared" si="209"/>
        <v>tabletop games</v>
      </c>
      <c r="S2183" s="15">
        <f t="shared" si="206"/>
        <v>42787.005243055552</v>
      </c>
      <c r="T2183" s="14">
        <f t="shared" si="207"/>
        <v>42773.005243055552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44.171348314606739</v>
      </c>
      <c r="Q2184" s="10" t="str">
        <f t="shared" si="208"/>
        <v>games</v>
      </c>
      <c r="R2184" t="str">
        <f t="shared" si="209"/>
        <v>tabletop games</v>
      </c>
      <c r="S2184" s="15">
        <f t="shared" si="206"/>
        <v>41914.900752314818</v>
      </c>
      <c r="T2184" s="14">
        <f t="shared" si="207"/>
        <v>41879.900752314818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31.566308243727597</v>
      </c>
      <c r="Q2185" s="10" t="str">
        <f t="shared" si="208"/>
        <v>games</v>
      </c>
      <c r="R2185" t="str">
        <f t="shared" si="209"/>
        <v>tabletop games</v>
      </c>
      <c r="S2185" s="15">
        <f t="shared" si="206"/>
        <v>42775.208333333328</v>
      </c>
      <c r="T2185" s="14">
        <f t="shared" si="207"/>
        <v>42745.365474537044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107.04511278195488</v>
      </c>
      <c r="Q2186" s="10" t="str">
        <f t="shared" si="208"/>
        <v>games</v>
      </c>
      <c r="R2186" t="str">
        <f t="shared" si="209"/>
        <v>tabletop games</v>
      </c>
      <c r="S2186" s="15">
        <f t="shared" si="206"/>
        <v>42394.666666666672</v>
      </c>
      <c r="T2186" s="14">
        <f t="shared" si="207"/>
        <v>42380.690289351856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149.03451043338683</v>
      </c>
      <c r="Q2187" s="10" t="str">
        <f t="shared" si="208"/>
        <v>games</v>
      </c>
      <c r="R2187" t="str">
        <f t="shared" si="209"/>
        <v>tabletop games</v>
      </c>
      <c r="S2187" s="15">
        <f t="shared" si="206"/>
        <v>41359.349988425929</v>
      </c>
      <c r="T2187" s="14">
        <f t="shared" si="207"/>
        <v>41319.349988425929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8">
        <f t="shared" si="205"/>
        <v>55.956632653061227</v>
      </c>
      <c r="Q2188" s="10" t="str">
        <f t="shared" si="208"/>
        <v>games</v>
      </c>
      <c r="R2188" t="str">
        <f t="shared" si="209"/>
        <v>tabletop games</v>
      </c>
      <c r="S2188" s="15">
        <f t="shared" si="206"/>
        <v>42620.083333333328</v>
      </c>
      <c r="T2188" s="14">
        <f t="shared" si="207"/>
        <v>42583.615081018521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56.970381807973048</v>
      </c>
      <c r="Q2189" s="10" t="str">
        <f t="shared" si="208"/>
        <v>games</v>
      </c>
      <c r="R2189" t="str">
        <f t="shared" si="209"/>
        <v>tabletop games</v>
      </c>
      <c r="S2189" s="15">
        <f t="shared" si="206"/>
        <v>42097.165972222225</v>
      </c>
      <c r="T2189" s="14">
        <f t="shared" si="207"/>
        <v>42068.209097222221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44.056420233463037</v>
      </c>
      <c r="Q2190" s="10" t="str">
        <f t="shared" si="208"/>
        <v>games</v>
      </c>
      <c r="R2190" t="str">
        <f t="shared" si="209"/>
        <v>tabletop games</v>
      </c>
      <c r="S2190" s="15">
        <f t="shared" si="206"/>
        <v>42668.708333333328</v>
      </c>
      <c r="T2190" s="14">
        <f t="shared" si="207"/>
        <v>42633.586122685185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68.625</v>
      </c>
      <c r="Q2191" s="10" t="str">
        <f t="shared" si="208"/>
        <v>games</v>
      </c>
      <c r="R2191" t="str">
        <f t="shared" si="209"/>
        <v>tabletop games</v>
      </c>
      <c r="S2191" s="15">
        <f t="shared" si="206"/>
        <v>42481.916666666672</v>
      </c>
      <c r="T2191" s="14">
        <f t="shared" si="207"/>
        <v>42467.788194444445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65.318435754189949</v>
      </c>
      <c r="Q2192" s="10" t="str">
        <f t="shared" si="208"/>
        <v>games</v>
      </c>
      <c r="R2192" t="str">
        <f t="shared" si="209"/>
        <v>tabletop games</v>
      </c>
      <c r="S2192" s="15">
        <f t="shared" si="206"/>
        <v>42452.290972222225</v>
      </c>
      <c r="T2192" s="14">
        <f t="shared" si="207"/>
        <v>42417.625046296293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35.92</v>
      </c>
      <c r="Q2193" s="10" t="str">
        <f t="shared" si="208"/>
        <v>games</v>
      </c>
      <c r="R2193" t="str">
        <f t="shared" si="209"/>
        <v>tabletop games</v>
      </c>
      <c r="S2193" s="15">
        <f t="shared" si="206"/>
        <v>42780.833645833336</v>
      </c>
      <c r="T2193" s="14">
        <f t="shared" si="207"/>
        <v>42768.833645833336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40.070667078443485</v>
      </c>
      <c r="Q2194" s="10" t="str">
        <f t="shared" si="208"/>
        <v>games</v>
      </c>
      <c r="R2194" t="str">
        <f t="shared" si="209"/>
        <v>tabletop games</v>
      </c>
      <c r="S2194" s="15">
        <f t="shared" si="206"/>
        <v>42719.958333333328</v>
      </c>
      <c r="T2194" s="14">
        <f t="shared" si="207"/>
        <v>42691.8512037037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75.647714604236342</v>
      </c>
      <c r="Q2195" s="10" t="str">
        <f t="shared" si="208"/>
        <v>games</v>
      </c>
      <c r="R2195" t="str">
        <f t="shared" si="209"/>
        <v>tabletop games</v>
      </c>
      <c r="S2195" s="15">
        <f t="shared" si="206"/>
        <v>42695.207638888889</v>
      </c>
      <c r="T2195" s="14">
        <f t="shared" si="207"/>
        <v>42664.405925925923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61.203872437357631</v>
      </c>
      <c r="Q2196" s="10" t="str">
        <f t="shared" si="208"/>
        <v>games</v>
      </c>
      <c r="R2196" t="str">
        <f t="shared" si="209"/>
        <v>tabletop games</v>
      </c>
      <c r="S2196" s="15">
        <f t="shared" si="206"/>
        <v>42455.716319444444</v>
      </c>
      <c r="T2196" s="14">
        <f t="shared" si="207"/>
        <v>42425.757986111115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48.130434782608695</v>
      </c>
      <c r="Q2197" s="10" t="str">
        <f t="shared" si="208"/>
        <v>games</v>
      </c>
      <c r="R2197" t="str">
        <f t="shared" si="209"/>
        <v>tabletop games</v>
      </c>
      <c r="S2197" s="15">
        <f t="shared" si="206"/>
        <v>42227.771990740745</v>
      </c>
      <c r="T2197" s="14">
        <f t="shared" si="207"/>
        <v>42197.771990740745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68.106837606837601</v>
      </c>
      <c r="Q2198" s="10" t="str">
        <f t="shared" si="208"/>
        <v>games</v>
      </c>
      <c r="R2198" t="str">
        <f t="shared" si="209"/>
        <v>tabletop games</v>
      </c>
      <c r="S2198" s="15">
        <f t="shared" si="206"/>
        <v>42706.291666666672</v>
      </c>
      <c r="T2198" s="14">
        <f t="shared" si="207"/>
        <v>42675.487291666665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65.891300230946882</v>
      </c>
      <c r="Q2199" s="10" t="str">
        <f t="shared" si="208"/>
        <v>games</v>
      </c>
      <c r="R2199" t="str">
        <f t="shared" si="209"/>
        <v>tabletop games</v>
      </c>
      <c r="S2199" s="15">
        <f t="shared" si="206"/>
        <v>42063.584016203706</v>
      </c>
      <c r="T2199" s="14">
        <f t="shared" si="207"/>
        <v>42033.584016203706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81.654377880184327</v>
      </c>
      <c r="Q2200" s="10" t="str">
        <f t="shared" si="208"/>
        <v>games</v>
      </c>
      <c r="R2200" t="str">
        <f t="shared" si="209"/>
        <v>tabletop games</v>
      </c>
      <c r="S2200" s="15">
        <f t="shared" si="206"/>
        <v>42322.555555555555</v>
      </c>
      <c r="T2200" s="14">
        <f t="shared" si="207"/>
        <v>42292.513888888891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52.701195219123505</v>
      </c>
      <c r="Q2201" s="10" t="str">
        <f t="shared" si="208"/>
        <v>games</v>
      </c>
      <c r="R2201" t="str">
        <f t="shared" si="209"/>
        <v>tabletop games</v>
      </c>
      <c r="S2201" s="15">
        <f t="shared" si="206"/>
        <v>42292.416643518518</v>
      </c>
      <c r="T2201" s="14">
        <f t="shared" si="207"/>
        <v>42262.416643518518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41.228136882129277</v>
      </c>
      <c r="Q2202" s="10" t="str">
        <f t="shared" si="208"/>
        <v>games</v>
      </c>
      <c r="R2202" t="str">
        <f t="shared" si="209"/>
        <v>tabletop games</v>
      </c>
      <c r="S2202" s="15">
        <f t="shared" si="206"/>
        <v>42191.125</v>
      </c>
      <c r="T2202" s="14">
        <f t="shared" si="207"/>
        <v>42163.625787037032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15.035357142857142</v>
      </c>
      <c r="Q2203" s="10" t="str">
        <f t="shared" si="208"/>
        <v>music</v>
      </c>
      <c r="R2203" t="str">
        <f t="shared" si="209"/>
        <v>electronic music</v>
      </c>
      <c r="S2203" s="15">
        <f t="shared" si="206"/>
        <v>41290.846817129634</v>
      </c>
      <c r="T2203" s="14">
        <f t="shared" si="207"/>
        <v>41276.846817129634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39.066920943134534</v>
      </c>
      <c r="Q2204" s="10" t="str">
        <f t="shared" si="208"/>
        <v>music</v>
      </c>
      <c r="R2204" t="str">
        <f t="shared" si="209"/>
        <v>electronic music</v>
      </c>
      <c r="S2204" s="15">
        <f t="shared" si="206"/>
        <v>41214.849166666667</v>
      </c>
      <c r="T2204" s="14">
        <f t="shared" si="207"/>
        <v>41184.849166666667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43.82</v>
      </c>
      <c r="Q2205" s="10" t="str">
        <f t="shared" si="208"/>
        <v>music</v>
      </c>
      <c r="R2205" t="str">
        <f t="shared" si="209"/>
        <v>electronic music</v>
      </c>
      <c r="S2205" s="15">
        <f t="shared" si="206"/>
        <v>42271.85974537037</v>
      </c>
      <c r="T2205" s="14">
        <f t="shared" si="207"/>
        <v>42241.85974537037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27.301369863013697</v>
      </c>
      <c r="Q2206" s="10" t="str">
        <f t="shared" si="208"/>
        <v>music</v>
      </c>
      <c r="R2206" t="str">
        <f t="shared" si="209"/>
        <v>electronic music</v>
      </c>
      <c r="S2206" s="15">
        <f t="shared" si="206"/>
        <v>41342.311562499999</v>
      </c>
      <c r="T2206" s="14">
        <f t="shared" si="207"/>
        <v>41312.311562499999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42.222222222222221</v>
      </c>
      <c r="Q2207" s="10" t="str">
        <f t="shared" si="208"/>
        <v>music</v>
      </c>
      <c r="R2207" t="str">
        <f t="shared" si="209"/>
        <v>electronic music</v>
      </c>
      <c r="S2207" s="15">
        <f t="shared" si="206"/>
        <v>41061.82163194444</v>
      </c>
      <c r="T2207" s="14">
        <f t="shared" si="207"/>
        <v>41031.82163194444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33.235294117647058</v>
      </c>
      <c r="Q2208" s="10" t="str">
        <f t="shared" si="208"/>
        <v>music</v>
      </c>
      <c r="R2208" t="str">
        <f t="shared" si="209"/>
        <v>electronic music</v>
      </c>
      <c r="S2208" s="15">
        <f t="shared" si="206"/>
        <v>41015.257222222222</v>
      </c>
      <c r="T2208" s="14">
        <f t="shared" si="207"/>
        <v>40997.257222222222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s="10" t="str">
        <f t="shared" si="208"/>
        <v>music</v>
      </c>
      <c r="R2209" t="str">
        <f t="shared" si="209"/>
        <v>electronic music</v>
      </c>
      <c r="S2209" s="15">
        <f t="shared" si="206"/>
        <v>41594.235798611109</v>
      </c>
      <c r="T2209" s="14">
        <f t="shared" si="207"/>
        <v>41564.194131944445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42.333333333333336</v>
      </c>
      <c r="Q2210" s="10" t="str">
        <f t="shared" si="208"/>
        <v>music</v>
      </c>
      <c r="R2210" t="str">
        <f t="shared" si="209"/>
        <v>electronic music</v>
      </c>
      <c r="S2210" s="15">
        <f t="shared" si="206"/>
        <v>41006.166666666664</v>
      </c>
      <c r="T2210" s="14">
        <f t="shared" si="207"/>
        <v>40946.882245370369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50.266666666666666</v>
      </c>
      <c r="Q2211" s="10" t="str">
        <f t="shared" si="208"/>
        <v>music</v>
      </c>
      <c r="R2211" t="str">
        <f t="shared" si="209"/>
        <v>electronic music</v>
      </c>
      <c r="S2211" s="15">
        <f t="shared" si="206"/>
        <v>41743.958333333336</v>
      </c>
      <c r="T2211" s="14">
        <f t="shared" si="207"/>
        <v>41732.479675925926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61.902777777777779</v>
      </c>
      <c r="Q2212" s="10" t="str">
        <f t="shared" si="208"/>
        <v>music</v>
      </c>
      <c r="R2212" t="str">
        <f t="shared" si="209"/>
        <v>electronic music</v>
      </c>
      <c r="S2212" s="15">
        <f t="shared" si="206"/>
        <v>41013.73333333333</v>
      </c>
      <c r="T2212" s="14">
        <f t="shared" si="207"/>
        <v>40956.066087962965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40.75</v>
      </c>
      <c r="Q2213" s="10" t="str">
        <f t="shared" si="208"/>
        <v>music</v>
      </c>
      <c r="R2213" t="str">
        <f t="shared" si="209"/>
        <v>electronic music</v>
      </c>
      <c r="S2213" s="15">
        <f t="shared" si="206"/>
        <v>41739.290972222225</v>
      </c>
      <c r="T2213" s="14">
        <f t="shared" si="207"/>
        <v>41716.785011574073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55.796747967479675</v>
      </c>
      <c r="Q2214" s="10" t="str">
        <f t="shared" si="208"/>
        <v>music</v>
      </c>
      <c r="R2214" t="str">
        <f t="shared" si="209"/>
        <v>electronic music</v>
      </c>
      <c r="S2214" s="15">
        <f t="shared" si="206"/>
        <v>41582.041666666664</v>
      </c>
      <c r="T2214" s="14">
        <f t="shared" si="207"/>
        <v>41548.747418981482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s="10" t="str">
        <f t="shared" si="208"/>
        <v>music</v>
      </c>
      <c r="R2215" t="str">
        <f t="shared" si="209"/>
        <v>electronic music</v>
      </c>
      <c r="S2215" s="15">
        <f t="shared" si="206"/>
        <v>42139.826145833329</v>
      </c>
      <c r="T2215" s="14">
        <f t="shared" si="207"/>
        <v>42109.826145833329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73.125416666666666</v>
      </c>
      <c r="Q2216" s="10" t="str">
        <f t="shared" si="208"/>
        <v>music</v>
      </c>
      <c r="R2216" t="str">
        <f t="shared" si="209"/>
        <v>electronic music</v>
      </c>
      <c r="S2216" s="15">
        <f t="shared" si="206"/>
        <v>41676.792222222226</v>
      </c>
      <c r="T2216" s="14">
        <f t="shared" si="207"/>
        <v>41646.792222222226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8">
        <f t="shared" si="205"/>
        <v>26.060606060606062</v>
      </c>
      <c r="Q2217" s="10" t="str">
        <f t="shared" si="208"/>
        <v>music</v>
      </c>
      <c r="R2217" t="str">
        <f t="shared" si="209"/>
        <v>electronic music</v>
      </c>
      <c r="S2217" s="15">
        <f t="shared" si="206"/>
        <v>40981.290972222225</v>
      </c>
      <c r="T2217" s="14">
        <f t="shared" si="207"/>
        <v>40958.717268518521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22.642857142857142</v>
      </c>
      <c r="Q2218" s="10" t="str">
        <f t="shared" si="208"/>
        <v>music</v>
      </c>
      <c r="R2218" t="str">
        <f t="shared" si="209"/>
        <v>electronic music</v>
      </c>
      <c r="S2218" s="15">
        <f t="shared" si="206"/>
        <v>42208.751678240747</v>
      </c>
      <c r="T2218" s="14">
        <f t="shared" si="207"/>
        <v>42194.751678240747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47.222222222222221</v>
      </c>
      <c r="Q2219" s="10" t="str">
        <f t="shared" si="208"/>
        <v>music</v>
      </c>
      <c r="R2219" t="str">
        <f t="shared" si="209"/>
        <v>electronic music</v>
      </c>
      <c r="S2219" s="15">
        <f t="shared" si="206"/>
        <v>42310.333333333328</v>
      </c>
      <c r="T2219" s="14">
        <f t="shared" si="207"/>
        <v>42299.776770833334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32.324473684210524</v>
      </c>
      <c r="Q2220" s="10" t="str">
        <f t="shared" si="208"/>
        <v>music</v>
      </c>
      <c r="R2220" t="str">
        <f t="shared" si="209"/>
        <v>electronic music</v>
      </c>
      <c r="S2220" s="15">
        <f t="shared" si="206"/>
        <v>41150</v>
      </c>
      <c r="T2220" s="14">
        <f t="shared" si="207"/>
        <v>41127.812303240738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53.421052631578945</v>
      </c>
      <c r="Q2221" s="10" t="str">
        <f t="shared" si="208"/>
        <v>music</v>
      </c>
      <c r="R2221" t="str">
        <f t="shared" si="209"/>
        <v>electronic music</v>
      </c>
      <c r="S2221" s="15">
        <f t="shared" si="206"/>
        <v>42235.718888888892</v>
      </c>
      <c r="T2221" s="14">
        <f t="shared" si="207"/>
        <v>42205.718888888892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51.304347826086953</v>
      </c>
      <c r="Q2222" s="10" t="str">
        <f t="shared" si="208"/>
        <v>music</v>
      </c>
      <c r="R2222" t="str">
        <f t="shared" si="209"/>
        <v>electronic music</v>
      </c>
      <c r="S2222" s="15">
        <f t="shared" si="206"/>
        <v>41482.060601851852</v>
      </c>
      <c r="T2222" s="14">
        <f t="shared" si="207"/>
        <v>41452.060601851852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37.197247706422019</v>
      </c>
      <c r="Q2223" s="10" t="str">
        <f t="shared" si="208"/>
        <v>games</v>
      </c>
      <c r="R2223" t="str">
        <f t="shared" si="209"/>
        <v>tabletop games</v>
      </c>
      <c r="S2223" s="15">
        <f t="shared" si="206"/>
        <v>42483</v>
      </c>
      <c r="T2223" s="14">
        <f t="shared" si="207"/>
        <v>42452.666770833333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27.1</v>
      </c>
      <c r="Q2224" s="10" t="str">
        <f t="shared" si="208"/>
        <v>games</v>
      </c>
      <c r="R2224" t="str">
        <f t="shared" si="209"/>
        <v>tabletop games</v>
      </c>
      <c r="S2224" s="15">
        <f t="shared" si="206"/>
        <v>40936.787581018521</v>
      </c>
      <c r="T2224" s="14">
        <f t="shared" si="207"/>
        <v>40906.787581018521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206.31</v>
      </c>
      <c r="Q2225" s="10" t="str">
        <f t="shared" si="208"/>
        <v>games</v>
      </c>
      <c r="R2225" t="str">
        <f t="shared" si="209"/>
        <v>tabletop games</v>
      </c>
      <c r="S2225" s="15">
        <f t="shared" si="206"/>
        <v>42182.640833333338</v>
      </c>
      <c r="T2225" s="14">
        <f t="shared" si="207"/>
        <v>42152.640833333338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8">
        <f t="shared" si="205"/>
        <v>82.145270270270274</v>
      </c>
      <c r="Q2226" s="10" t="str">
        <f t="shared" si="208"/>
        <v>games</v>
      </c>
      <c r="R2226" t="str">
        <f t="shared" si="209"/>
        <v>tabletop games</v>
      </c>
      <c r="S2226" s="15">
        <f t="shared" si="206"/>
        <v>42672.791666666672</v>
      </c>
      <c r="T2226" s="14">
        <f t="shared" si="207"/>
        <v>42644.667534722219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164.79651993355483</v>
      </c>
      <c r="Q2227" s="10" t="str">
        <f t="shared" si="208"/>
        <v>games</v>
      </c>
      <c r="R2227" t="str">
        <f t="shared" si="209"/>
        <v>tabletop games</v>
      </c>
      <c r="S2227" s="15">
        <f t="shared" si="206"/>
        <v>41903.79184027778</v>
      </c>
      <c r="T2227" s="14">
        <f t="shared" si="207"/>
        <v>41873.79184027778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60.820280373831778</v>
      </c>
      <c r="Q2228" s="10" t="str">
        <f t="shared" si="208"/>
        <v>games</v>
      </c>
      <c r="R2228" t="str">
        <f t="shared" si="209"/>
        <v>tabletop games</v>
      </c>
      <c r="S2228" s="15">
        <f t="shared" si="206"/>
        <v>42412.207638888889</v>
      </c>
      <c r="T2228" s="14">
        <f t="shared" si="207"/>
        <v>42381.79886574074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67.970099667774093</v>
      </c>
      <c r="Q2229" s="10" t="str">
        <f t="shared" si="208"/>
        <v>games</v>
      </c>
      <c r="R2229" t="str">
        <f t="shared" si="209"/>
        <v>tabletop games</v>
      </c>
      <c r="S2229" s="15">
        <f t="shared" si="206"/>
        <v>41591.849016203705</v>
      </c>
      <c r="T2229" s="14">
        <f t="shared" si="207"/>
        <v>41561.807349537034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81.561805555555551</v>
      </c>
      <c r="Q2230" s="10" t="str">
        <f t="shared" si="208"/>
        <v>games</v>
      </c>
      <c r="R2230" t="str">
        <f t="shared" si="209"/>
        <v>tabletop games</v>
      </c>
      <c r="S2230" s="15">
        <f t="shared" si="206"/>
        <v>42232.278194444443</v>
      </c>
      <c r="T2230" s="14">
        <f t="shared" si="207"/>
        <v>42202.278194444443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25.42547309833024</v>
      </c>
      <c r="Q2231" s="10" t="str">
        <f t="shared" si="208"/>
        <v>games</v>
      </c>
      <c r="R2231" t="str">
        <f t="shared" si="209"/>
        <v>tabletop games</v>
      </c>
      <c r="S2231" s="15">
        <f t="shared" si="206"/>
        <v>41520.166666666664</v>
      </c>
      <c r="T2231" s="14">
        <f t="shared" si="207"/>
        <v>41484.664247685185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8">
        <f t="shared" si="205"/>
        <v>21.497991967871485</v>
      </c>
      <c r="Q2232" s="10" t="str">
        <f t="shared" si="208"/>
        <v>games</v>
      </c>
      <c r="R2232" t="str">
        <f t="shared" si="209"/>
        <v>tabletop games</v>
      </c>
      <c r="S2232" s="15">
        <f t="shared" si="206"/>
        <v>41754.881099537037</v>
      </c>
      <c r="T2232" s="14">
        <f t="shared" si="207"/>
        <v>41724.881099537037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27.226630727762803</v>
      </c>
      <c r="Q2233" s="10" t="str">
        <f t="shared" si="208"/>
        <v>games</v>
      </c>
      <c r="R2233" t="str">
        <f t="shared" si="209"/>
        <v>tabletop games</v>
      </c>
      <c r="S2233" s="15">
        <f t="shared" si="206"/>
        <v>41450.208333333336</v>
      </c>
      <c r="T2233" s="14">
        <f t="shared" si="207"/>
        <v>41423.910891203705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25.091093117408906</v>
      </c>
      <c r="Q2234" s="10" t="str">
        <f t="shared" si="208"/>
        <v>games</v>
      </c>
      <c r="R2234" t="str">
        <f t="shared" si="209"/>
        <v>tabletop games</v>
      </c>
      <c r="S2234" s="15">
        <f t="shared" si="206"/>
        <v>41839.125</v>
      </c>
      <c r="T2234" s="14">
        <f t="shared" si="207"/>
        <v>41806.794074074074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21.230179028132991</v>
      </c>
      <c r="Q2235" s="10" t="str">
        <f t="shared" si="208"/>
        <v>games</v>
      </c>
      <c r="R2235" t="str">
        <f t="shared" si="209"/>
        <v>tabletop games</v>
      </c>
      <c r="S2235" s="15">
        <f t="shared" si="206"/>
        <v>42352</v>
      </c>
      <c r="T2235" s="14">
        <f t="shared" si="207"/>
        <v>42331.378923611104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41.607142857142854</v>
      </c>
      <c r="Q2236" s="10" t="str">
        <f t="shared" si="208"/>
        <v>games</v>
      </c>
      <c r="R2236" t="str">
        <f t="shared" si="209"/>
        <v>tabletop games</v>
      </c>
      <c r="S2236" s="15">
        <f t="shared" si="206"/>
        <v>42740.824618055558</v>
      </c>
      <c r="T2236" s="14">
        <f t="shared" si="207"/>
        <v>42710.824618055558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135.58503401360545</v>
      </c>
      <c r="Q2237" s="10" t="str">
        <f t="shared" si="208"/>
        <v>games</v>
      </c>
      <c r="R2237" t="str">
        <f t="shared" si="209"/>
        <v>tabletop games</v>
      </c>
      <c r="S2237" s="15">
        <f t="shared" si="206"/>
        <v>42091.980451388896</v>
      </c>
      <c r="T2237" s="14">
        <f t="shared" si="207"/>
        <v>42062.022118055553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22.116176470588236</v>
      </c>
      <c r="Q2238" s="10" t="str">
        <f t="shared" si="208"/>
        <v>games</v>
      </c>
      <c r="R2238" t="str">
        <f t="shared" si="209"/>
        <v>tabletop games</v>
      </c>
      <c r="S2238" s="15">
        <f t="shared" si="206"/>
        <v>42401.617164351846</v>
      </c>
      <c r="T2238" s="14">
        <f t="shared" si="207"/>
        <v>42371.617164351846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64.625635808748726</v>
      </c>
      <c r="Q2239" s="10" t="str">
        <f t="shared" si="208"/>
        <v>games</v>
      </c>
      <c r="R2239" t="str">
        <f t="shared" si="209"/>
        <v>tabletop games</v>
      </c>
      <c r="S2239" s="15">
        <f t="shared" si="206"/>
        <v>41955.332638888889</v>
      </c>
      <c r="T2239" s="14">
        <f t="shared" si="207"/>
        <v>41915.003275462965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69.569620253164558</v>
      </c>
      <c r="Q2240" s="10" t="str">
        <f t="shared" si="208"/>
        <v>games</v>
      </c>
      <c r="R2240" t="str">
        <f t="shared" si="209"/>
        <v>tabletop games</v>
      </c>
      <c r="S2240" s="15">
        <f t="shared" si="206"/>
        <v>42804.621712962966</v>
      </c>
      <c r="T2240" s="14">
        <f t="shared" si="207"/>
        <v>42774.621712962966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75.133028169014082</v>
      </c>
      <c r="Q2241" s="10" t="str">
        <f t="shared" si="208"/>
        <v>games</v>
      </c>
      <c r="R2241" t="str">
        <f t="shared" si="209"/>
        <v>tabletop games</v>
      </c>
      <c r="S2241" s="15">
        <f t="shared" si="206"/>
        <v>41609.168055555558</v>
      </c>
      <c r="T2241" s="14">
        <f t="shared" si="207"/>
        <v>41572.958495370374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210">E2242/D2242</f>
        <v>2.7067999999999999</v>
      </c>
      <c r="P2242" s="8">
        <f t="shared" ref="P2242:P2305" si="211">E2242/L2242</f>
        <v>140.97916666666666</v>
      </c>
      <c r="Q2242" s="10" t="str">
        <f t="shared" si="208"/>
        <v>games</v>
      </c>
      <c r="R2242" t="str">
        <f t="shared" si="209"/>
        <v>tabletop games</v>
      </c>
      <c r="S2242" s="15">
        <f t="shared" ref="S2242:S2305" si="212">(((I2242/60)/60)/24)+DATE(1970,1,1)</f>
        <v>42482.825740740736</v>
      </c>
      <c r="T2242" s="14">
        <f t="shared" ref="T2242:T2305" si="213">(((J2242/60)/60)/24)+DATE(1970,1,1)</f>
        <v>42452.825740740736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8.0640000000000001</v>
      </c>
      <c r="P2243" s="8">
        <f t="shared" si="211"/>
        <v>49.472392638036808</v>
      </c>
      <c r="Q2243" s="10" t="str">
        <f t="shared" ref="Q2243:Q2306" si="214">LEFT(N2243, (SEARCH("/",N2243,1)-1))</f>
        <v>games</v>
      </c>
      <c r="R2243" t="str">
        <f t="shared" ref="R2243:R2306" si="215">RIGHT(N2243, LEN(N2243)-SEARCH("/",N2243,1))</f>
        <v>tabletop games</v>
      </c>
      <c r="S2243" s="15">
        <f t="shared" si="212"/>
        <v>42796.827546296292</v>
      </c>
      <c r="T2243" s="14">
        <f t="shared" si="213"/>
        <v>42766.827546296292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53.865251485148519</v>
      </c>
      <c r="Q2244" s="10" t="str">
        <f t="shared" si="214"/>
        <v>games</v>
      </c>
      <c r="R2244" t="str">
        <f t="shared" si="215"/>
        <v>tabletop games</v>
      </c>
      <c r="S2244" s="15">
        <f t="shared" si="212"/>
        <v>41605.126388888886</v>
      </c>
      <c r="T2244" s="14">
        <f t="shared" si="213"/>
        <v>41569.575613425928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4.5712530712530715</v>
      </c>
      <c r="Q2245" s="10" t="str">
        <f t="shared" si="214"/>
        <v>games</v>
      </c>
      <c r="R2245" t="str">
        <f t="shared" si="215"/>
        <v>tabletop games</v>
      </c>
      <c r="S2245" s="15">
        <f t="shared" si="212"/>
        <v>42807.125</v>
      </c>
      <c r="T2245" s="14">
        <f t="shared" si="213"/>
        <v>42800.751041666663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65.00344827586207</v>
      </c>
      <c r="Q2246" s="10" t="str">
        <f t="shared" si="214"/>
        <v>games</v>
      </c>
      <c r="R2246" t="str">
        <f t="shared" si="215"/>
        <v>tabletop games</v>
      </c>
      <c r="S2246" s="15">
        <f t="shared" si="212"/>
        <v>42659.854166666672</v>
      </c>
      <c r="T2246" s="14">
        <f t="shared" si="213"/>
        <v>42647.818819444445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53.475252525252522</v>
      </c>
      <c r="Q2247" s="10" t="str">
        <f t="shared" si="214"/>
        <v>games</v>
      </c>
      <c r="R2247" t="str">
        <f t="shared" si="215"/>
        <v>tabletop games</v>
      </c>
      <c r="S2247" s="15">
        <f t="shared" si="212"/>
        <v>41691.75</v>
      </c>
      <c r="T2247" s="14">
        <f t="shared" si="213"/>
        <v>41660.708530092597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43.912280701754383</v>
      </c>
      <c r="Q2248" s="10" t="str">
        <f t="shared" si="214"/>
        <v>games</v>
      </c>
      <c r="R2248" t="str">
        <f t="shared" si="215"/>
        <v>tabletop games</v>
      </c>
      <c r="S2248" s="15">
        <f t="shared" si="212"/>
        <v>42251.79178240741</v>
      </c>
      <c r="T2248" s="14">
        <f t="shared" si="213"/>
        <v>42221.79178240741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50.852631578947367</v>
      </c>
      <c r="Q2249" s="10" t="str">
        <f t="shared" si="214"/>
        <v>games</v>
      </c>
      <c r="R2249" t="str">
        <f t="shared" si="215"/>
        <v>tabletop games</v>
      </c>
      <c r="S2249" s="15">
        <f t="shared" si="212"/>
        <v>42214.666261574079</v>
      </c>
      <c r="T2249" s="14">
        <f t="shared" si="213"/>
        <v>42200.666261574079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58.6328125</v>
      </c>
      <c r="Q2250" s="10" t="str">
        <f t="shared" si="214"/>
        <v>games</v>
      </c>
      <c r="R2250" t="str">
        <f t="shared" si="215"/>
        <v>tabletop games</v>
      </c>
      <c r="S2250" s="15">
        <f t="shared" si="212"/>
        <v>42718.875902777778</v>
      </c>
      <c r="T2250" s="14">
        <f t="shared" si="213"/>
        <v>42688.875902777778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32.81666666666667</v>
      </c>
      <c r="Q2251" s="10" t="str">
        <f t="shared" si="214"/>
        <v>games</v>
      </c>
      <c r="R2251" t="str">
        <f t="shared" si="215"/>
        <v>tabletop games</v>
      </c>
      <c r="S2251" s="15">
        <f t="shared" si="212"/>
        <v>41366.661631944444</v>
      </c>
      <c r="T2251" s="14">
        <f t="shared" si="213"/>
        <v>41336.703298611108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426.93169877408059</v>
      </c>
      <c r="Q2252" s="10" t="str">
        <f t="shared" si="214"/>
        <v>games</v>
      </c>
      <c r="R2252" t="str">
        <f t="shared" si="215"/>
        <v>tabletop games</v>
      </c>
      <c r="S2252" s="15">
        <f t="shared" si="212"/>
        <v>42707.0471412037</v>
      </c>
      <c r="T2252" s="14">
        <f t="shared" si="213"/>
        <v>42677.005474537036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8">
        <f t="shared" si="211"/>
        <v>23.808729166666669</v>
      </c>
      <c r="Q2253" s="10" t="str">
        <f t="shared" si="214"/>
        <v>games</v>
      </c>
      <c r="R2253" t="str">
        <f t="shared" si="215"/>
        <v>tabletop games</v>
      </c>
      <c r="S2253" s="15">
        <f t="shared" si="212"/>
        <v>41867.34579861111</v>
      </c>
      <c r="T2253" s="14">
        <f t="shared" si="213"/>
        <v>41846.34579861111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98.413654618473899</v>
      </c>
      <c r="Q2254" s="10" t="str">
        <f t="shared" si="214"/>
        <v>games</v>
      </c>
      <c r="R2254" t="str">
        <f t="shared" si="215"/>
        <v>tabletop games</v>
      </c>
      <c r="S2254" s="15">
        <f t="shared" si="212"/>
        <v>42588.327986111108</v>
      </c>
      <c r="T2254" s="14">
        <f t="shared" si="213"/>
        <v>42573.327986111108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107.32142857142857</v>
      </c>
      <c r="Q2255" s="10" t="str">
        <f t="shared" si="214"/>
        <v>games</v>
      </c>
      <c r="R2255" t="str">
        <f t="shared" si="215"/>
        <v>tabletop games</v>
      </c>
      <c r="S2255" s="15">
        <f t="shared" si="212"/>
        <v>42326.672997685186</v>
      </c>
      <c r="T2255" s="14">
        <f t="shared" si="213"/>
        <v>42296.631331018521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11.67005076142132</v>
      </c>
      <c r="Q2256" s="10" t="str">
        <f t="shared" si="214"/>
        <v>games</v>
      </c>
      <c r="R2256" t="str">
        <f t="shared" si="215"/>
        <v>tabletop games</v>
      </c>
      <c r="S2256" s="15">
        <f t="shared" si="212"/>
        <v>42759.647777777776</v>
      </c>
      <c r="T2256" s="14">
        <f t="shared" si="213"/>
        <v>42752.647777777776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41.782287822878232</v>
      </c>
      <c r="Q2257" s="10" t="str">
        <f t="shared" si="214"/>
        <v>games</v>
      </c>
      <c r="R2257" t="str">
        <f t="shared" si="215"/>
        <v>tabletop games</v>
      </c>
      <c r="S2257" s="15">
        <f t="shared" si="212"/>
        <v>42497.951979166668</v>
      </c>
      <c r="T2257" s="14">
        <f t="shared" si="213"/>
        <v>42467.951979166668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21.38</v>
      </c>
      <c r="Q2258" s="10" t="str">
        <f t="shared" si="214"/>
        <v>games</v>
      </c>
      <c r="R2258" t="str">
        <f t="shared" si="215"/>
        <v>tabletop games</v>
      </c>
      <c r="S2258" s="15">
        <f t="shared" si="212"/>
        <v>42696.451921296291</v>
      </c>
      <c r="T2258" s="14">
        <f t="shared" si="213"/>
        <v>42682.451921296291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94.103550295857985</v>
      </c>
      <c r="Q2259" s="10" t="str">
        <f t="shared" si="214"/>
        <v>games</v>
      </c>
      <c r="R2259" t="str">
        <f t="shared" si="215"/>
        <v>tabletop games</v>
      </c>
      <c r="S2259" s="15">
        <f t="shared" si="212"/>
        <v>42540.958333333328</v>
      </c>
      <c r="T2259" s="14">
        <f t="shared" si="213"/>
        <v>42505.936678240745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15.721951219512196</v>
      </c>
      <c r="Q2260" s="10" t="str">
        <f t="shared" si="214"/>
        <v>games</v>
      </c>
      <c r="R2260" t="str">
        <f t="shared" si="215"/>
        <v>tabletop games</v>
      </c>
      <c r="S2260" s="15">
        <f t="shared" si="212"/>
        <v>42166.75100694444</v>
      </c>
      <c r="T2260" s="14">
        <f t="shared" si="213"/>
        <v>42136.75100694444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90.635922330097088</v>
      </c>
      <c r="Q2261" s="10" t="str">
        <f t="shared" si="214"/>
        <v>games</v>
      </c>
      <c r="R2261" t="str">
        <f t="shared" si="215"/>
        <v>tabletop games</v>
      </c>
      <c r="S2261" s="15">
        <f t="shared" si="212"/>
        <v>42712.804814814815</v>
      </c>
      <c r="T2261" s="14">
        <f t="shared" si="213"/>
        <v>42702.804814814815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97.297619047619051</v>
      </c>
      <c r="Q2262" s="10" t="str">
        <f t="shared" si="214"/>
        <v>games</v>
      </c>
      <c r="R2262" t="str">
        <f t="shared" si="215"/>
        <v>tabletop games</v>
      </c>
      <c r="S2262" s="15">
        <f t="shared" si="212"/>
        <v>41724.975115740745</v>
      </c>
      <c r="T2262" s="14">
        <f t="shared" si="213"/>
        <v>41695.016782407409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37.11904761904762</v>
      </c>
      <c r="Q2263" s="10" t="str">
        <f t="shared" si="214"/>
        <v>games</v>
      </c>
      <c r="R2263" t="str">
        <f t="shared" si="215"/>
        <v>tabletop games</v>
      </c>
      <c r="S2263" s="15">
        <f t="shared" si="212"/>
        <v>42780.724768518514</v>
      </c>
      <c r="T2263" s="14">
        <f t="shared" si="213"/>
        <v>42759.724768518514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28.104972375690608</v>
      </c>
      <c r="Q2264" s="10" t="str">
        <f t="shared" si="214"/>
        <v>games</v>
      </c>
      <c r="R2264" t="str">
        <f t="shared" si="215"/>
        <v>tabletop games</v>
      </c>
      <c r="S2264" s="15">
        <f t="shared" si="212"/>
        <v>41961</v>
      </c>
      <c r="T2264" s="14">
        <f t="shared" si="213"/>
        <v>41926.585162037038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144.43333333333334</v>
      </c>
      <c r="Q2265" s="10" t="str">
        <f t="shared" si="214"/>
        <v>games</v>
      </c>
      <c r="R2265" t="str">
        <f t="shared" si="215"/>
        <v>tabletop games</v>
      </c>
      <c r="S2265" s="15">
        <f t="shared" si="212"/>
        <v>42035.832326388889</v>
      </c>
      <c r="T2265" s="14">
        <f t="shared" si="213"/>
        <v>42014.832326388889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24.274157303370785</v>
      </c>
      <c r="Q2266" s="10" t="str">
        <f t="shared" si="214"/>
        <v>games</v>
      </c>
      <c r="R2266" t="str">
        <f t="shared" si="215"/>
        <v>tabletop games</v>
      </c>
      <c r="S2266" s="15">
        <f t="shared" si="212"/>
        <v>42513.125</v>
      </c>
      <c r="T2266" s="14">
        <f t="shared" si="213"/>
        <v>42496.582337962958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8">
        <f t="shared" si="211"/>
        <v>35.117647058823529</v>
      </c>
      <c r="Q2267" s="10" t="str">
        <f t="shared" si="214"/>
        <v>games</v>
      </c>
      <c r="R2267" t="str">
        <f t="shared" si="215"/>
        <v>tabletop games</v>
      </c>
      <c r="S2267" s="15">
        <f t="shared" si="212"/>
        <v>42696.853090277778</v>
      </c>
      <c r="T2267" s="14">
        <f t="shared" si="213"/>
        <v>42689.853090277778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24.762886597938145</v>
      </c>
      <c r="Q2268" s="10" t="str">
        <f t="shared" si="214"/>
        <v>games</v>
      </c>
      <c r="R2268" t="str">
        <f t="shared" si="215"/>
        <v>tabletop games</v>
      </c>
      <c r="S2268" s="15">
        <f t="shared" si="212"/>
        <v>42487.083333333328</v>
      </c>
      <c r="T2268" s="14">
        <f t="shared" si="213"/>
        <v>42469.874907407408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188.37871287128712</v>
      </c>
      <c r="Q2269" s="10" t="str">
        <f t="shared" si="214"/>
        <v>games</v>
      </c>
      <c r="R2269" t="str">
        <f t="shared" si="215"/>
        <v>tabletop games</v>
      </c>
      <c r="S2269" s="15">
        <f t="shared" si="212"/>
        <v>41994.041666666672</v>
      </c>
      <c r="T2269" s="14">
        <f t="shared" si="213"/>
        <v>41968.829826388886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148.08247422680412</v>
      </c>
      <c r="Q2270" s="10" t="str">
        <f t="shared" si="214"/>
        <v>games</v>
      </c>
      <c r="R2270" t="str">
        <f t="shared" si="215"/>
        <v>tabletop games</v>
      </c>
      <c r="S2270" s="15">
        <f t="shared" si="212"/>
        <v>42806.082349537035</v>
      </c>
      <c r="T2270" s="14">
        <f t="shared" si="213"/>
        <v>42776.082349537035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49.934589800443462</v>
      </c>
      <c r="Q2271" s="10" t="str">
        <f t="shared" si="214"/>
        <v>games</v>
      </c>
      <c r="R2271" t="str">
        <f t="shared" si="215"/>
        <v>tabletop games</v>
      </c>
      <c r="S2271" s="15">
        <f t="shared" si="212"/>
        <v>42801.208333333328</v>
      </c>
      <c r="T2271" s="14">
        <f t="shared" si="213"/>
        <v>42776.704432870371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107.82155688622754</v>
      </c>
      <c r="Q2272" s="10" t="str">
        <f t="shared" si="214"/>
        <v>games</v>
      </c>
      <c r="R2272" t="str">
        <f t="shared" si="215"/>
        <v>tabletop games</v>
      </c>
      <c r="S2272" s="15">
        <f t="shared" si="212"/>
        <v>42745.915972222225</v>
      </c>
      <c r="T2272" s="14">
        <f t="shared" si="213"/>
        <v>42725.869363425925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8">
        <f t="shared" si="211"/>
        <v>42.63403614457831</v>
      </c>
      <c r="Q2273" s="10" t="str">
        <f t="shared" si="214"/>
        <v>games</v>
      </c>
      <c r="R2273" t="str">
        <f t="shared" si="215"/>
        <v>tabletop games</v>
      </c>
      <c r="S2273" s="15">
        <f t="shared" si="212"/>
        <v>42714.000046296293</v>
      </c>
      <c r="T2273" s="14">
        <f t="shared" si="213"/>
        <v>42684.000046296293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14.370762711864407</v>
      </c>
      <c r="Q2274" s="10" t="str">
        <f t="shared" si="214"/>
        <v>games</v>
      </c>
      <c r="R2274" t="str">
        <f t="shared" si="215"/>
        <v>tabletop games</v>
      </c>
      <c r="S2274" s="15">
        <f t="shared" si="212"/>
        <v>42345.699490740735</v>
      </c>
      <c r="T2274" s="14">
        <f t="shared" si="213"/>
        <v>42315.699490740735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37.476190476190474</v>
      </c>
      <c r="Q2275" s="10" t="str">
        <f t="shared" si="214"/>
        <v>games</v>
      </c>
      <c r="R2275" t="str">
        <f t="shared" si="215"/>
        <v>tabletop games</v>
      </c>
      <c r="S2275" s="15">
        <f t="shared" si="212"/>
        <v>42806.507430555561</v>
      </c>
      <c r="T2275" s="14">
        <f t="shared" si="213"/>
        <v>42781.549097222218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30.202020202020201</v>
      </c>
      <c r="Q2276" s="10" t="str">
        <f t="shared" si="214"/>
        <v>games</v>
      </c>
      <c r="R2276" t="str">
        <f t="shared" si="215"/>
        <v>tabletop games</v>
      </c>
      <c r="S2276" s="15">
        <f t="shared" si="212"/>
        <v>41693.500659722224</v>
      </c>
      <c r="T2276" s="14">
        <f t="shared" si="213"/>
        <v>41663.500659722224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33.550632911392405</v>
      </c>
      <c r="Q2277" s="10" t="str">
        <f t="shared" si="214"/>
        <v>games</v>
      </c>
      <c r="R2277" t="str">
        <f t="shared" si="215"/>
        <v>tabletop games</v>
      </c>
      <c r="S2277" s="15">
        <f t="shared" si="212"/>
        <v>41995.616655092599</v>
      </c>
      <c r="T2277" s="14">
        <f t="shared" si="213"/>
        <v>41965.616655092599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64.74666666666667</v>
      </c>
      <c r="Q2278" s="10" t="str">
        <f t="shared" si="214"/>
        <v>games</v>
      </c>
      <c r="R2278" t="str">
        <f t="shared" si="215"/>
        <v>tabletop games</v>
      </c>
      <c r="S2278" s="15">
        <f t="shared" si="212"/>
        <v>41644.651493055557</v>
      </c>
      <c r="T2278" s="14">
        <f t="shared" si="213"/>
        <v>41614.651493055557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57.932367149758456</v>
      </c>
      <c r="Q2279" s="10" t="str">
        <f t="shared" si="214"/>
        <v>games</v>
      </c>
      <c r="R2279" t="str">
        <f t="shared" si="215"/>
        <v>tabletop games</v>
      </c>
      <c r="S2279" s="15">
        <f t="shared" si="212"/>
        <v>40966.678506944445</v>
      </c>
      <c r="T2279" s="14">
        <f t="shared" si="213"/>
        <v>40936.678506944445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53.078431372549019</v>
      </c>
      <c r="Q2280" s="10" t="str">
        <f t="shared" si="214"/>
        <v>games</v>
      </c>
      <c r="R2280" t="str">
        <f t="shared" si="215"/>
        <v>tabletop games</v>
      </c>
      <c r="S2280" s="15">
        <f t="shared" si="212"/>
        <v>42372.957638888889</v>
      </c>
      <c r="T2280" s="14">
        <f t="shared" si="213"/>
        <v>42338.709108796291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48.0625</v>
      </c>
      <c r="Q2281" s="10" t="str">
        <f t="shared" si="214"/>
        <v>games</v>
      </c>
      <c r="R2281" t="str">
        <f t="shared" si="215"/>
        <v>tabletop games</v>
      </c>
      <c r="S2281" s="15">
        <f t="shared" si="212"/>
        <v>42039.166666666672</v>
      </c>
      <c r="T2281" s="14">
        <f t="shared" si="213"/>
        <v>42020.806701388887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82.396874999999994</v>
      </c>
      <c r="Q2282" s="10" t="str">
        <f t="shared" si="214"/>
        <v>games</v>
      </c>
      <c r="R2282" t="str">
        <f t="shared" si="215"/>
        <v>tabletop games</v>
      </c>
      <c r="S2282" s="15">
        <f t="shared" si="212"/>
        <v>42264.624895833331</v>
      </c>
      <c r="T2282" s="14">
        <f t="shared" si="213"/>
        <v>42234.624895833331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50.454545454545453</v>
      </c>
      <c r="Q2283" s="10" t="str">
        <f t="shared" si="214"/>
        <v>music</v>
      </c>
      <c r="R2283" t="str">
        <f t="shared" si="215"/>
        <v>rock</v>
      </c>
      <c r="S2283" s="15">
        <f t="shared" si="212"/>
        <v>40749.284722222219</v>
      </c>
      <c r="T2283" s="14">
        <f t="shared" si="213"/>
        <v>40687.285844907405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8">
        <f t="shared" si="211"/>
        <v>115.83333333333333</v>
      </c>
      <c r="Q2284" s="10" t="str">
        <f t="shared" si="214"/>
        <v>music</v>
      </c>
      <c r="R2284" t="str">
        <f t="shared" si="215"/>
        <v>rock</v>
      </c>
      <c r="S2284" s="15">
        <f t="shared" si="212"/>
        <v>42383.17460648148</v>
      </c>
      <c r="T2284" s="14">
        <f t="shared" si="213"/>
        <v>42323.17460648148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63.03458333333333</v>
      </c>
      <c r="Q2285" s="10" t="str">
        <f t="shared" si="214"/>
        <v>music</v>
      </c>
      <c r="R2285" t="str">
        <f t="shared" si="215"/>
        <v>rock</v>
      </c>
      <c r="S2285" s="15">
        <f t="shared" si="212"/>
        <v>41038.083379629628</v>
      </c>
      <c r="T2285" s="14">
        <f t="shared" si="213"/>
        <v>40978.125046296293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108.02152542372882</v>
      </c>
      <c r="Q2286" s="10" t="str">
        <f t="shared" si="214"/>
        <v>music</v>
      </c>
      <c r="R2286" t="str">
        <f t="shared" si="215"/>
        <v>rock</v>
      </c>
      <c r="S2286" s="15">
        <f t="shared" si="212"/>
        <v>40614.166666666664</v>
      </c>
      <c r="T2286" s="14">
        <f t="shared" si="213"/>
        <v>40585.796817129631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46.088607594936711</v>
      </c>
      <c r="Q2287" s="10" t="str">
        <f t="shared" si="214"/>
        <v>music</v>
      </c>
      <c r="R2287" t="str">
        <f t="shared" si="215"/>
        <v>rock</v>
      </c>
      <c r="S2287" s="15">
        <f t="shared" si="212"/>
        <v>41089.185682870368</v>
      </c>
      <c r="T2287" s="14">
        <f t="shared" si="213"/>
        <v>41059.185682870368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107.21428571428571</v>
      </c>
      <c r="Q2288" s="10" t="str">
        <f t="shared" si="214"/>
        <v>music</v>
      </c>
      <c r="R2288" t="str">
        <f t="shared" si="215"/>
        <v>rock</v>
      </c>
      <c r="S2288" s="15">
        <f t="shared" si="212"/>
        <v>41523.165972222225</v>
      </c>
      <c r="T2288" s="14">
        <f t="shared" si="213"/>
        <v>41494.963587962964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50.9338679245283</v>
      </c>
      <c r="Q2289" s="10" t="str">
        <f t="shared" si="214"/>
        <v>music</v>
      </c>
      <c r="R2289" t="str">
        <f t="shared" si="215"/>
        <v>rock</v>
      </c>
      <c r="S2289" s="15">
        <f t="shared" si="212"/>
        <v>41813.667361111111</v>
      </c>
      <c r="T2289" s="14">
        <f t="shared" si="213"/>
        <v>41792.667361111111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40.04</v>
      </c>
      <c r="Q2290" s="10" t="str">
        <f t="shared" si="214"/>
        <v>music</v>
      </c>
      <c r="R2290" t="str">
        <f t="shared" si="215"/>
        <v>rock</v>
      </c>
      <c r="S2290" s="15">
        <f t="shared" si="212"/>
        <v>41086.75</v>
      </c>
      <c r="T2290" s="14">
        <f t="shared" si="213"/>
        <v>41067.827418981484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64.44</v>
      </c>
      <c r="Q2291" s="10" t="str">
        <f t="shared" si="214"/>
        <v>music</v>
      </c>
      <c r="R2291" t="str">
        <f t="shared" si="215"/>
        <v>rock</v>
      </c>
      <c r="S2291" s="15">
        <f t="shared" si="212"/>
        <v>41614.973611111112</v>
      </c>
      <c r="T2291" s="14">
        <f t="shared" si="213"/>
        <v>41571.998379629629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53.827586206896555</v>
      </c>
      <c r="Q2292" s="10" t="str">
        <f t="shared" si="214"/>
        <v>music</v>
      </c>
      <c r="R2292" t="str">
        <f t="shared" si="215"/>
        <v>rock</v>
      </c>
      <c r="S2292" s="15">
        <f t="shared" si="212"/>
        <v>40148.708333333336</v>
      </c>
      <c r="T2292" s="14">
        <f t="shared" si="213"/>
        <v>40070.253819444442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100.46511627906976</v>
      </c>
      <c r="Q2293" s="10" t="str">
        <f t="shared" si="214"/>
        <v>music</v>
      </c>
      <c r="R2293" t="str">
        <f t="shared" si="215"/>
        <v>rock</v>
      </c>
      <c r="S2293" s="15">
        <f t="shared" si="212"/>
        <v>41022.166666666664</v>
      </c>
      <c r="T2293" s="14">
        <f t="shared" si="213"/>
        <v>40987.977060185185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46.630652173913049</v>
      </c>
      <c r="Q2294" s="10" t="str">
        <f t="shared" si="214"/>
        <v>music</v>
      </c>
      <c r="R2294" t="str">
        <f t="shared" si="215"/>
        <v>rock</v>
      </c>
      <c r="S2294" s="15">
        <f t="shared" si="212"/>
        <v>41017.697638888887</v>
      </c>
      <c r="T2294" s="14">
        <f t="shared" si="213"/>
        <v>40987.697638888887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34.074074074074076</v>
      </c>
      <c r="Q2295" s="10" t="str">
        <f t="shared" si="214"/>
        <v>music</v>
      </c>
      <c r="R2295" t="str">
        <f t="shared" si="215"/>
        <v>rock</v>
      </c>
      <c r="S2295" s="15">
        <f t="shared" si="212"/>
        <v>41177.165972222225</v>
      </c>
      <c r="T2295" s="14">
        <f t="shared" si="213"/>
        <v>41151.708321759259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8">
        <f t="shared" si="211"/>
        <v>65.214642857142863</v>
      </c>
      <c r="Q2296" s="10" t="str">
        <f t="shared" si="214"/>
        <v>music</v>
      </c>
      <c r="R2296" t="str">
        <f t="shared" si="215"/>
        <v>rock</v>
      </c>
      <c r="S2296" s="15">
        <f t="shared" si="212"/>
        <v>41294.72314814815</v>
      </c>
      <c r="T2296" s="14">
        <f t="shared" si="213"/>
        <v>41264.72314814815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44.205882352941174</v>
      </c>
      <c r="Q2297" s="10" t="str">
        <f t="shared" si="214"/>
        <v>music</v>
      </c>
      <c r="R2297" t="str">
        <f t="shared" si="215"/>
        <v>rock</v>
      </c>
      <c r="S2297" s="15">
        <f t="shared" si="212"/>
        <v>41300.954351851848</v>
      </c>
      <c r="T2297" s="14">
        <f t="shared" si="213"/>
        <v>41270.954351851848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71.965517241379317</v>
      </c>
      <c r="Q2298" s="10" t="str">
        <f t="shared" si="214"/>
        <v>music</v>
      </c>
      <c r="R2298" t="str">
        <f t="shared" si="215"/>
        <v>rock</v>
      </c>
      <c r="S2298" s="15">
        <f t="shared" si="212"/>
        <v>40962.731782407405</v>
      </c>
      <c r="T2298" s="14">
        <f t="shared" si="213"/>
        <v>40927.731782407405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52.94736842105263</v>
      </c>
      <c r="Q2299" s="10" t="str">
        <f t="shared" si="214"/>
        <v>music</v>
      </c>
      <c r="R2299" t="str">
        <f t="shared" si="215"/>
        <v>rock</v>
      </c>
      <c r="S2299" s="15">
        <f t="shared" si="212"/>
        <v>40982.165972222225</v>
      </c>
      <c r="T2299" s="14">
        <f t="shared" si="213"/>
        <v>40948.042233796295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109.45138888888889</v>
      </c>
      <c r="Q2300" s="10" t="str">
        <f t="shared" si="214"/>
        <v>music</v>
      </c>
      <c r="R2300" t="str">
        <f t="shared" si="215"/>
        <v>rock</v>
      </c>
      <c r="S2300" s="15">
        <f t="shared" si="212"/>
        <v>41724.798993055556</v>
      </c>
      <c r="T2300" s="14">
        <f t="shared" si="213"/>
        <v>41694.84065972222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75.035714285714292</v>
      </c>
      <c r="Q2301" s="10" t="str">
        <f t="shared" si="214"/>
        <v>music</v>
      </c>
      <c r="R2301" t="str">
        <f t="shared" si="215"/>
        <v>rock</v>
      </c>
      <c r="S2301" s="15">
        <f t="shared" si="212"/>
        <v>40580.032511574071</v>
      </c>
      <c r="T2301" s="14">
        <f t="shared" si="213"/>
        <v>40565.032511574071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115.71428571428571</v>
      </c>
      <c r="Q2302" s="10" t="str">
        <f t="shared" si="214"/>
        <v>music</v>
      </c>
      <c r="R2302" t="str">
        <f t="shared" si="215"/>
        <v>rock</v>
      </c>
      <c r="S2302" s="15">
        <f t="shared" si="212"/>
        <v>41088.727037037039</v>
      </c>
      <c r="T2302" s="14">
        <f t="shared" si="213"/>
        <v>41074.727037037039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31.659810426540286</v>
      </c>
      <c r="Q2303" s="10" t="str">
        <f t="shared" si="214"/>
        <v>music</v>
      </c>
      <c r="R2303" t="str">
        <f t="shared" si="215"/>
        <v>indie rock</v>
      </c>
      <c r="S2303" s="15">
        <f t="shared" si="212"/>
        <v>41446.146944444445</v>
      </c>
      <c r="T2303" s="14">
        <f t="shared" si="213"/>
        <v>41416.146944444445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46.176470588235297</v>
      </c>
      <c r="Q2304" s="10" t="str">
        <f t="shared" si="214"/>
        <v>music</v>
      </c>
      <c r="R2304" t="str">
        <f t="shared" si="215"/>
        <v>indie rock</v>
      </c>
      <c r="S2304" s="15">
        <f t="shared" si="212"/>
        <v>41639.291666666664</v>
      </c>
      <c r="T2304" s="14">
        <f t="shared" si="213"/>
        <v>41605.868449074071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68.481650485436887</v>
      </c>
      <c r="Q2305" s="10" t="str">
        <f t="shared" si="214"/>
        <v>music</v>
      </c>
      <c r="R2305" t="str">
        <f t="shared" si="215"/>
        <v>indie rock</v>
      </c>
      <c r="S2305" s="15">
        <f t="shared" si="212"/>
        <v>40890.152731481481</v>
      </c>
      <c r="T2305" s="14">
        <f t="shared" si="213"/>
        <v>40850.111064814817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216">E2306/D2306</f>
        <v>1.0070033333333335</v>
      </c>
      <c r="P2306" s="8">
        <f t="shared" ref="P2306:P2369" si="217">E2306/L2306</f>
        <v>53.469203539823013</v>
      </c>
      <c r="Q2306" s="10" t="str">
        <f t="shared" si="214"/>
        <v>music</v>
      </c>
      <c r="R2306" t="str">
        <f t="shared" si="215"/>
        <v>indie rock</v>
      </c>
      <c r="S2306" s="15">
        <f t="shared" ref="S2306:S2369" si="218">(((I2306/60)/60)/24)+DATE(1970,1,1)</f>
        <v>40544.207638888889</v>
      </c>
      <c r="T2306" s="14">
        <f t="shared" ref="T2306:T2369" si="219">(((J2306/60)/60)/24)+DATE(1970,1,1)</f>
        <v>40502.815868055557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1.0122777777777778</v>
      </c>
      <c r="P2307" s="8">
        <f t="shared" si="217"/>
        <v>109.10778443113773</v>
      </c>
      <c r="Q2307" s="10" t="str">
        <f t="shared" ref="Q2307:Q2370" si="220">LEFT(N2307, (SEARCH("/",N2307,1)-1))</f>
        <v>music</v>
      </c>
      <c r="R2307" t="str">
        <f t="shared" ref="R2307:R2370" si="221">RIGHT(N2307, LEN(N2307)-SEARCH("/",N2307,1))</f>
        <v>indie rock</v>
      </c>
      <c r="S2307" s="15">
        <f t="shared" si="218"/>
        <v>41859.75</v>
      </c>
      <c r="T2307" s="14">
        <f t="shared" si="219"/>
        <v>41834.695277777777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51.185616438356163</v>
      </c>
      <c r="Q2308" s="10" t="str">
        <f t="shared" si="220"/>
        <v>music</v>
      </c>
      <c r="R2308" t="str">
        <f t="shared" si="221"/>
        <v>indie rock</v>
      </c>
      <c r="S2308" s="15">
        <f t="shared" si="218"/>
        <v>40978.16815972222</v>
      </c>
      <c r="T2308" s="14">
        <f t="shared" si="219"/>
        <v>40948.16815972222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27.936800000000002</v>
      </c>
      <c r="Q2309" s="10" t="str">
        <f t="shared" si="220"/>
        <v>music</v>
      </c>
      <c r="R2309" t="str">
        <f t="shared" si="221"/>
        <v>indie rock</v>
      </c>
      <c r="S2309" s="15">
        <f t="shared" si="218"/>
        <v>41034.802407407406</v>
      </c>
      <c r="T2309" s="14">
        <f t="shared" si="219"/>
        <v>41004.802465277775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82.496921824104234</v>
      </c>
      <c r="Q2310" s="10" t="str">
        <f t="shared" si="220"/>
        <v>music</v>
      </c>
      <c r="R2310" t="str">
        <f t="shared" si="221"/>
        <v>indie rock</v>
      </c>
      <c r="S2310" s="15">
        <f t="shared" si="218"/>
        <v>41880.041666666664</v>
      </c>
      <c r="T2310" s="14">
        <f t="shared" si="219"/>
        <v>41851.962916666671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59.817476635514019</v>
      </c>
      <c r="Q2311" s="10" t="str">
        <f t="shared" si="220"/>
        <v>music</v>
      </c>
      <c r="R2311" t="str">
        <f t="shared" si="221"/>
        <v>indie rock</v>
      </c>
      <c r="S2311" s="15">
        <f t="shared" si="218"/>
        <v>41342.987696759257</v>
      </c>
      <c r="T2311" s="14">
        <f t="shared" si="219"/>
        <v>41307.987696759257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64.816470588235291</v>
      </c>
      <c r="Q2312" s="10" t="str">
        <f t="shared" si="220"/>
        <v>music</v>
      </c>
      <c r="R2312" t="str">
        <f t="shared" si="221"/>
        <v>indie rock</v>
      </c>
      <c r="S2312" s="15">
        <f t="shared" si="218"/>
        <v>41354.752488425926</v>
      </c>
      <c r="T2312" s="14">
        <f t="shared" si="219"/>
        <v>41324.79415509259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90.09615384615384</v>
      </c>
      <c r="Q2313" s="10" t="str">
        <f t="shared" si="220"/>
        <v>music</v>
      </c>
      <c r="R2313" t="str">
        <f t="shared" si="221"/>
        <v>indie rock</v>
      </c>
      <c r="S2313" s="15">
        <f t="shared" si="218"/>
        <v>41766.004502314812</v>
      </c>
      <c r="T2313" s="14">
        <f t="shared" si="219"/>
        <v>41736.004502314812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40.962025316455694</v>
      </c>
      <c r="Q2314" s="10" t="str">
        <f t="shared" si="220"/>
        <v>music</v>
      </c>
      <c r="R2314" t="str">
        <f t="shared" si="221"/>
        <v>indie rock</v>
      </c>
      <c r="S2314" s="15">
        <f t="shared" si="218"/>
        <v>41747.958333333336</v>
      </c>
      <c r="T2314" s="14">
        <f t="shared" si="219"/>
        <v>41716.632847222223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56.000127388535034</v>
      </c>
      <c r="Q2315" s="10" t="str">
        <f t="shared" si="220"/>
        <v>music</v>
      </c>
      <c r="R2315" t="str">
        <f t="shared" si="221"/>
        <v>indie rock</v>
      </c>
      <c r="S2315" s="15">
        <f t="shared" si="218"/>
        <v>41032.958634259259</v>
      </c>
      <c r="T2315" s="14">
        <f t="shared" si="219"/>
        <v>41002.958634259259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37.672800000000002</v>
      </c>
      <c r="Q2316" s="10" t="str">
        <f t="shared" si="220"/>
        <v>music</v>
      </c>
      <c r="R2316" t="str">
        <f t="shared" si="221"/>
        <v>indie rock</v>
      </c>
      <c r="S2316" s="15">
        <f t="shared" si="218"/>
        <v>41067.551585648151</v>
      </c>
      <c r="T2316" s="14">
        <f t="shared" si="219"/>
        <v>41037.551585648151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40.078125</v>
      </c>
      <c r="Q2317" s="10" t="str">
        <f t="shared" si="220"/>
        <v>music</v>
      </c>
      <c r="R2317" t="str">
        <f t="shared" si="221"/>
        <v>indie rock</v>
      </c>
      <c r="S2317" s="15">
        <f t="shared" si="218"/>
        <v>41034.72619212963</v>
      </c>
      <c r="T2317" s="14">
        <f t="shared" si="219"/>
        <v>41004.72619212963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78.031999999999996</v>
      </c>
      <c r="Q2318" s="10" t="str">
        <f t="shared" si="220"/>
        <v>music</v>
      </c>
      <c r="R2318" t="str">
        <f t="shared" si="221"/>
        <v>indie rock</v>
      </c>
      <c r="S2318" s="15">
        <f t="shared" si="218"/>
        <v>40156.76666666667</v>
      </c>
      <c r="T2318" s="14">
        <f t="shared" si="219"/>
        <v>40079.725115740745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18.90909090909091</v>
      </c>
      <c r="Q2319" s="10" t="str">
        <f t="shared" si="220"/>
        <v>music</v>
      </c>
      <c r="R2319" t="str">
        <f t="shared" si="221"/>
        <v>indie rock</v>
      </c>
      <c r="S2319" s="15">
        <f t="shared" si="218"/>
        <v>40224.208333333336</v>
      </c>
      <c r="T2319" s="14">
        <f t="shared" si="219"/>
        <v>40192.542233796295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37.134969325153371</v>
      </c>
      <c r="Q2320" s="10" t="str">
        <f t="shared" si="220"/>
        <v>music</v>
      </c>
      <c r="R2320" t="str">
        <f t="shared" si="221"/>
        <v>indie rock</v>
      </c>
      <c r="S2320" s="15">
        <f t="shared" si="218"/>
        <v>40082.165972222225</v>
      </c>
      <c r="T2320" s="14">
        <f t="shared" si="219"/>
        <v>40050.643680555557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41.961038961038959</v>
      </c>
      <c r="Q2321" s="10" t="str">
        <f t="shared" si="220"/>
        <v>music</v>
      </c>
      <c r="R2321" t="str">
        <f t="shared" si="221"/>
        <v>indie rock</v>
      </c>
      <c r="S2321" s="15">
        <f t="shared" si="218"/>
        <v>41623.082002314812</v>
      </c>
      <c r="T2321" s="14">
        <f t="shared" si="219"/>
        <v>41593.082002314812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61.044943820224717</v>
      </c>
      <c r="Q2322" s="10" t="str">
        <f t="shared" si="220"/>
        <v>music</v>
      </c>
      <c r="R2322" t="str">
        <f t="shared" si="221"/>
        <v>indie rock</v>
      </c>
      <c r="S2322" s="15">
        <f t="shared" si="218"/>
        <v>41731.775462962964</v>
      </c>
      <c r="T2322" s="14">
        <f t="shared" si="219"/>
        <v>41696.817129629628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64.53125</v>
      </c>
      <c r="Q2323" s="10" t="str">
        <f t="shared" si="220"/>
        <v>food</v>
      </c>
      <c r="R2323" t="str">
        <f t="shared" si="221"/>
        <v>small batch</v>
      </c>
      <c r="S2323" s="15">
        <f t="shared" si="218"/>
        <v>42829.21876157407</v>
      </c>
      <c r="T2323" s="14">
        <f t="shared" si="219"/>
        <v>42799.260428240741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8">
        <f t="shared" si="217"/>
        <v>21.25</v>
      </c>
      <c r="Q2324" s="10" t="str">
        <f t="shared" si="220"/>
        <v>food</v>
      </c>
      <c r="R2324" t="str">
        <f t="shared" si="221"/>
        <v>small batch</v>
      </c>
      <c r="S2324" s="15">
        <f t="shared" si="218"/>
        <v>42834.853807870371</v>
      </c>
      <c r="T2324" s="14">
        <f t="shared" si="219"/>
        <v>42804.895474537043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s="10" t="str">
        <f t="shared" si="220"/>
        <v>food</v>
      </c>
      <c r="R2325" t="str">
        <f t="shared" si="221"/>
        <v>small batch</v>
      </c>
      <c r="S2325" s="15">
        <f t="shared" si="218"/>
        <v>42814.755173611105</v>
      </c>
      <c r="T2325" s="14">
        <f t="shared" si="219"/>
        <v>42807.755173611105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8">
        <f t="shared" si="217"/>
        <v>25.491803278688526</v>
      </c>
      <c r="Q2326" s="10" t="str">
        <f t="shared" si="220"/>
        <v>food</v>
      </c>
      <c r="R2326" t="str">
        <f t="shared" si="221"/>
        <v>small batch</v>
      </c>
      <c r="S2326" s="15">
        <f t="shared" si="218"/>
        <v>42820.843576388885</v>
      </c>
      <c r="T2326" s="14">
        <f t="shared" si="219"/>
        <v>42790.885243055556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11.428571428571429</v>
      </c>
      <c r="Q2327" s="10" t="str">
        <f t="shared" si="220"/>
        <v>food</v>
      </c>
      <c r="R2327" t="str">
        <f t="shared" si="221"/>
        <v>small batch</v>
      </c>
      <c r="S2327" s="15">
        <f t="shared" si="218"/>
        <v>42823.980682870373</v>
      </c>
      <c r="T2327" s="14">
        <f t="shared" si="219"/>
        <v>42794.022349537037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8">
        <f t="shared" si="217"/>
        <v>108</v>
      </c>
      <c r="Q2328" s="10" t="str">
        <f t="shared" si="220"/>
        <v>food</v>
      </c>
      <c r="R2328" t="str">
        <f t="shared" si="221"/>
        <v>small batch</v>
      </c>
      <c r="S2328" s="15">
        <f t="shared" si="218"/>
        <v>42855.708333333328</v>
      </c>
      <c r="T2328" s="14">
        <f t="shared" si="219"/>
        <v>42804.034120370372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54.883162444113267</v>
      </c>
      <c r="Q2329" s="10" t="str">
        <f t="shared" si="220"/>
        <v>food</v>
      </c>
      <c r="R2329" t="str">
        <f t="shared" si="221"/>
        <v>small batch</v>
      </c>
      <c r="S2329" s="15">
        <f t="shared" si="218"/>
        <v>41877.917129629634</v>
      </c>
      <c r="T2329" s="14">
        <f t="shared" si="219"/>
        <v>41842.917129629634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47.383612662942269</v>
      </c>
      <c r="Q2330" s="10" t="str">
        <f t="shared" si="220"/>
        <v>food</v>
      </c>
      <c r="R2330" t="str">
        <f t="shared" si="221"/>
        <v>small batch</v>
      </c>
      <c r="S2330" s="15">
        <f t="shared" si="218"/>
        <v>42169.781678240746</v>
      </c>
      <c r="T2330" s="14">
        <f t="shared" si="219"/>
        <v>42139.781678240746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211.84</v>
      </c>
      <c r="Q2331" s="10" t="str">
        <f t="shared" si="220"/>
        <v>food</v>
      </c>
      <c r="R2331" t="str">
        <f t="shared" si="221"/>
        <v>small batch</v>
      </c>
      <c r="S2331" s="15">
        <f t="shared" si="218"/>
        <v>41837.624374999999</v>
      </c>
      <c r="T2331" s="14">
        <f t="shared" si="219"/>
        <v>41807.624374999999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219.92638036809817</v>
      </c>
      <c r="Q2332" s="10" t="str">
        <f t="shared" si="220"/>
        <v>food</v>
      </c>
      <c r="R2332" t="str">
        <f t="shared" si="221"/>
        <v>small batch</v>
      </c>
      <c r="S2332" s="15">
        <f t="shared" si="218"/>
        <v>42363</v>
      </c>
      <c r="T2332" s="14">
        <f t="shared" si="219"/>
        <v>42332.89980324074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8">
        <f t="shared" si="217"/>
        <v>40.795406360424032</v>
      </c>
      <c r="Q2333" s="10" t="str">
        <f t="shared" si="220"/>
        <v>food</v>
      </c>
      <c r="R2333" t="str">
        <f t="shared" si="221"/>
        <v>small batch</v>
      </c>
      <c r="S2333" s="15">
        <f t="shared" si="218"/>
        <v>41869.005671296298</v>
      </c>
      <c r="T2333" s="14">
        <f t="shared" si="219"/>
        <v>41839.005671296298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75.502840909090907</v>
      </c>
      <c r="Q2334" s="10" t="str">
        <f t="shared" si="220"/>
        <v>food</v>
      </c>
      <c r="R2334" t="str">
        <f t="shared" si="221"/>
        <v>small batch</v>
      </c>
      <c r="S2334" s="15">
        <f t="shared" si="218"/>
        <v>42041.628136574072</v>
      </c>
      <c r="T2334" s="14">
        <f t="shared" si="219"/>
        <v>42011.628136574072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13.542553191489361</v>
      </c>
      <c r="Q2335" s="10" t="str">
        <f t="shared" si="220"/>
        <v>food</v>
      </c>
      <c r="R2335" t="str">
        <f t="shared" si="221"/>
        <v>small batch</v>
      </c>
      <c r="S2335" s="15">
        <f t="shared" si="218"/>
        <v>41788.743055555555</v>
      </c>
      <c r="T2335" s="14">
        <f t="shared" si="219"/>
        <v>41767.650347222225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60.865671641791046</v>
      </c>
      <c r="Q2336" s="10" t="str">
        <f t="shared" si="220"/>
        <v>food</v>
      </c>
      <c r="R2336" t="str">
        <f t="shared" si="221"/>
        <v>small batch</v>
      </c>
      <c r="S2336" s="15">
        <f t="shared" si="218"/>
        <v>41948.731944444444</v>
      </c>
      <c r="T2336" s="14">
        <f t="shared" si="219"/>
        <v>41918.670115740737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115.69230769230769</v>
      </c>
      <c r="Q2337" s="10" t="str">
        <f t="shared" si="220"/>
        <v>food</v>
      </c>
      <c r="R2337" t="str">
        <f t="shared" si="221"/>
        <v>small batch</v>
      </c>
      <c r="S2337" s="15">
        <f t="shared" si="218"/>
        <v>41801.572256944448</v>
      </c>
      <c r="T2337" s="14">
        <f t="shared" si="219"/>
        <v>41771.572256944448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48.104623556581984</v>
      </c>
      <c r="Q2338" s="10" t="str">
        <f t="shared" si="220"/>
        <v>food</v>
      </c>
      <c r="R2338" t="str">
        <f t="shared" si="221"/>
        <v>small batch</v>
      </c>
      <c r="S2338" s="15">
        <f t="shared" si="218"/>
        <v>41706.924710648149</v>
      </c>
      <c r="T2338" s="14">
        <f t="shared" si="219"/>
        <v>41666.924710648149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74.184357541899445</v>
      </c>
      <c r="Q2339" s="10" t="str">
        <f t="shared" si="220"/>
        <v>food</v>
      </c>
      <c r="R2339" t="str">
        <f t="shared" si="221"/>
        <v>small batch</v>
      </c>
      <c r="S2339" s="15">
        <f t="shared" si="218"/>
        <v>41816.640543981484</v>
      </c>
      <c r="T2339" s="14">
        <f t="shared" si="219"/>
        <v>41786.640543981484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123.34552845528455</v>
      </c>
      <c r="Q2340" s="10" t="str">
        <f t="shared" si="220"/>
        <v>food</v>
      </c>
      <c r="R2340" t="str">
        <f t="shared" si="221"/>
        <v>small batch</v>
      </c>
      <c r="S2340" s="15">
        <f t="shared" si="218"/>
        <v>41819.896805555552</v>
      </c>
      <c r="T2340" s="14">
        <f t="shared" si="219"/>
        <v>41789.896805555552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66.623188405797094</v>
      </c>
      <c r="Q2341" s="10" t="str">
        <f t="shared" si="220"/>
        <v>food</v>
      </c>
      <c r="R2341" t="str">
        <f t="shared" si="221"/>
        <v>small batch</v>
      </c>
      <c r="S2341" s="15">
        <f t="shared" si="218"/>
        <v>42723.332638888889</v>
      </c>
      <c r="T2341" s="14">
        <f t="shared" si="219"/>
        <v>42692.79987268518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104.99007444168734</v>
      </c>
      <c r="Q2342" s="10" t="str">
        <f t="shared" si="220"/>
        <v>food</v>
      </c>
      <c r="R2342" t="str">
        <f t="shared" si="221"/>
        <v>small batch</v>
      </c>
      <c r="S2342" s="15">
        <f t="shared" si="218"/>
        <v>42673.642800925925</v>
      </c>
      <c r="T2342" s="14">
        <f t="shared" si="219"/>
        <v>42643.642800925925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s="10" t="str">
        <f t="shared" si="220"/>
        <v>technology</v>
      </c>
      <c r="R2343" t="str">
        <f t="shared" si="221"/>
        <v>web</v>
      </c>
      <c r="S2343" s="15">
        <f t="shared" si="218"/>
        <v>42197.813703703709</v>
      </c>
      <c r="T2343" s="14">
        <f t="shared" si="219"/>
        <v>42167.813703703709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s="10" t="str">
        <f t="shared" si="220"/>
        <v>technology</v>
      </c>
      <c r="R2344" t="str">
        <f t="shared" si="221"/>
        <v>web</v>
      </c>
      <c r="S2344" s="15">
        <f t="shared" si="218"/>
        <v>41918.208333333336</v>
      </c>
      <c r="T2344" s="14">
        <f t="shared" si="219"/>
        <v>41897.702199074076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300</v>
      </c>
      <c r="Q2345" s="10" t="str">
        <f t="shared" si="220"/>
        <v>technology</v>
      </c>
      <c r="R2345" t="str">
        <f t="shared" si="221"/>
        <v>web</v>
      </c>
      <c r="S2345" s="15">
        <f t="shared" si="218"/>
        <v>42377.82430555555</v>
      </c>
      <c r="T2345" s="14">
        <f t="shared" si="219"/>
        <v>42327.825289351851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8">
        <f t="shared" si="217"/>
        <v>1</v>
      </c>
      <c r="Q2346" s="10" t="str">
        <f t="shared" si="220"/>
        <v>technology</v>
      </c>
      <c r="R2346" t="str">
        <f t="shared" si="221"/>
        <v>web</v>
      </c>
      <c r="S2346" s="15">
        <f t="shared" si="218"/>
        <v>42545.727650462963</v>
      </c>
      <c r="T2346" s="14">
        <f t="shared" si="219"/>
        <v>42515.727650462963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s="10" t="str">
        <f t="shared" si="220"/>
        <v>technology</v>
      </c>
      <c r="R2347" t="str">
        <f t="shared" si="221"/>
        <v>web</v>
      </c>
      <c r="S2347" s="15">
        <f t="shared" si="218"/>
        <v>42094.985416666663</v>
      </c>
      <c r="T2347" s="14">
        <f t="shared" si="219"/>
        <v>42060.001805555556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8">
        <f t="shared" si="217"/>
        <v>13</v>
      </c>
      <c r="Q2348" s="10" t="str">
        <f t="shared" si="220"/>
        <v>technology</v>
      </c>
      <c r="R2348" t="str">
        <f t="shared" si="221"/>
        <v>web</v>
      </c>
      <c r="S2348" s="15">
        <f t="shared" si="218"/>
        <v>42660.79896990741</v>
      </c>
      <c r="T2348" s="14">
        <f t="shared" si="219"/>
        <v>42615.79896990741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8">
        <f t="shared" si="217"/>
        <v>15</v>
      </c>
      <c r="Q2349" s="10" t="str">
        <f t="shared" si="220"/>
        <v>technology</v>
      </c>
      <c r="R2349" t="str">
        <f t="shared" si="221"/>
        <v>web</v>
      </c>
      <c r="S2349" s="15">
        <f t="shared" si="218"/>
        <v>42607.607361111113</v>
      </c>
      <c r="T2349" s="14">
        <f t="shared" si="219"/>
        <v>42577.607361111113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8">
        <f t="shared" si="217"/>
        <v>54</v>
      </c>
      <c r="Q2350" s="10" t="str">
        <f t="shared" si="220"/>
        <v>technology</v>
      </c>
      <c r="R2350" t="str">
        <f t="shared" si="221"/>
        <v>web</v>
      </c>
      <c r="S2350" s="15">
        <f t="shared" si="218"/>
        <v>42420.932152777779</v>
      </c>
      <c r="T2350" s="14">
        <f t="shared" si="219"/>
        <v>42360.932152777779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s="10" t="str">
        <f t="shared" si="220"/>
        <v>technology</v>
      </c>
      <c r="R2351" t="str">
        <f t="shared" si="221"/>
        <v>web</v>
      </c>
      <c r="S2351" s="15">
        <f t="shared" si="218"/>
        <v>42227.775787037041</v>
      </c>
      <c r="T2351" s="14">
        <f t="shared" si="219"/>
        <v>42198.775787037041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s="10" t="str">
        <f t="shared" si="220"/>
        <v>technology</v>
      </c>
      <c r="R2352" t="str">
        <f t="shared" si="221"/>
        <v>web</v>
      </c>
      <c r="S2352" s="15">
        <f t="shared" si="218"/>
        <v>42738.842245370368</v>
      </c>
      <c r="T2352" s="14">
        <f t="shared" si="219"/>
        <v>42708.842245370368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8">
        <f t="shared" si="217"/>
        <v>15.428571428571429</v>
      </c>
      <c r="Q2353" s="10" t="str">
        <f t="shared" si="220"/>
        <v>technology</v>
      </c>
      <c r="R2353" t="str">
        <f t="shared" si="221"/>
        <v>web</v>
      </c>
      <c r="S2353" s="15">
        <f t="shared" si="218"/>
        <v>42124.101145833338</v>
      </c>
      <c r="T2353" s="14">
        <f t="shared" si="219"/>
        <v>42094.101145833338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s="10" t="str">
        <f t="shared" si="220"/>
        <v>technology</v>
      </c>
      <c r="R2354" t="str">
        <f t="shared" si="221"/>
        <v>web</v>
      </c>
      <c r="S2354" s="15">
        <f t="shared" si="218"/>
        <v>42161.633703703701</v>
      </c>
      <c r="T2354" s="14">
        <f t="shared" si="219"/>
        <v>42101.633703703701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s="10" t="str">
        <f t="shared" si="220"/>
        <v>technology</v>
      </c>
      <c r="R2355" t="str">
        <f t="shared" si="221"/>
        <v>web</v>
      </c>
      <c r="S2355" s="15">
        <f t="shared" si="218"/>
        <v>42115.676180555558</v>
      </c>
      <c r="T2355" s="14">
        <f t="shared" si="219"/>
        <v>42103.676180555558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8">
        <f t="shared" si="217"/>
        <v>25</v>
      </c>
      <c r="Q2356" s="10" t="str">
        <f t="shared" si="220"/>
        <v>technology</v>
      </c>
      <c r="R2356" t="str">
        <f t="shared" si="221"/>
        <v>web</v>
      </c>
      <c r="S2356" s="15">
        <f t="shared" si="218"/>
        <v>42014.722916666666</v>
      </c>
      <c r="T2356" s="14">
        <f t="shared" si="219"/>
        <v>41954.722916666666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8">
        <f t="shared" si="217"/>
        <v>27.5</v>
      </c>
      <c r="Q2357" s="10" t="str">
        <f t="shared" si="220"/>
        <v>technology</v>
      </c>
      <c r="R2357" t="str">
        <f t="shared" si="221"/>
        <v>web</v>
      </c>
      <c r="S2357" s="15">
        <f t="shared" si="218"/>
        <v>42126.918240740735</v>
      </c>
      <c r="T2357" s="14">
        <f t="shared" si="219"/>
        <v>42096.918240740735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s="10" t="str">
        <f t="shared" si="220"/>
        <v>technology</v>
      </c>
      <c r="R2358" t="str">
        <f t="shared" si="221"/>
        <v>web</v>
      </c>
      <c r="S2358" s="15">
        <f t="shared" si="218"/>
        <v>42160.78361111111</v>
      </c>
      <c r="T2358" s="14">
        <f t="shared" si="219"/>
        <v>42130.78361111111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s="10" t="str">
        <f t="shared" si="220"/>
        <v>technology</v>
      </c>
      <c r="R2359" t="str">
        <f t="shared" si="221"/>
        <v>web</v>
      </c>
      <c r="S2359" s="15">
        <f t="shared" si="218"/>
        <v>42294.620115740734</v>
      </c>
      <c r="T2359" s="14">
        <f t="shared" si="219"/>
        <v>42264.620115740734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s="10" t="str">
        <f t="shared" si="220"/>
        <v>technology</v>
      </c>
      <c r="R2360" t="str">
        <f t="shared" si="221"/>
        <v>web</v>
      </c>
      <c r="S2360" s="15">
        <f t="shared" si="218"/>
        <v>42035.027083333334</v>
      </c>
      <c r="T2360" s="14">
        <f t="shared" si="219"/>
        <v>41978.930972222224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8">
        <f t="shared" si="217"/>
        <v>367</v>
      </c>
      <c r="Q2361" s="10" t="str">
        <f t="shared" si="220"/>
        <v>technology</v>
      </c>
      <c r="R2361" t="str">
        <f t="shared" si="221"/>
        <v>web</v>
      </c>
      <c r="S2361" s="15">
        <f t="shared" si="218"/>
        <v>42219.649583333332</v>
      </c>
      <c r="T2361" s="14">
        <f t="shared" si="219"/>
        <v>42159.649583333332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8">
        <f t="shared" si="217"/>
        <v>2</v>
      </c>
      <c r="Q2362" s="10" t="str">
        <f t="shared" si="220"/>
        <v>technology</v>
      </c>
      <c r="R2362" t="str">
        <f t="shared" si="221"/>
        <v>web</v>
      </c>
      <c r="S2362" s="15">
        <f t="shared" si="218"/>
        <v>42407.70694444445</v>
      </c>
      <c r="T2362" s="14">
        <f t="shared" si="219"/>
        <v>42377.70694444445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s="10" t="str">
        <f t="shared" si="220"/>
        <v>technology</v>
      </c>
      <c r="R2363" t="str">
        <f t="shared" si="221"/>
        <v>web</v>
      </c>
      <c r="S2363" s="15">
        <f t="shared" si="218"/>
        <v>42490.916666666672</v>
      </c>
      <c r="T2363" s="14">
        <f t="shared" si="219"/>
        <v>42466.858888888892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60</v>
      </c>
      <c r="Q2364" s="10" t="str">
        <f t="shared" si="220"/>
        <v>technology</v>
      </c>
      <c r="R2364" t="str">
        <f t="shared" si="221"/>
        <v>web</v>
      </c>
      <c r="S2364" s="15">
        <f t="shared" si="218"/>
        <v>41984.688310185185</v>
      </c>
      <c r="T2364" s="14">
        <f t="shared" si="219"/>
        <v>41954.688310185185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s="10" t="str">
        <f t="shared" si="220"/>
        <v>technology</v>
      </c>
      <c r="R2365" t="str">
        <f t="shared" si="221"/>
        <v>web</v>
      </c>
      <c r="S2365" s="15">
        <f t="shared" si="218"/>
        <v>42367.011574074073</v>
      </c>
      <c r="T2365" s="14">
        <f t="shared" si="219"/>
        <v>42322.011574074073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s="10" t="str">
        <f t="shared" si="220"/>
        <v>technology</v>
      </c>
      <c r="R2366" t="str">
        <f t="shared" si="221"/>
        <v>web</v>
      </c>
      <c r="S2366" s="15">
        <f t="shared" si="218"/>
        <v>42303.934675925921</v>
      </c>
      <c r="T2366" s="14">
        <f t="shared" si="219"/>
        <v>42248.934675925921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s="10" t="str">
        <f t="shared" si="220"/>
        <v>technology</v>
      </c>
      <c r="R2367" t="str">
        <f t="shared" si="221"/>
        <v>web</v>
      </c>
      <c r="S2367" s="15">
        <f t="shared" si="218"/>
        <v>42386.958333333328</v>
      </c>
      <c r="T2367" s="14">
        <f t="shared" si="219"/>
        <v>42346.736400462964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8">
        <f t="shared" si="217"/>
        <v>97.407407407407405</v>
      </c>
      <c r="Q2368" s="10" t="str">
        <f t="shared" si="220"/>
        <v>technology</v>
      </c>
      <c r="R2368" t="str">
        <f t="shared" si="221"/>
        <v>web</v>
      </c>
      <c r="S2368" s="15">
        <f t="shared" si="218"/>
        <v>42298.531631944439</v>
      </c>
      <c r="T2368" s="14">
        <f t="shared" si="219"/>
        <v>42268.531631944439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8">
        <f t="shared" si="217"/>
        <v>47.857142857142854</v>
      </c>
      <c r="Q2369" s="10" t="str">
        <f t="shared" si="220"/>
        <v>technology</v>
      </c>
      <c r="R2369" t="str">
        <f t="shared" si="221"/>
        <v>web</v>
      </c>
      <c r="S2369" s="15">
        <f t="shared" si="218"/>
        <v>42485.928425925929</v>
      </c>
      <c r="T2369" s="14">
        <f t="shared" si="219"/>
        <v>42425.970092592594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222">E2370/D2370</f>
        <v>2.5000000000000001E-3</v>
      </c>
      <c r="P2370" s="8">
        <f t="shared" ref="P2370:P2433" si="223">E2370/L2370</f>
        <v>50</v>
      </c>
      <c r="Q2370" s="10" t="str">
        <f t="shared" si="220"/>
        <v>technology</v>
      </c>
      <c r="R2370" t="str">
        <f t="shared" si="221"/>
        <v>web</v>
      </c>
      <c r="S2370" s="15">
        <f t="shared" ref="S2370:S2433" si="224">(((I2370/60)/60)/24)+DATE(1970,1,1)</f>
        <v>42108.680150462969</v>
      </c>
      <c r="T2370" s="14">
        <f t="shared" ref="T2370:T2433" si="225">(((J2370/60)/60)/24)+DATE(1970,1,1)</f>
        <v>42063.721817129626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s="8" t="e">
        <f t="shared" si="223"/>
        <v>#DIV/0!</v>
      </c>
      <c r="Q2371" s="10" t="str">
        <f t="shared" ref="Q2371:Q2434" si="226">LEFT(N2371, (SEARCH("/",N2371,1)-1))</f>
        <v>technology</v>
      </c>
      <c r="R2371" t="str">
        <f t="shared" ref="R2371:R2434" si="227">RIGHT(N2371, LEN(N2371)-SEARCH("/",N2371,1))</f>
        <v>web</v>
      </c>
      <c r="S2371" s="15">
        <f t="shared" si="224"/>
        <v>42410.812627314815</v>
      </c>
      <c r="T2371" s="14">
        <f t="shared" si="225"/>
        <v>42380.812627314815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8">
        <f t="shared" si="223"/>
        <v>20.5</v>
      </c>
      <c r="Q2372" s="10" t="str">
        <f t="shared" si="226"/>
        <v>technology</v>
      </c>
      <c r="R2372" t="str">
        <f t="shared" si="227"/>
        <v>web</v>
      </c>
      <c r="S2372" s="15">
        <f t="shared" si="224"/>
        <v>41991.18913194444</v>
      </c>
      <c r="T2372" s="14">
        <f t="shared" si="225"/>
        <v>41961.18913194444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s="10" t="str">
        <f t="shared" si="226"/>
        <v>technology</v>
      </c>
      <c r="R2373" t="str">
        <f t="shared" si="227"/>
        <v>web</v>
      </c>
      <c r="S2373" s="15">
        <f t="shared" si="224"/>
        <v>42180.777731481481</v>
      </c>
      <c r="T2373" s="14">
        <f t="shared" si="225"/>
        <v>42150.777731481481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8">
        <f t="shared" si="223"/>
        <v>30</v>
      </c>
      <c r="Q2374" s="10" t="str">
        <f t="shared" si="226"/>
        <v>technology</v>
      </c>
      <c r="R2374" t="str">
        <f t="shared" si="227"/>
        <v>web</v>
      </c>
      <c r="S2374" s="15">
        <f t="shared" si="224"/>
        <v>42118.069108796291</v>
      </c>
      <c r="T2374" s="14">
        <f t="shared" si="225"/>
        <v>42088.069108796291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8">
        <f t="shared" si="223"/>
        <v>50</v>
      </c>
      <c r="Q2375" s="10" t="str">
        <f t="shared" si="226"/>
        <v>technology</v>
      </c>
      <c r="R2375" t="str">
        <f t="shared" si="227"/>
        <v>web</v>
      </c>
      <c r="S2375" s="15">
        <f t="shared" si="224"/>
        <v>42245.662314814821</v>
      </c>
      <c r="T2375" s="14">
        <f t="shared" si="225"/>
        <v>42215.662314814821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8">
        <f t="shared" si="223"/>
        <v>10</v>
      </c>
      <c r="Q2376" s="10" t="str">
        <f t="shared" si="226"/>
        <v>technology</v>
      </c>
      <c r="R2376" t="str">
        <f t="shared" si="227"/>
        <v>web</v>
      </c>
      <c r="S2376" s="15">
        <f t="shared" si="224"/>
        <v>42047.843287037031</v>
      </c>
      <c r="T2376" s="14">
        <f t="shared" si="225"/>
        <v>42017.843287037031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s="10" t="str">
        <f t="shared" si="226"/>
        <v>technology</v>
      </c>
      <c r="R2377" t="str">
        <f t="shared" si="227"/>
        <v>web</v>
      </c>
      <c r="S2377" s="15">
        <f t="shared" si="224"/>
        <v>42622.836076388892</v>
      </c>
      <c r="T2377" s="14">
        <f t="shared" si="225"/>
        <v>42592.836076388892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8">
        <f t="shared" si="223"/>
        <v>81.582499999999996</v>
      </c>
      <c r="Q2378" s="10" t="str">
        <f t="shared" si="226"/>
        <v>technology</v>
      </c>
      <c r="R2378" t="str">
        <f t="shared" si="227"/>
        <v>web</v>
      </c>
      <c r="S2378" s="15">
        <f t="shared" si="224"/>
        <v>42348.925532407404</v>
      </c>
      <c r="T2378" s="14">
        <f t="shared" si="225"/>
        <v>42318.925532407404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s="10" t="str">
        <f t="shared" si="226"/>
        <v>technology</v>
      </c>
      <c r="R2379" t="str">
        <f t="shared" si="227"/>
        <v>web</v>
      </c>
      <c r="S2379" s="15">
        <f t="shared" si="224"/>
        <v>42699.911840277782</v>
      </c>
      <c r="T2379" s="14">
        <f t="shared" si="225"/>
        <v>42669.870173611111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s="10" t="str">
        <f t="shared" si="226"/>
        <v>technology</v>
      </c>
      <c r="R2380" t="str">
        <f t="shared" si="227"/>
        <v>web</v>
      </c>
      <c r="S2380" s="15">
        <f t="shared" si="224"/>
        <v>42242.013078703705</v>
      </c>
      <c r="T2380" s="14">
        <f t="shared" si="225"/>
        <v>42213.013078703705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s="10" t="str">
        <f t="shared" si="226"/>
        <v>technology</v>
      </c>
      <c r="R2381" t="str">
        <f t="shared" si="227"/>
        <v>web</v>
      </c>
      <c r="S2381" s="15">
        <f t="shared" si="224"/>
        <v>42282.016388888893</v>
      </c>
      <c r="T2381" s="14">
        <f t="shared" si="225"/>
        <v>42237.016388888893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8">
        <f t="shared" si="223"/>
        <v>18.333333333333332</v>
      </c>
      <c r="Q2382" s="10" t="str">
        <f t="shared" si="226"/>
        <v>technology</v>
      </c>
      <c r="R2382" t="str">
        <f t="shared" si="227"/>
        <v>web</v>
      </c>
      <c r="S2382" s="15">
        <f t="shared" si="224"/>
        <v>42278.793310185181</v>
      </c>
      <c r="T2382" s="14">
        <f t="shared" si="225"/>
        <v>42248.793310185181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8">
        <f t="shared" si="223"/>
        <v>224.42857142857142</v>
      </c>
      <c r="Q2383" s="10" t="str">
        <f t="shared" si="226"/>
        <v>technology</v>
      </c>
      <c r="R2383" t="str">
        <f t="shared" si="227"/>
        <v>web</v>
      </c>
      <c r="S2383" s="15">
        <f t="shared" si="224"/>
        <v>42104.935740740737</v>
      </c>
      <c r="T2383" s="14">
        <f t="shared" si="225"/>
        <v>42074.935740740737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8">
        <f t="shared" si="223"/>
        <v>37.5</v>
      </c>
      <c r="Q2384" s="10" t="str">
        <f t="shared" si="226"/>
        <v>technology</v>
      </c>
      <c r="R2384" t="str">
        <f t="shared" si="227"/>
        <v>web</v>
      </c>
      <c r="S2384" s="15">
        <f t="shared" si="224"/>
        <v>42220.187534722223</v>
      </c>
      <c r="T2384" s="14">
        <f t="shared" si="225"/>
        <v>42195.187534722223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8">
        <f t="shared" si="223"/>
        <v>145</v>
      </c>
      <c r="Q2385" s="10" t="str">
        <f t="shared" si="226"/>
        <v>technology</v>
      </c>
      <c r="R2385" t="str">
        <f t="shared" si="227"/>
        <v>web</v>
      </c>
      <c r="S2385" s="15">
        <f t="shared" si="224"/>
        <v>42057.056793981479</v>
      </c>
      <c r="T2385" s="14">
        <f t="shared" si="225"/>
        <v>42027.056793981479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8">
        <f t="shared" si="223"/>
        <v>1</v>
      </c>
      <c r="Q2386" s="10" t="str">
        <f t="shared" si="226"/>
        <v>technology</v>
      </c>
      <c r="R2386" t="str">
        <f t="shared" si="227"/>
        <v>web</v>
      </c>
      <c r="S2386" s="15">
        <f t="shared" si="224"/>
        <v>41957.109293981484</v>
      </c>
      <c r="T2386" s="14">
        <f t="shared" si="225"/>
        <v>41927.067627314813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8">
        <f t="shared" si="223"/>
        <v>112.57142857142857</v>
      </c>
      <c r="Q2387" s="10" t="str">
        <f t="shared" si="226"/>
        <v>technology</v>
      </c>
      <c r="R2387" t="str">
        <f t="shared" si="227"/>
        <v>web</v>
      </c>
      <c r="S2387" s="15">
        <f t="shared" si="224"/>
        <v>42221.70175925926</v>
      </c>
      <c r="T2387" s="14">
        <f t="shared" si="225"/>
        <v>42191.70175925926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s="10" t="str">
        <f t="shared" si="226"/>
        <v>technology</v>
      </c>
      <c r="R2388" t="str">
        <f t="shared" si="227"/>
        <v>web</v>
      </c>
      <c r="S2388" s="15">
        <f t="shared" si="224"/>
        <v>42014.838240740741</v>
      </c>
      <c r="T2388" s="14">
        <f t="shared" si="225"/>
        <v>41954.838240740741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8">
        <f t="shared" si="223"/>
        <v>342</v>
      </c>
      <c r="Q2389" s="10" t="str">
        <f t="shared" si="226"/>
        <v>technology</v>
      </c>
      <c r="R2389" t="str">
        <f t="shared" si="227"/>
        <v>web</v>
      </c>
      <c r="S2389" s="15">
        <f t="shared" si="224"/>
        <v>42573.626620370371</v>
      </c>
      <c r="T2389" s="14">
        <f t="shared" si="225"/>
        <v>42528.626620370371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8">
        <f t="shared" si="223"/>
        <v>57.875</v>
      </c>
      <c r="Q2390" s="10" t="str">
        <f t="shared" si="226"/>
        <v>technology</v>
      </c>
      <c r="R2390" t="str">
        <f t="shared" si="227"/>
        <v>web</v>
      </c>
      <c r="S2390" s="15">
        <f t="shared" si="224"/>
        <v>42019.811805555553</v>
      </c>
      <c r="T2390" s="14">
        <f t="shared" si="225"/>
        <v>41989.853692129633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8">
        <f t="shared" si="223"/>
        <v>30</v>
      </c>
      <c r="Q2391" s="10" t="str">
        <f t="shared" si="226"/>
        <v>technology</v>
      </c>
      <c r="R2391" t="str">
        <f t="shared" si="227"/>
        <v>web</v>
      </c>
      <c r="S2391" s="15">
        <f t="shared" si="224"/>
        <v>42210.915972222225</v>
      </c>
      <c r="T2391" s="14">
        <f t="shared" si="225"/>
        <v>42179.653379629628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s="10" t="str">
        <f t="shared" si="226"/>
        <v>technology</v>
      </c>
      <c r="R2392" t="str">
        <f t="shared" si="227"/>
        <v>web</v>
      </c>
      <c r="S2392" s="15">
        <f t="shared" si="224"/>
        <v>42008.262314814812</v>
      </c>
      <c r="T2392" s="14">
        <f t="shared" si="225"/>
        <v>41968.262314814812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8">
        <f t="shared" si="223"/>
        <v>25</v>
      </c>
      <c r="Q2393" s="10" t="str">
        <f t="shared" si="226"/>
        <v>technology</v>
      </c>
      <c r="R2393" t="str">
        <f t="shared" si="227"/>
        <v>web</v>
      </c>
      <c r="S2393" s="15">
        <f t="shared" si="224"/>
        <v>42094.752824074079</v>
      </c>
      <c r="T2393" s="14">
        <f t="shared" si="225"/>
        <v>42064.794490740736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s="10" t="str">
        <f t="shared" si="226"/>
        <v>technology</v>
      </c>
      <c r="R2394" t="str">
        <f t="shared" si="227"/>
        <v>web</v>
      </c>
      <c r="S2394" s="15">
        <f t="shared" si="224"/>
        <v>42306.120636574073</v>
      </c>
      <c r="T2394" s="14">
        <f t="shared" si="225"/>
        <v>42276.120636574073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8">
        <f t="shared" si="223"/>
        <v>50</v>
      </c>
      <c r="Q2395" s="10" t="str">
        <f t="shared" si="226"/>
        <v>technology</v>
      </c>
      <c r="R2395" t="str">
        <f t="shared" si="227"/>
        <v>web</v>
      </c>
      <c r="S2395" s="15">
        <f t="shared" si="224"/>
        <v>42224.648344907408</v>
      </c>
      <c r="T2395" s="14">
        <f t="shared" si="225"/>
        <v>42194.648344907408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8">
        <f t="shared" si="223"/>
        <v>1.5</v>
      </c>
      <c r="Q2396" s="10" t="str">
        <f t="shared" si="226"/>
        <v>technology</v>
      </c>
      <c r="R2396" t="str">
        <f t="shared" si="227"/>
        <v>web</v>
      </c>
      <c r="S2396" s="15">
        <f t="shared" si="224"/>
        <v>42061.362187499995</v>
      </c>
      <c r="T2396" s="14">
        <f t="shared" si="225"/>
        <v>42031.362187499995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s="10" t="str">
        <f t="shared" si="226"/>
        <v>technology</v>
      </c>
      <c r="R2397" t="str">
        <f t="shared" si="227"/>
        <v>web</v>
      </c>
      <c r="S2397" s="15">
        <f t="shared" si="224"/>
        <v>42745.372916666667</v>
      </c>
      <c r="T2397" s="14">
        <f t="shared" si="225"/>
        <v>42717.121377314819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8">
        <f t="shared" si="223"/>
        <v>10</v>
      </c>
      <c r="Q2398" s="10" t="str">
        <f t="shared" si="226"/>
        <v>technology</v>
      </c>
      <c r="R2398" t="str">
        <f t="shared" si="227"/>
        <v>web</v>
      </c>
      <c r="S2398" s="15">
        <f t="shared" si="224"/>
        <v>42292.849050925928</v>
      </c>
      <c r="T2398" s="14">
        <f t="shared" si="225"/>
        <v>42262.849050925928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s="10" t="str">
        <f t="shared" si="226"/>
        <v>technology</v>
      </c>
      <c r="R2399" t="str">
        <f t="shared" si="227"/>
        <v>web</v>
      </c>
      <c r="S2399" s="15">
        <f t="shared" si="224"/>
        <v>42006.88490740741</v>
      </c>
      <c r="T2399" s="14">
        <f t="shared" si="225"/>
        <v>41976.88490740741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s="10" t="str">
        <f t="shared" si="226"/>
        <v>technology</v>
      </c>
      <c r="R2400" t="str">
        <f t="shared" si="227"/>
        <v>web</v>
      </c>
      <c r="S2400" s="15">
        <f t="shared" si="224"/>
        <v>42187.916481481487</v>
      </c>
      <c r="T2400" s="14">
        <f t="shared" si="225"/>
        <v>42157.916481481487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s="10" t="str">
        <f t="shared" si="226"/>
        <v>technology</v>
      </c>
      <c r="R2401" t="str">
        <f t="shared" si="227"/>
        <v>web</v>
      </c>
      <c r="S2401" s="15">
        <f t="shared" si="224"/>
        <v>41991.853078703702</v>
      </c>
      <c r="T2401" s="14">
        <f t="shared" si="225"/>
        <v>41956.853078703702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s="10" t="str">
        <f t="shared" si="226"/>
        <v>technology</v>
      </c>
      <c r="R2402" t="str">
        <f t="shared" si="227"/>
        <v>web</v>
      </c>
      <c r="S2402" s="15">
        <f t="shared" si="224"/>
        <v>42474.268101851849</v>
      </c>
      <c r="T2402" s="14">
        <f t="shared" si="225"/>
        <v>42444.268101851849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8">
        <f t="shared" si="223"/>
        <v>22.333333333333332</v>
      </c>
      <c r="Q2403" s="10" t="str">
        <f t="shared" si="226"/>
        <v>food</v>
      </c>
      <c r="R2403" t="str">
        <f t="shared" si="227"/>
        <v>food trucks</v>
      </c>
      <c r="S2403" s="15">
        <f t="shared" si="224"/>
        <v>42434.822870370372</v>
      </c>
      <c r="T2403" s="14">
        <f t="shared" si="225"/>
        <v>42374.822870370372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8">
        <f t="shared" si="223"/>
        <v>52</v>
      </c>
      <c r="Q2404" s="10" t="str">
        <f t="shared" si="226"/>
        <v>food</v>
      </c>
      <c r="R2404" t="str">
        <f t="shared" si="227"/>
        <v>food trucks</v>
      </c>
      <c r="S2404" s="15">
        <f t="shared" si="224"/>
        <v>42137.679756944446</v>
      </c>
      <c r="T2404" s="14">
        <f t="shared" si="225"/>
        <v>42107.679756944446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16.833333333333332</v>
      </c>
      <c r="Q2405" s="10" t="str">
        <f t="shared" si="226"/>
        <v>food</v>
      </c>
      <c r="R2405" t="str">
        <f t="shared" si="227"/>
        <v>food trucks</v>
      </c>
      <c r="S2405" s="15">
        <f t="shared" si="224"/>
        <v>42459.840949074074</v>
      </c>
      <c r="T2405" s="14">
        <f t="shared" si="225"/>
        <v>42399.882615740738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s="10" t="str">
        <f t="shared" si="226"/>
        <v>food</v>
      </c>
      <c r="R2406" t="str">
        <f t="shared" si="227"/>
        <v>food trucks</v>
      </c>
      <c r="S2406" s="15">
        <f t="shared" si="224"/>
        <v>42372.03943287037</v>
      </c>
      <c r="T2406" s="14">
        <f t="shared" si="225"/>
        <v>42342.03943287037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8">
        <f t="shared" si="223"/>
        <v>56.3</v>
      </c>
      <c r="Q2407" s="10" t="str">
        <f t="shared" si="226"/>
        <v>food</v>
      </c>
      <c r="R2407" t="str">
        <f t="shared" si="227"/>
        <v>food trucks</v>
      </c>
      <c r="S2407" s="15">
        <f t="shared" si="224"/>
        <v>42616.585358796292</v>
      </c>
      <c r="T2407" s="14">
        <f t="shared" si="225"/>
        <v>42595.585358796292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84.0625</v>
      </c>
      <c r="Q2408" s="10" t="str">
        <f t="shared" si="226"/>
        <v>food</v>
      </c>
      <c r="R2408" t="str">
        <f t="shared" si="227"/>
        <v>food trucks</v>
      </c>
      <c r="S2408" s="15">
        <f t="shared" si="224"/>
        <v>42023.110995370371</v>
      </c>
      <c r="T2408" s="14">
        <f t="shared" si="225"/>
        <v>41983.110995370371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168.39393939393941</v>
      </c>
      <c r="Q2409" s="10" t="str">
        <f t="shared" si="226"/>
        <v>food</v>
      </c>
      <c r="R2409" t="str">
        <f t="shared" si="227"/>
        <v>food trucks</v>
      </c>
      <c r="S2409" s="15">
        <f t="shared" si="224"/>
        <v>42105.25</v>
      </c>
      <c r="T2409" s="14">
        <f t="shared" si="225"/>
        <v>42082.575555555552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8">
        <f t="shared" si="223"/>
        <v>15</v>
      </c>
      <c r="Q2410" s="10" t="str">
        <f t="shared" si="226"/>
        <v>food</v>
      </c>
      <c r="R2410" t="str">
        <f t="shared" si="227"/>
        <v>food trucks</v>
      </c>
      <c r="S2410" s="15">
        <f t="shared" si="224"/>
        <v>41949.182372685187</v>
      </c>
      <c r="T2410" s="14">
        <f t="shared" si="225"/>
        <v>41919.140706018516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8">
        <f t="shared" si="223"/>
        <v>76.666666666666671</v>
      </c>
      <c r="Q2411" s="10" t="str">
        <f t="shared" si="226"/>
        <v>food</v>
      </c>
      <c r="R2411" t="str">
        <f t="shared" si="227"/>
        <v>food trucks</v>
      </c>
      <c r="S2411" s="15">
        <f t="shared" si="224"/>
        <v>42234.875868055555</v>
      </c>
      <c r="T2411" s="14">
        <f t="shared" si="225"/>
        <v>42204.875868055555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s="10" t="str">
        <f t="shared" si="226"/>
        <v>food</v>
      </c>
      <c r="R2412" t="str">
        <f t="shared" si="227"/>
        <v>food trucks</v>
      </c>
      <c r="S2412" s="15">
        <f t="shared" si="224"/>
        <v>42254.408275462964</v>
      </c>
      <c r="T2412" s="14">
        <f t="shared" si="225"/>
        <v>42224.408275462964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8">
        <f t="shared" si="223"/>
        <v>50.333333333333336</v>
      </c>
      <c r="Q2413" s="10" t="str">
        <f t="shared" si="226"/>
        <v>food</v>
      </c>
      <c r="R2413" t="str">
        <f t="shared" si="227"/>
        <v>food trucks</v>
      </c>
      <c r="S2413" s="15">
        <f t="shared" si="224"/>
        <v>42241.732430555552</v>
      </c>
      <c r="T2413" s="14">
        <f t="shared" si="225"/>
        <v>42211.732430555552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s="10" t="str">
        <f t="shared" si="226"/>
        <v>food</v>
      </c>
      <c r="R2414" t="str">
        <f t="shared" si="227"/>
        <v>food trucks</v>
      </c>
      <c r="S2414" s="15">
        <f t="shared" si="224"/>
        <v>42700.778622685189</v>
      </c>
      <c r="T2414" s="14">
        <f t="shared" si="225"/>
        <v>42655.736956018518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8">
        <f t="shared" si="223"/>
        <v>8.3333333333333339</v>
      </c>
      <c r="Q2415" s="10" t="str">
        <f t="shared" si="226"/>
        <v>food</v>
      </c>
      <c r="R2415" t="str">
        <f t="shared" si="227"/>
        <v>food trucks</v>
      </c>
      <c r="S2415" s="15">
        <f t="shared" si="224"/>
        <v>41790.979166666664</v>
      </c>
      <c r="T2415" s="14">
        <f t="shared" si="225"/>
        <v>41760.10974537037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8">
        <f t="shared" si="223"/>
        <v>35.384615384615387</v>
      </c>
      <c r="Q2416" s="10" t="str">
        <f t="shared" si="226"/>
        <v>food</v>
      </c>
      <c r="R2416" t="str">
        <f t="shared" si="227"/>
        <v>food trucks</v>
      </c>
      <c r="S2416" s="15">
        <f t="shared" si="224"/>
        <v>42238.165972222225</v>
      </c>
      <c r="T2416" s="14">
        <f t="shared" si="225"/>
        <v>42198.695138888885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8">
        <f t="shared" si="223"/>
        <v>55.833333333333336</v>
      </c>
      <c r="Q2417" s="10" t="str">
        <f t="shared" si="226"/>
        <v>food</v>
      </c>
      <c r="R2417" t="str">
        <f t="shared" si="227"/>
        <v>food trucks</v>
      </c>
      <c r="S2417" s="15">
        <f t="shared" si="224"/>
        <v>42566.862800925926</v>
      </c>
      <c r="T2417" s="14">
        <f t="shared" si="225"/>
        <v>42536.862800925926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8">
        <f t="shared" si="223"/>
        <v>5</v>
      </c>
      <c r="Q2418" s="10" t="str">
        <f t="shared" si="226"/>
        <v>food</v>
      </c>
      <c r="R2418" t="str">
        <f t="shared" si="227"/>
        <v>food trucks</v>
      </c>
      <c r="S2418" s="15">
        <f t="shared" si="224"/>
        <v>42077.625</v>
      </c>
      <c r="T2418" s="14">
        <f t="shared" si="225"/>
        <v>42019.737766203703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s="10" t="str">
        <f t="shared" si="226"/>
        <v>food</v>
      </c>
      <c r="R2419" t="str">
        <f t="shared" si="227"/>
        <v>food trucks</v>
      </c>
      <c r="S2419" s="15">
        <f t="shared" si="224"/>
        <v>41861.884108796294</v>
      </c>
      <c r="T2419" s="14">
        <f t="shared" si="225"/>
        <v>41831.884108796294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8">
        <f t="shared" si="223"/>
        <v>1</v>
      </c>
      <c r="Q2420" s="10" t="str">
        <f t="shared" si="226"/>
        <v>food</v>
      </c>
      <c r="R2420" t="str">
        <f t="shared" si="227"/>
        <v>food trucks</v>
      </c>
      <c r="S2420" s="15">
        <f t="shared" si="224"/>
        <v>42087.815324074079</v>
      </c>
      <c r="T2420" s="14">
        <f t="shared" si="225"/>
        <v>42027.856990740736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s="10" t="str">
        <f t="shared" si="226"/>
        <v>food</v>
      </c>
      <c r="R2421" t="str">
        <f t="shared" si="227"/>
        <v>food trucks</v>
      </c>
      <c r="S2421" s="15">
        <f t="shared" si="224"/>
        <v>42053.738298611104</v>
      </c>
      <c r="T2421" s="14">
        <f t="shared" si="225"/>
        <v>41993.738298611104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8">
        <f t="shared" si="223"/>
        <v>69.472222222222229</v>
      </c>
      <c r="Q2422" s="10" t="str">
        <f t="shared" si="226"/>
        <v>food</v>
      </c>
      <c r="R2422" t="str">
        <f t="shared" si="227"/>
        <v>food trucks</v>
      </c>
      <c r="S2422" s="15">
        <f t="shared" si="224"/>
        <v>41953.070543981477</v>
      </c>
      <c r="T2422" s="14">
        <f t="shared" si="225"/>
        <v>41893.028877314813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8">
        <f t="shared" si="223"/>
        <v>1</v>
      </c>
      <c r="Q2423" s="10" t="str">
        <f t="shared" si="226"/>
        <v>food</v>
      </c>
      <c r="R2423" t="str">
        <f t="shared" si="227"/>
        <v>food trucks</v>
      </c>
      <c r="S2423" s="15">
        <f t="shared" si="224"/>
        <v>42056.687453703707</v>
      </c>
      <c r="T2423" s="14">
        <f t="shared" si="225"/>
        <v>42026.687453703707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8">
        <f t="shared" si="223"/>
        <v>1</v>
      </c>
      <c r="Q2424" s="10" t="str">
        <f t="shared" si="226"/>
        <v>food</v>
      </c>
      <c r="R2424" t="str">
        <f t="shared" si="227"/>
        <v>food trucks</v>
      </c>
      <c r="S2424" s="15">
        <f t="shared" si="224"/>
        <v>42074.683287037042</v>
      </c>
      <c r="T2424" s="14">
        <f t="shared" si="225"/>
        <v>42044.724953703699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8">
        <f t="shared" si="223"/>
        <v>8</v>
      </c>
      <c r="Q2425" s="10" t="str">
        <f t="shared" si="226"/>
        <v>food</v>
      </c>
      <c r="R2425" t="str">
        <f t="shared" si="227"/>
        <v>food trucks</v>
      </c>
      <c r="S2425" s="15">
        <f t="shared" si="224"/>
        <v>42004.704745370371</v>
      </c>
      <c r="T2425" s="14">
        <f t="shared" si="225"/>
        <v>41974.704745370371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8">
        <f t="shared" si="223"/>
        <v>34.444444444444443</v>
      </c>
      <c r="Q2426" s="10" t="str">
        <f t="shared" si="226"/>
        <v>food</v>
      </c>
      <c r="R2426" t="str">
        <f t="shared" si="227"/>
        <v>food trucks</v>
      </c>
      <c r="S2426" s="15">
        <f t="shared" si="224"/>
        <v>41939.892453703702</v>
      </c>
      <c r="T2426" s="14">
        <f t="shared" si="225"/>
        <v>41909.892453703702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8">
        <f t="shared" si="223"/>
        <v>1</v>
      </c>
      <c r="Q2427" s="10" t="str">
        <f t="shared" si="226"/>
        <v>food</v>
      </c>
      <c r="R2427" t="str">
        <f t="shared" si="227"/>
        <v>food trucks</v>
      </c>
      <c r="S2427" s="15">
        <f t="shared" si="224"/>
        <v>42517.919444444444</v>
      </c>
      <c r="T2427" s="14">
        <f t="shared" si="225"/>
        <v>42502.913761574076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s="10" t="str">
        <f t="shared" si="226"/>
        <v>food</v>
      </c>
      <c r="R2428" t="str">
        <f t="shared" si="227"/>
        <v>food trucks</v>
      </c>
      <c r="S2428" s="15">
        <f t="shared" si="224"/>
        <v>42224.170046296291</v>
      </c>
      <c r="T2428" s="14">
        <f t="shared" si="225"/>
        <v>42164.170046296291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8">
        <f t="shared" si="223"/>
        <v>1</v>
      </c>
      <c r="Q2429" s="10" t="str">
        <f t="shared" si="226"/>
        <v>food</v>
      </c>
      <c r="R2429" t="str">
        <f t="shared" si="227"/>
        <v>food trucks</v>
      </c>
      <c r="S2429" s="15">
        <f t="shared" si="224"/>
        <v>42452.277002314819</v>
      </c>
      <c r="T2429" s="14">
        <f t="shared" si="225"/>
        <v>42412.318668981476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8">
        <f t="shared" si="223"/>
        <v>1</v>
      </c>
      <c r="Q2430" s="10" t="str">
        <f t="shared" si="226"/>
        <v>food</v>
      </c>
      <c r="R2430" t="str">
        <f t="shared" si="227"/>
        <v>food trucks</v>
      </c>
      <c r="S2430" s="15">
        <f t="shared" si="224"/>
        <v>42075.742488425924</v>
      </c>
      <c r="T2430" s="14">
        <f t="shared" si="225"/>
        <v>42045.784155092595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8">
        <f t="shared" si="223"/>
        <v>501.25</v>
      </c>
      <c r="Q2431" s="10" t="str">
        <f t="shared" si="226"/>
        <v>food</v>
      </c>
      <c r="R2431" t="str">
        <f t="shared" si="227"/>
        <v>food trucks</v>
      </c>
      <c r="S2431" s="15">
        <f t="shared" si="224"/>
        <v>42771.697222222225</v>
      </c>
      <c r="T2431" s="14">
        <f t="shared" si="225"/>
        <v>42734.879236111112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8">
        <f t="shared" si="223"/>
        <v>10.5</v>
      </c>
      <c r="Q2432" s="10" t="str">
        <f t="shared" si="226"/>
        <v>food</v>
      </c>
      <c r="R2432" t="str">
        <f t="shared" si="227"/>
        <v>food trucks</v>
      </c>
      <c r="S2432" s="15">
        <f t="shared" si="224"/>
        <v>42412.130833333329</v>
      </c>
      <c r="T2432" s="14">
        <f t="shared" si="225"/>
        <v>42382.130833333329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8">
        <f t="shared" si="223"/>
        <v>1</v>
      </c>
      <c r="Q2433" s="10" t="str">
        <f t="shared" si="226"/>
        <v>food</v>
      </c>
      <c r="R2433" t="str">
        <f t="shared" si="227"/>
        <v>food trucks</v>
      </c>
      <c r="S2433" s="15">
        <f t="shared" si="224"/>
        <v>42549.099687499998</v>
      </c>
      <c r="T2433" s="14">
        <f t="shared" si="225"/>
        <v>42489.099687499998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28">E2434/D2434</f>
        <v>1.4285714285714287E-4</v>
      </c>
      <c r="P2434" s="8">
        <f t="shared" ref="P2434:P2497" si="229">E2434/L2434</f>
        <v>1</v>
      </c>
      <c r="Q2434" s="10" t="str">
        <f t="shared" si="226"/>
        <v>food</v>
      </c>
      <c r="R2434" t="str">
        <f t="shared" si="227"/>
        <v>food trucks</v>
      </c>
      <c r="S2434" s="15">
        <f t="shared" ref="S2434:S2497" si="230">(((I2434/60)/60)/24)+DATE(1970,1,1)</f>
        <v>42071.218715277777</v>
      </c>
      <c r="T2434" s="14">
        <f t="shared" ref="T2434:T2497" si="231">(((J2434/60)/60)/24)+DATE(1970,1,1)</f>
        <v>42041.218715277777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s="8" t="e">
        <f t="shared" si="229"/>
        <v>#DIV/0!</v>
      </c>
      <c r="Q2435" s="10" t="str">
        <f t="shared" ref="Q2435:Q2498" si="232">LEFT(N2435, (SEARCH("/",N2435,1)-1))</f>
        <v>food</v>
      </c>
      <c r="R2435" t="str">
        <f t="shared" ref="R2435:R2498" si="233">RIGHT(N2435, LEN(N2435)-SEARCH("/",N2435,1))</f>
        <v>food trucks</v>
      </c>
      <c r="S2435" s="15">
        <f t="shared" si="230"/>
        <v>42427.89980324074</v>
      </c>
      <c r="T2435" s="14">
        <f t="shared" si="231"/>
        <v>42397.89980324074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8">
        <f t="shared" si="229"/>
        <v>13</v>
      </c>
      <c r="Q2436" s="10" t="str">
        <f t="shared" si="232"/>
        <v>food</v>
      </c>
      <c r="R2436" t="str">
        <f t="shared" si="233"/>
        <v>food trucks</v>
      </c>
      <c r="S2436" s="15">
        <f t="shared" si="230"/>
        <v>42220.18604166666</v>
      </c>
      <c r="T2436" s="14">
        <f t="shared" si="231"/>
        <v>42180.18604166666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8">
        <f t="shared" si="229"/>
        <v>306</v>
      </c>
      <c r="Q2437" s="10" t="str">
        <f t="shared" si="232"/>
        <v>food</v>
      </c>
      <c r="R2437" t="str">
        <f t="shared" si="233"/>
        <v>food trucks</v>
      </c>
      <c r="S2437" s="15">
        <f t="shared" si="230"/>
        <v>42282.277615740735</v>
      </c>
      <c r="T2437" s="14">
        <f t="shared" si="231"/>
        <v>42252.277615740735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8">
        <f t="shared" si="229"/>
        <v>22.5</v>
      </c>
      <c r="Q2438" s="10" t="str">
        <f t="shared" si="232"/>
        <v>food</v>
      </c>
      <c r="R2438" t="str">
        <f t="shared" si="233"/>
        <v>food trucks</v>
      </c>
      <c r="S2438" s="15">
        <f t="shared" si="230"/>
        <v>42398.615393518514</v>
      </c>
      <c r="T2438" s="14">
        <f t="shared" si="231"/>
        <v>42338.615393518514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s="10" t="str">
        <f t="shared" si="232"/>
        <v>food</v>
      </c>
      <c r="R2439" t="str">
        <f t="shared" si="233"/>
        <v>food trucks</v>
      </c>
      <c r="S2439" s="15">
        <f t="shared" si="230"/>
        <v>42080.75</v>
      </c>
      <c r="T2439" s="14">
        <f t="shared" si="231"/>
        <v>42031.965138888889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8">
        <f t="shared" si="229"/>
        <v>50</v>
      </c>
      <c r="Q2440" s="10" t="str">
        <f t="shared" si="232"/>
        <v>food</v>
      </c>
      <c r="R2440" t="str">
        <f t="shared" si="233"/>
        <v>food trucks</v>
      </c>
      <c r="S2440" s="15">
        <f t="shared" si="230"/>
        <v>42345.956736111111</v>
      </c>
      <c r="T2440" s="14">
        <f t="shared" si="231"/>
        <v>42285.91506944444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s="10" t="str">
        <f t="shared" si="232"/>
        <v>food</v>
      </c>
      <c r="R2441" t="str">
        <f t="shared" si="233"/>
        <v>food trucks</v>
      </c>
      <c r="S2441" s="15">
        <f t="shared" si="230"/>
        <v>42295.818622685183</v>
      </c>
      <c r="T2441" s="14">
        <f t="shared" si="231"/>
        <v>42265.818622685183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8">
        <f t="shared" si="229"/>
        <v>5</v>
      </c>
      <c r="Q2442" s="10" t="str">
        <f t="shared" si="232"/>
        <v>food</v>
      </c>
      <c r="R2442" t="str">
        <f t="shared" si="233"/>
        <v>food trucks</v>
      </c>
      <c r="S2442" s="15">
        <f t="shared" si="230"/>
        <v>42413.899456018517</v>
      </c>
      <c r="T2442" s="14">
        <f t="shared" si="231"/>
        <v>42383.899456018517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74.22935779816514</v>
      </c>
      <c r="Q2443" s="10" t="str">
        <f t="shared" si="232"/>
        <v>food</v>
      </c>
      <c r="R2443" t="str">
        <f t="shared" si="233"/>
        <v>small batch</v>
      </c>
      <c r="S2443" s="15">
        <f t="shared" si="230"/>
        <v>42208.207638888889</v>
      </c>
      <c r="T2443" s="14">
        <f t="shared" si="231"/>
        <v>42187.125625000001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81.252688172043008</v>
      </c>
      <c r="Q2444" s="10" t="str">
        <f t="shared" si="232"/>
        <v>food</v>
      </c>
      <c r="R2444" t="str">
        <f t="shared" si="233"/>
        <v>small batch</v>
      </c>
      <c r="S2444" s="15">
        <f t="shared" si="230"/>
        <v>42082.625324074077</v>
      </c>
      <c r="T2444" s="14">
        <f t="shared" si="231"/>
        <v>42052.666990740734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130.23469453376205</v>
      </c>
      <c r="Q2445" s="10" t="str">
        <f t="shared" si="232"/>
        <v>food</v>
      </c>
      <c r="R2445" t="str">
        <f t="shared" si="233"/>
        <v>small batch</v>
      </c>
      <c r="S2445" s="15">
        <f t="shared" si="230"/>
        <v>41866.625254629631</v>
      </c>
      <c r="T2445" s="14">
        <f t="shared" si="231"/>
        <v>41836.625254629631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53.409836065573771</v>
      </c>
      <c r="Q2446" s="10" t="str">
        <f t="shared" si="232"/>
        <v>food</v>
      </c>
      <c r="R2446" t="str">
        <f t="shared" si="233"/>
        <v>small batch</v>
      </c>
      <c r="S2446" s="15">
        <f t="shared" si="230"/>
        <v>42515.754525462966</v>
      </c>
      <c r="T2446" s="14">
        <f t="shared" si="231"/>
        <v>42485.754525462966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75.130434782608702</v>
      </c>
      <c r="Q2447" s="10" t="str">
        <f t="shared" si="232"/>
        <v>food</v>
      </c>
      <c r="R2447" t="str">
        <f t="shared" si="233"/>
        <v>small batch</v>
      </c>
      <c r="S2447" s="15">
        <f t="shared" si="230"/>
        <v>42273.190057870372</v>
      </c>
      <c r="T2447" s="14">
        <f t="shared" si="231"/>
        <v>42243.190057870372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75.666666666666671</v>
      </c>
      <c r="Q2448" s="10" t="str">
        <f t="shared" si="232"/>
        <v>food</v>
      </c>
      <c r="R2448" t="str">
        <f t="shared" si="233"/>
        <v>small batch</v>
      </c>
      <c r="S2448" s="15">
        <f t="shared" si="230"/>
        <v>42700.64434027778</v>
      </c>
      <c r="T2448" s="14">
        <f t="shared" si="231"/>
        <v>42670.602673611109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31.691394658753708</v>
      </c>
      <c r="Q2449" s="10" t="str">
        <f t="shared" si="232"/>
        <v>food</v>
      </c>
      <c r="R2449" t="str">
        <f t="shared" si="233"/>
        <v>small batch</v>
      </c>
      <c r="S2449" s="15">
        <f t="shared" si="230"/>
        <v>42686.166666666672</v>
      </c>
      <c r="T2449" s="14">
        <f t="shared" si="231"/>
        <v>42654.469826388886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47.777777777777779</v>
      </c>
      <c r="Q2450" s="10" t="str">
        <f t="shared" si="232"/>
        <v>food</v>
      </c>
      <c r="R2450" t="str">
        <f t="shared" si="233"/>
        <v>small batch</v>
      </c>
      <c r="S2450" s="15">
        <f t="shared" si="230"/>
        <v>42613.233333333337</v>
      </c>
      <c r="T2450" s="14">
        <f t="shared" si="231"/>
        <v>42607.316122685181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s="10" t="str">
        <f t="shared" si="232"/>
        <v>food</v>
      </c>
      <c r="R2451" t="str">
        <f t="shared" si="233"/>
        <v>small batch</v>
      </c>
      <c r="S2451" s="15">
        <f t="shared" si="230"/>
        <v>41973.184201388889</v>
      </c>
      <c r="T2451" s="14">
        <f t="shared" si="231"/>
        <v>41943.142534722225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149.31401960784314</v>
      </c>
      <c r="Q2452" s="10" t="str">
        <f t="shared" si="232"/>
        <v>food</v>
      </c>
      <c r="R2452" t="str">
        <f t="shared" si="233"/>
        <v>small batch</v>
      </c>
      <c r="S2452" s="15">
        <f t="shared" si="230"/>
        <v>41940.132638888892</v>
      </c>
      <c r="T2452" s="14">
        <f t="shared" si="231"/>
        <v>41902.07240740741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62.06989247311828</v>
      </c>
      <c r="Q2453" s="10" t="str">
        <f t="shared" si="232"/>
        <v>food</v>
      </c>
      <c r="R2453" t="str">
        <f t="shared" si="233"/>
        <v>small batch</v>
      </c>
      <c r="S2453" s="15">
        <f t="shared" si="230"/>
        <v>42799.908449074079</v>
      </c>
      <c r="T2453" s="14">
        <f t="shared" si="231"/>
        <v>42779.908449074079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53.4</v>
      </c>
      <c r="Q2454" s="10" t="str">
        <f t="shared" si="232"/>
        <v>food</v>
      </c>
      <c r="R2454" t="str">
        <f t="shared" si="233"/>
        <v>small batch</v>
      </c>
      <c r="S2454" s="15">
        <f t="shared" si="230"/>
        <v>42367.958333333328</v>
      </c>
      <c r="T2454" s="14">
        <f t="shared" si="231"/>
        <v>42338.84375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8">
        <f t="shared" si="229"/>
        <v>69.268656716417908</v>
      </c>
      <c r="Q2455" s="10" t="str">
        <f t="shared" si="232"/>
        <v>food</v>
      </c>
      <c r="R2455" t="str">
        <f t="shared" si="233"/>
        <v>small batch</v>
      </c>
      <c r="S2455" s="15">
        <f t="shared" si="230"/>
        <v>42768.692233796297</v>
      </c>
      <c r="T2455" s="14">
        <f t="shared" si="231"/>
        <v>42738.692233796297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271.50769230769231</v>
      </c>
      <c r="Q2456" s="10" t="str">
        <f t="shared" si="232"/>
        <v>food</v>
      </c>
      <c r="R2456" t="str">
        <f t="shared" si="233"/>
        <v>small batch</v>
      </c>
      <c r="S2456" s="15">
        <f t="shared" si="230"/>
        <v>42805.201481481476</v>
      </c>
      <c r="T2456" s="14">
        <f t="shared" si="231"/>
        <v>42770.201481481476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34.125</v>
      </c>
      <c r="Q2457" s="10" t="str">
        <f t="shared" si="232"/>
        <v>food</v>
      </c>
      <c r="R2457" t="str">
        <f t="shared" si="233"/>
        <v>small batch</v>
      </c>
      <c r="S2457" s="15">
        <f t="shared" si="230"/>
        <v>42480.781828703708</v>
      </c>
      <c r="T2457" s="14">
        <f t="shared" si="231"/>
        <v>42452.781828703708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40.492537313432834</v>
      </c>
      <c r="Q2458" s="10" t="str">
        <f t="shared" si="232"/>
        <v>food</v>
      </c>
      <c r="R2458" t="str">
        <f t="shared" si="233"/>
        <v>small batch</v>
      </c>
      <c r="S2458" s="15">
        <f t="shared" si="230"/>
        <v>42791.961099537039</v>
      </c>
      <c r="T2458" s="14">
        <f t="shared" si="231"/>
        <v>42761.961099537039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189.75806451612902</v>
      </c>
      <c r="Q2459" s="10" t="str">
        <f t="shared" si="232"/>
        <v>food</v>
      </c>
      <c r="R2459" t="str">
        <f t="shared" si="233"/>
        <v>small batch</v>
      </c>
      <c r="S2459" s="15">
        <f t="shared" si="230"/>
        <v>42453.560833333337</v>
      </c>
      <c r="T2459" s="14">
        <f t="shared" si="231"/>
        <v>42423.602500000001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68.862499999999997</v>
      </c>
      <c r="Q2460" s="10" t="str">
        <f t="shared" si="232"/>
        <v>food</v>
      </c>
      <c r="R2460" t="str">
        <f t="shared" si="233"/>
        <v>small batch</v>
      </c>
      <c r="S2460" s="15">
        <f t="shared" si="230"/>
        <v>42530.791666666672</v>
      </c>
      <c r="T2460" s="14">
        <f t="shared" si="231"/>
        <v>42495.871736111112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108.77659574468085</v>
      </c>
      <c r="Q2461" s="10" t="str">
        <f t="shared" si="232"/>
        <v>food</v>
      </c>
      <c r="R2461" t="str">
        <f t="shared" si="233"/>
        <v>small batch</v>
      </c>
      <c r="S2461" s="15">
        <f t="shared" si="230"/>
        <v>42452.595891203702</v>
      </c>
      <c r="T2461" s="14">
        <f t="shared" si="231"/>
        <v>42407.637557870374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125.98529411764706</v>
      </c>
      <c r="Q2462" s="10" t="str">
        <f t="shared" si="232"/>
        <v>food</v>
      </c>
      <c r="R2462" t="str">
        <f t="shared" si="233"/>
        <v>small batch</v>
      </c>
      <c r="S2462" s="15">
        <f t="shared" si="230"/>
        <v>42738.178472222222</v>
      </c>
      <c r="T2462" s="14">
        <f t="shared" si="231"/>
        <v>42704.187118055561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90.523255813953483</v>
      </c>
      <c r="Q2463" s="10" t="str">
        <f t="shared" si="232"/>
        <v>music</v>
      </c>
      <c r="R2463" t="str">
        <f t="shared" si="233"/>
        <v>indie rock</v>
      </c>
      <c r="S2463" s="15">
        <f t="shared" si="230"/>
        <v>40817.125</v>
      </c>
      <c r="T2463" s="14">
        <f t="shared" si="231"/>
        <v>40784.012696759259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28.880434782608695</v>
      </c>
      <c r="Q2464" s="10" t="str">
        <f t="shared" si="232"/>
        <v>music</v>
      </c>
      <c r="R2464" t="str">
        <f t="shared" si="233"/>
        <v>indie rock</v>
      </c>
      <c r="S2464" s="15">
        <f t="shared" si="230"/>
        <v>41109.186296296299</v>
      </c>
      <c r="T2464" s="14">
        <f t="shared" si="231"/>
        <v>41089.186296296299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31</v>
      </c>
      <c r="Q2465" s="10" t="str">
        <f t="shared" si="232"/>
        <v>music</v>
      </c>
      <c r="R2465" t="str">
        <f t="shared" si="233"/>
        <v>indie rock</v>
      </c>
      <c r="S2465" s="15">
        <f t="shared" si="230"/>
        <v>41380.791666666664</v>
      </c>
      <c r="T2465" s="14">
        <f t="shared" si="231"/>
        <v>41341.111400462964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51.674418604651166</v>
      </c>
      <c r="Q2466" s="10" t="str">
        <f t="shared" si="232"/>
        <v>music</v>
      </c>
      <c r="R2466" t="str">
        <f t="shared" si="233"/>
        <v>indie rock</v>
      </c>
      <c r="S2466" s="15">
        <f t="shared" si="230"/>
        <v>42277.811805555553</v>
      </c>
      <c r="T2466" s="14">
        <f t="shared" si="231"/>
        <v>42248.90042824074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26.270833333333332</v>
      </c>
      <c r="Q2467" s="10" t="str">
        <f t="shared" si="232"/>
        <v>music</v>
      </c>
      <c r="R2467" t="str">
        <f t="shared" si="233"/>
        <v>indie rock</v>
      </c>
      <c r="S2467" s="15">
        <f t="shared" si="230"/>
        <v>41175.719305555554</v>
      </c>
      <c r="T2467" s="14">
        <f t="shared" si="231"/>
        <v>41145.719305555554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s="10" t="str">
        <f t="shared" si="232"/>
        <v>music</v>
      </c>
      <c r="R2468" t="str">
        <f t="shared" si="233"/>
        <v>indie rock</v>
      </c>
      <c r="S2468" s="15">
        <f t="shared" si="230"/>
        <v>41403.102465277778</v>
      </c>
      <c r="T2468" s="14">
        <f t="shared" si="231"/>
        <v>41373.102465277778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27.558139534883722</v>
      </c>
      <c r="Q2469" s="10" t="str">
        <f t="shared" si="232"/>
        <v>music</v>
      </c>
      <c r="R2469" t="str">
        <f t="shared" si="233"/>
        <v>indie rock</v>
      </c>
      <c r="S2469" s="15">
        <f t="shared" si="230"/>
        <v>41039.708333333336</v>
      </c>
      <c r="T2469" s="14">
        <f t="shared" si="231"/>
        <v>41025.874201388891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36.97137931034483</v>
      </c>
      <c r="Q2470" s="10" t="str">
        <f t="shared" si="232"/>
        <v>music</v>
      </c>
      <c r="R2470" t="str">
        <f t="shared" si="233"/>
        <v>indie rock</v>
      </c>
      <c r="S2470" s="15">
        <f t="shared" si="230"/>
        <v>41210.208333333336</v>
      </c>
      <c r="T2470" s="14">
        <f t="shared" si="231"/>
        <v>41174.154178240737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29.021276595744681</v>
      </c>
      <c r="Q2471" s="10" t="str">
        <f t="shared" si="232"/>
        <v>music</v>
      </c>
      <c r="R2471" t="str">
        <f t="shared" si="233"/>
        <v>indie rock</v>
      </c>
      <c r="S2471" s="15">
        <f t="shared" si="230"/>
        <v>40582.429733796293</v>
      </c>
      <c r="T2471" s="14">
        <f t="shared" si="231"/>
        <v>40557.429733796293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28.65666666666667</v>
      </c>
      <c r="Q2472" s="10" t="str">
        <f t="shared" si="232"/>
        <v>music</v>
      </c>
      <c r="R2472" t="str">
        <f t="shared" si="233"/>
        <v>indie rock</v>
      </c>
      <c r="S2472" s="15">
        <f t="shared" si="230"/>
        <v>41053.07471064815</v>
      </c>
      <c r="T2472" s="14">
        <f t="shared" si="231"/>
        <v>41023.07471064815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37.647058823529413</v>
      </c>
      <c r="Q2473" s="10" t="str">
        <f t="shared" si="232"/>
        <v>music</v>
      </c>
      <c r="R2473" t="str">
        <f t="shared" si="233"/>
        <v>indie rock</v>
      </c>
      <c r="S2473" s="15">
        <f t="shared" si="230"/>
        <v>40933.992962962962</v>
      </c>
      <c r="T2473" s="14">
        <f t="shared" si="231"/>
        <v>40893.992962962962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97.904038461538462</v>
      </c>
      <c r="Q2474" s="10" t="str">
        <f t="shared" si="232"/>
        <v>music</v>
      </c>
      <c r="R2474" t="str">
        <f t="shared" si="233"/>
        <v>indie rock</v>
      </c>
      <c r="S2474" s="15">
        <f t="shared" si="230"/>
        <v>40425.043749999997</v>
      </c>
      <c r="T2474" s="14">
        <f t="shared" si="231"/>
        <v>40354.11550925926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s="10" t="str">
        <f t="shared" si="232"/>
        <v>music</v>
      </c>
      <c r="R2475" t="str">
        <f t="shared" si="233"/>
        <v>indie rock</v>
      </c>
      <c r="S2475" s="15">
        <f t="shared" si="230"/>
        <v>41223.790150462963</v>
      </c>
      <c r="T2475" s="14">
        <f t="shared" si="231"/>
        <v>41193.748483796298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131.58368421052631</v>
      </c>
      <c r="Q2476" s="10" t="str">
        <f t="shared" si="232"/>
        <v>music</v>
      </c>
      <c r="R2476" t="str">
        <f t="shared" si="233"/>
        <v>indie rock</v>
      </c>
      <c r="S2476" s="15">
        <f t="shared" si="230"/>
        <v>40462.011296296296</v>
      </c>
      <c r="T2476" s="14">
        <f t="shared" si="231"/>
        <v>40417.011296296296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32.320987654320987</v>
      </c>
      <c r="Q2477" s="10" t="str">
        <f t="shared" si="232"/>
        <v>music</v>
      </c>
      <c r="R2477" t="str">
        <f t="shared" si="233"/>
        <v>indie rock</v>
      </c>
      <c r="S2477" s="15">
        <f t="shared" si="230"/>
        <v>40369.916666666664</v>
      </c>
      <c r="T2477" s="14">
        <f t="shared" si="231"/>
        <v>40310.287673611114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61.103999999999999</v>
      </c>
      <c r="Q2478" s="10" t="str">
        <f t="shared" si="232"/>
        <v>music</v>
      </c>
      <c r="R2478" t="str">
        <f t="shared" si="233"/>
        <v>indie rock</v>
      </c>
      <c r="S2478" s="15">
        <f t="shared" si="230"/>
        <v>41946.370023148149</v>
      </c>
      <c r="T2478" s="14">
        <f t="shared" si="231"/>
        <v>41913.328356481477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31.341463414634145</v>
      </c>
      <c r="Q2479" s="10" t="str">
        <f t="shared" si="232"/>
        <v>music</v>
      </c>
      <c r="R2479" t="str">
        <f t="shared" si="233"/>
        <v>indie rock</v>
      </c>
      <c r="S2479" s="15">
        <f t="shared" si="230"/>
        <v>41133.691493055558</v>
      </c>
      <c r="T2479" s="14">
        <f t="shared" si="231"/>
        <v>41088.691493055558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129.1139240506329</v>
      </c>
      <c r="Q2480" s="10" t="str">
        <f t="shared" si="232"/>
        <v>music</v>
      </c>
      <c r="R2480" t="str">
        <f t="shared" si="233"/>
        <v>indie rock</v>
      </c>
      <c r="S2480" s="15">
        <f t="shared" si="230"/>
        <v>41287.950381944444</v>
      </c>
      <c r="T2480" s="14">
        <f t="shared" si="231"/>
        <v>41257.950381944444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25.020624999999999</v>
      </c>
      <c r="Q2481" s="10" t="str">
        <f t="shared" si="232"/>
        <v>music</v>
      </c>
      <c r="R2481" t="str">
        <f t="shared" si="233"/>
        <v>indie rock</v>
      </c>
      <c r="S2481" s="15">
        <f t="shared" si="230"/>
        <v>41118.083333333336</v>
      </c>
      <c r="T2481" s="14">
        <f t="shared" si="231"/>
        <v>41107.726782407408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s="10" t="str">
        <f t="shared" si="232"/>
        <v>music</v>
      </c>
      <c r="R2482" t="str">
        <f t="shared" si="233"/>
        <v>indie rock</v>
      </c>
      <c r="S2482" s="15">
        <f t="shared" si="230"/>
        <v>42287.936157407406</v>
      </c>
      <c r="T2482" s="14">
        <f t="shared" si="231"/>
        <v>42227.936157407406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47.541473684210523</v>
      </c>
      <c r="Q2483" s="10" t="str">
        <f t="shared" si="232"/>
        <v>music</v>
      </c>
      <c r="R2483" t="str">
        <f t="shared" si="233"/>
        <v>indie rock</v>
      </c>
      <c r="S2483" s="15">
        <f t="shared" si="230"/>
        <v>41029.645925925928</v>
      </c>
      <c r="T2483" s="14">
        <f t="shared" si="231"/>
        <v>40999.645925925928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40.04</v>
      </c>
      <c r="Q2484" s="10" t="str">
        <f t="shared" si="232"/>
        <v>music</v>
      </c>
      <c r="R2484" t="str">
        <f t="shared" si="233"/>
        <v>indie rock</v>
      </c>
      <c r="S2484" s="15">
        <f t="shared" si="230"/>
        <v>40756.782210648147</v>
      </c>
      <c r="T2484" s="14">
        <f t="shared" si="231"/>
        <v>40711.782210648147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65.84210526315789</v>
      </c>
      <c r="Q2485" s="10" t="str">
        <f t="shared" si="232"/>
        <v>music</v>
      </c>
      <c r="R2485" t="str">
        <f t="shared" si="233"/>
        <v>indie rock</v>
      </c>
      <c r="S2485" s="15">
        <f t="shared" si="230"/>
        <v>41030.708368055559</v>
      </c>
      <c r="T2485" s="14">
        <f t="shared" si="231"/>
        <v>40970.750034722223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46.401222222222216</v>
      </c>
      <c r="Q2486" s="10" t="str">
        <f t="shared" si="232"/>
        <v>music</v>
      </c>
      <c r="R2486" t="str">
        <f t="shared" si="233"/>
        <v>indie rock</v>
      </c>
      <c r="S2486" s="15">
        <f t="shared" si="230"/>
        <v>40801.916701388887</v>
      </c>
      <c r="T2486" s="14">
        <f t="shared" si="231"/>
        <v>40771.916701388887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50.365853658536587</v>
      </c>
      <c r="Q2487" s="10" t="str">
        <f t="shared" si="232"/>
        <v>music</v>
      </c>
      <c r="R2487" t="str">
        <f t="shared" si="233"/>
        <v>indie rock</v>
      </c>
      <c r="S2487" s="15">
        <f t="shared" si="230"/>
        <v>40828.998599537037</v>
      </c>
      <c r="T2487" s="14">
        <f t="shared" si="231"/>
        <v>40793.998599537037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26.566666666666666</v>
      </c>
      <c r="Q2488" s="10" t="str">
        <f t="shared" si="232"/>
        <v>music</v>
      </c>
      <c r="R2488" t="str">
        <f t="shared" si="233"/>
        <v>indie rock</v>
      </c>
      <c r="S2488" s="15">
        <f t="shared" si="230"/>
        <v>41021.708055555559</v>
      </c>
      <c r="T2488" s="14">
        <f t="shared" si="231"/>
        <v>40991.708055555559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39.493684210526318</v>
      </c>
      <c r="Q2489" s="10" t="str">
        <f t="shared" si="232"/>
        <v>music</v>
      </c>
      <c r="R2489" t="str">
        <f t="shared" si="233"/>
        <v>indie rock</v>
      </c>
      <c r="S2489" s="15">
        <f t="shared" si="230"/>
        <v>41056.083298611113</v>
      </c>
      <c r="T2489" s="14">
        <f t="shared" si="231"/>
        <v>41026.083298611113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49.246153846153845</v>
      </c>
      <c r="Q2490" s="10" t="str">
        <f t="shared" si="232"/>
        <v>music</v>
      </c>
      <c r="R2490" t="str">
        <f t="shared" si="233"/>
        <v>indie rock</v>
      </c>
      <c r="S2490" s="15">
        <f t="shared" si="230"/>
        <v>40863.674861111111</v>
      </c>
      <c r="T2490" s="14">
        <f t="shared" si="231"/>
        <v>40833.633194444446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62.38</v>
      </c>
      <c r="Q2491" s="10" t="str">
        <f t="shared" si="232"/>
        <v>music</v>
      </c>
      <c r="R2491" t="str">
        <f t="shared" si="233"/>
        <v>indie rock</v>
      </c>
      <c r="S2491" s="15">
        <f t="shared" si="230"/>
        <v>41403.690266203703</v>
      </c>
      <c r="T2491" s="14">
        <f t="shared" si="231"/>
        <v>41373.690266203703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37.9375</v>
      </c>
      <c r="Q2492" s="10" t="str">
        <f t="shared" si="232"/>
        <v>music</v>
      </c>
      <c r="R2492" t="str">
        <f t="shared" si="233"/>
        <v>indie rock</v>
      </c>
      <c r="S2492" s="15">
        <f t="shared" si="230"/>
        <v>41083.227731481478</v>
      </c>
      <c r="T2492" s="14">
        <f t="shared" si="231"/>
        <v>41023.227731481478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51.6</v>
      </c>
      <c r="Q2493" s="10" t="str">
        <f t="shared" si="232"/>
        <v>music</v>
      </c>
      <c r="R2493" t="str">
        <f t="shared" si="233"/>
        <v>indie rock</v>
      </c>
      <c r="S2493" s="15">
        <f t="shared" si="230"/>
        <v>40559.07708333333</v>
      </c>
      <c r="T2493" s="14">
        <f t="shared" si="231"/>
        <v>40542.839282407411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s="10" t="str">
        <f t="shared" si="232"/>
        <v>music</v>
      </c>
      <c r="R2494" t="str">
        <f t="shared" si="233"/>
        <v>indie rock</v>
      </c>
      <c r="S2494" s="15">
        <f t="shared" si="230"/>
        <v>41076.415972222225</v>
      </c>
      <c r="T2494" s="14">
        <f t="shared" si="231"/>
        <v>41024.985972222225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99.382239382239376</v>
      </c>
      <c r="Q2495" s="10" t="str">
        <f t="shared" si="232"/>
        <v>music</v>
      </c>
      <c r="R2495" t="str">
        <f t="shared" si="233"/>
        <v>indie rock</v>
      </c>
      <c r="S2495" s="15">
        <f t="shared" si="230"/>
        <v>41393.168287037035</v>
      </c>
      <c r="T2495" s="14">
        <f t="shared" si="231"/>
        <v>41348.168287037035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38.848205128205123</v>
      </c>
      <c r="Q2496" s="10" t="str">
        <f t="shared" si="232"/>
        <v>music</v>
      </c>
      <c r="R2496" t="str">
        <f t="shared" si="233"/>
        <v>indie rock</v>
      </c>
      <c r="S2496" s="15">
        <f t="shared" si="230"/>
        <v>41052.645185185182</v>
      </c>
      <c r="T2496" s="14">
        <f t="shared" si="231"/>
        <v>41022.645185185182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8">
        <f t="shared" si="229"/>
        <v>45.548809523809524</v>
      </c>
      <c r="Q2497" s="10" t="str">
        <f t="shared" si="232"/>
        <v>music</v>
      </c>
      <c r="R2497" t="str">
        <f t="shared" si="233"/>
        <v>indie rock</v>
      </c>
      <c r="S2497" s="15">
        <f t="shared" si="230"/>
        <v>41066.946469907409</v>
      </c>
      <c r="T2497" s="14">
        <f t="shared" si="231"/>
        <v>41036.946469907409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34">E2498/D2498</f>
        <v>1</v>
      </c>
      <c r="P2498" s="8">
        <f t="shared" ref="P2498:P2561" si="235">E2498/L2498</f>
        <v>600</v>
      </c>
      <c r="Q2498" s="10" t="str">
        <f t="shared" si="232"/>
        <v>music</v>
      </c>
      <c r="R2498" t="str">
        <f t="shared" si="233"/>
        <v>indie rock</v>
      </c>
      <c r="S2498" s="15">
        <f t="shared" ref="S2498:S2561" si="236">(((I2498/60)/60)/24)+DATE(1970,1,1)</f>
        <v>41362.954768518517</v>
      </c>
      <c r="T2498" s="14">
        <f t="shared" ref="T2498:T2561" si="237">(((J2498/60)/60)/24)+DATE(1970,1,1)</f>
        <v>41327.996435185189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1.127715</v>
      </c>
      <c r="P2499" s="8">
        <f t="shared" si="235"/>
        <v>80.551071428571419</v>
      </c>
      <c r="Q2499" s="10" t="str">
        <f t="shared" ref="Q2499:Q2562" si="238">LEFT(N2499, (SEARCH("/",N2499,1)-1))</f>
        <v>music</v>
      </c>
      <c r="R2499" t="str">
        <f t="shared" ref="R2499:R2562" si="239">RIGHT(N2499, LEN(N2499)-SEARCH("/",N2499,1))</f>
        <v>indie rock</v>
      </c>
      <c r="S2499" s="15">
        <f t="shared" si="236"/>
        <v>40760.878912037035</v>
      </c>
      <c r="T2499" s="14">
        <f t="shared" si="237"/>
        <v>40730.878912037035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52.8</v>
      </c>
      <c r="Q2500" s="10" t="str">
        <f t="shared" si="238"/>
        <v>music</v>
      </c>
      <c r="R2500" t="str">
        <f t="shared" si="239"/>
        <v>indie rock</v>
      </c>
      <c r="S2500" s="15">
        <f t="shared" si="236"/>
        <v>42031.967442129629</v>
      </c>
      <c r="T2500" s="14">
        <f t="shared" si="237"/>
        <v>42017.967442129629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47.676470588235297</v>
      </c>
      <c r="Q2501" s="10" t="str">
        <f t="shared" si="238"/>
        <v>music</v>
      </c>
      <c r="R2501" t="str">
        <f t="shared" si="239"/>
        <v>indie rock</v>
      </c>
      <c r="S2501" s="15">
        <f t="shared" si="236"/>
        <v>41274.75</v>
      </c>
      <c r="T2501" s="14">
        <f t="shared" si="237"/>
        <v>41226.648576388885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23.448275862068964</v>
      </c>
      <c r="Q2502" s="10" t="str">
        <f t="shared" si="238"/>
        <v>music</v>
      </c>
      <c r="R2502" t="str">
        <f t="shared" si="239"/>
        <v>indie rock</v>
      </c>
      <c r="S2502" s="15">
        <f t="shared" si="236"/>
        <v>41083.772858796299</v>
      </c>
      <c r="T2502" s="14">
        <f t="shared" si="237"/>
        <v>41053.772858796299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8">
        <f t="shared" si="235"/>
        <v>40.142857142857146</v>
      </c>
      <c r="Q2503" s="10" t="str">
        <f t="shared" si="238"/>
        <v>food</v>
      </c>
      <c r="R2503" t="str">
        <f t="shared" si="239"/>
        <v>restaurants</v>
      </c>
      <c r="S2503" s="15">
        <f t="shared" si="236"/>
        <v>42274.776666666665</v>
      </c>
      <c r="T2503" s="14">
        <f t="shared" si="237"/>
        <v>42244.776666666665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8">
        <f t="shared" si="235"/>
        <v>17.2</v>
      </c>
      <c r="Q2504" s="10" t="str">
        <f t="shared" si="238"/>
        <v>food</v>
      </c>
      <c r="R2504" t="str">
        <f t="shared" si="239"/>
        <v>restaurants</v>
      </c>
      <c r="S2504" s="15">
        <f t="shared" si="236"/>
        <v>41903.825439814813</v>
      </c>
      <c r="T2504" s="14">
        <f t="shared" si="237"/>
        <v>41858.825439814813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s="10" t="str">
        <f t="shared" si="238"/>
        <v>food</v>
      </c>
      <c r="R2505" t="str">
        <f t="shared" si="239"/>
        <v>restaurants</v>
      </c>
      <c r="S2505" s="15">
        <f t="shared" si="236"/>
        <v>42528.879166666666</v>
      </c>
      <c r="T2505" s="14">
        <f t="shared" si="237"/>
        <v>42498.899398148147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s="10" t="str">
        <f t="shared" si="238"/>
        <v>food</v>
      </c>
      <c r="R2506" t="str">
        <f t="shared" si="239"/>
        <v>restaurants</v>
      </c>
      <c r="S2506" s="15">
        <f t="shared" si="236"/>
        <v>41958.057106481487</v>
      </c>
      <c r="T2506" s="14">
        <f t="shared" si="237"/>
        <v>41928.015439814815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s="10" t="str">
        <f t="shared" si="238"/>
        <v>food</v>
      </c>
      <c r="R2507" t="str">
        <f t="shared" si="239"/>
        <v>restaurants</v>
      </c>
      <c r="S2507" s="15">
        <f t="shared" si="236"/>
        <v>42077.014074074075</v>
      </c>
      <c r="T2507" s="14">
        <f t="shared" si="237"/>
        <v>42047.05574074074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8">
        <f t="shared" si="235"/>
        <v>15</v>
      </c>
      <c r="Q2508" s="10" t="str">
        <f t="shared" si="238"/>
        <v>food</v>
      </c>
      <c r="R2508" t="str">
        <f t="shared" si="239"/>
        <v>restaurants</v>
      </c>
      <c r="S2508" s="15">
        <f t="shared" si="236"/>
        <v>42280.875</v>
      </c>
      <c r="T2508" s="14">
        <f t="shared" si="237"/>
        <v>42258.297094907408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s="10" t="str">
        <f t="shared" si="238"/>
        <v>food</v>
      </c>
      <c r="R2509" t="str">
        <f t="shared" si="239"/>
        <v>restaurants</v>
      </c>
      <c r="S2509" s="15">
        <f t="shared" si="236"/>
        <v>42135.072962962964</v>
      </c>
      <c r="T2509" s="14">
        <f t="shared" si="237"/>
        <v>42105.072962962964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s="10" t="str">
        <f t="shared" si="238"/>
        <v>food</v>
      </c>
      <c r="R2510" t="str">
        <f t="shared" si="239"/>
        <v>restaurants</v>
      </c>
      <c r="S2510" s="15">
        <f t="shared" si="236"/>
        <v>41865.951782407406</v>
      </c>
      <c r="T2510" s="14">
        <f t="shared" si="237"/>
        <v>41835.951782407406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8">
        <f t="shared" si="235"/>
        <v>35.714285714285715</v>
      </c>
      <c r="Q2511" s="10" t="str">
        <f t="shared" si="238"/>
        <v>food</v>
      </c>
      <c r="R2511" t="str">
        <f t="shared" si="239"/>
        <v>restaurants</v>
      </c>
      <c r="S2511" s="15">
        <f t="shared" si="236"/>
        <v>42114.767928240741</v>
      </c>
      <c r="T2511" s="14">
        <f t="shared" si="237"/>
        <v>42058.809594907405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8">
        <f t="shared" si="235"/>
        <v>37.5</v>
      </c>
      <c r="Q2512" s="10" t="str">
        <f t="shared" si="238"/>
        <v>food</v>
      </c>
      <c r="R2512" t="str">
        <f t="shared" si="239"/>
        <v>restaurants</v>
      </c>
      <c r="S2512" s="15">
        <f t="shared" si="236"/>
        <v>42138.997361111105</v>
      </c>
      <c r="T2512" s="14">
        <f t="shared" si="237"/>
        <v>42078.997361111105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s="10" t="str">
        <f t="shared" si="238"/>
        <v>food</v>
      </c>
      <c r="R2513" t="str">
        <f t="shared" si="239"/>
        <v>restaurants</v>
      </c>
      <c r="S2513" s="15">
        <f t="shared" si="236"/>
        <v>42401.446909722217</v>
      </c>
      <c r="T2513" s="14">
        <f t="shared" si="237"/>
        <v>42371.446909722217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s="10" t="str">
        <f t="shared" si="238"/>
        <v>food</v>
      </c>
      <c r="R2514" t="str">
        <f t="shared" si="239"/>
        <v>restaurants</v>
      </c>
      <c r="S2514" s="15">
        <f t="shared" si="236"/>
        <v>41986.876863425925</v>
      </c>
      <c r="T2514" s="14">
        <f t="shared" si="237"/>
        <v>41971.876863425925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s="10" t="str">
        <f t="shared" si="238"/>
        <v>food</v>
      </c>
      <c r="R2515" t="str">
        <f t="shared" si="239"/>
        <v>restaurants</v>
      </c>
      <c r="S2515" s="15">
        <f t="shared" si="236"/>
        <v>42792.00681712963</v>
      </c>
      <c r="T2515" s="14">
        <f t="shared" si="237"/>
        <v>42732.00681712963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8">
        <f t="shared" si="235"/>
        <v>52.5</v>
      </c>
      <c r="Q2516" s="10" t="str">
        <f t="shared" si="238"/>
        <v>food</v>
      </c>
      <c r="R2516" t="str">
        <f t="shared" si="239"/>
        <v>restaurants</v>
      </c>
      <c r="S2516" s="15">
        <f t="shared" si="236"/>
        <v>41871.389780092592</v>
      </c>
      <c r="T2516" s="14">
        <f t="shared" si="237"/>
        <v>41854.389780092592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8">
        <f t="shared" si="235"/>
        <v>77.5</v>
      </c>
      <c r="Q2517" s="10" t="str">
        <f t="shared" si="238"/>
        <v>food</v>
      </c>
      <c r="R2517" t="str">
        <f t="shared" si="239"/>
        <v>restaurants</v>
      </c>
      <c r="S2517" s="15">
        <f t="shared" si="236"/>
        <v>42057.839733796296</v>
      </c>
      <c r="T2517" s="14">
        <f t="shared" si="237"/>
        <v>42027.839733796296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s="10" t="str">
        <f t="shared" si="238"/>
        <v>food</v>
      </c>
      <c r="R2518" t="str">
        <f t="shared" si="239"/>
        <v>restaurants</v>
      </c>
      <c r="S2518" s="15">
        <f t="shared" si="236"/>
        <v>41972.6950462963</v>
      </c>
      <c r="T2518" s="14">
        <f t="shared" si="237"/>
        <v>41942.653379629628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8">
        <f t="shared" si="235"/>
        <v>53.545454545454547</v>
      </c>
      <c r="Q2519" s="10" t="str">
        <f t="shared" si="238"/>
        <v>food</v>
      </c>
      <c r="R2519" t="str">
        <f t="shared" si="239"/>
        <v>restaurants</v>
      </c>
      <c r="S2519" s="15">
        <f t="shared" si="236"/>
        <v>42082.760763888888</v>
      </c>
      <c r="T2519" s="14">
        <f t="shared" si="237"/>
        <v>42052.802430555559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s="10" t="str">
        <f t="shared" si="238"/>
        <v>food</v>
      </c>
      <c r="R2520" t="str">
        <f t="shared" si="239"/>
        <v>restaurants</v>
      </c>
      <c r="S2520" s="15">
        <f t="shared" si="236"/>
        <v>41956.722546296296</v>
      </c>
      <c r="T2520" s="14">
        <f t="shared" si="237"/>
        <v>41926.680879629632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8">
        <f t="shared" si="235"/>
        <v>16.25</v>
      </c>
      <c r="Q2521" s="10" t="str">
        <f t="shared" si="238"/>
        <v>food</v>
      </c>
      <c r="R2521" t="str">
        <f t="shared" si="239"/>
        <v>restaurants</v>
      </c>
      <c r="S2521" s="15">
        <f t="shared" si="236"/>
        <v>41839.155138888891</v>
      </c>
      <c r="T2521" s="14">
        <f t="shared" si="237"/>
        <v>41809.155138888891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s="10" t="str">
        <f t="shared" si="238"/>
        <v>food</v>
      </c>
      <c r="R2522" t="str">
        <f t="shared" si="239"/>
        <v>restaurants</v>
      </c>
      <c r="S2522" s="15">
        <f t="shared" si="236"/>
        <v>42658.806249999994</v>
      </c>
      <c r="T2522" s="14">
        <f t="shared" si="237"/>
        <v>42612.600520833337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103.68174242424243</v>
      </c>
      <c r="Q2523" s="10" t="str">
        <f t="shared" si="238"/>
        <v>music</v>
      </c>
      <c r="R2523" t="str">
        <f t="shared" si="239"/>
        <v>classical music</v>
      </c>
      <c r="S2523" s="15">
        <f t="shared" si="236"/>
        <v>42290.967835648145</v>
      </c>
      <c r="T2523" s="14">
        <f t="shared" si="237"/>
        <v>42269.967835648145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s="10" t="str">
        <f t="shared" si="238"/>
        <v>music</v>
      </c>
      <c r="R2524" t="str">
        <f t="shared" si="239"/>
        <v>classical music</v>
      </c>
      <c r="S2524" s="15">
        <f t="shared" si="236"/>
        <v>42482.619444444441</v>
      </c>
      <c r="T2524" s="14">
        <f t="shared" si="237"/>
        <v>42460.573611111111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8">
        <f t="shared" si="235"/>
        <v>54.153846153846153</v>
      </c>
      <c r="Q2525" s="10" t="str">
        <f t="shared" si="238"/>
        <v>music</v>
      </c>
      <c r="R2525" t="str">
        <f t="shared" si="239"/>
        <v>classical music</v>
      </c>
      <c r="S2525" s="15">
        <f t="shared" si="236"/>
        <v>41961.017268518524</v>
      </c>
      <c r="T2525" s="14">
        <f t="shared" si="237"/>
        <v>41930.975601851853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177.2093023255814</v>
      </c>
      <c r="Q2526" s="10" t="str">
        <f t="shared" si="238"/>
        <v>music</v>
      </c>
      <c r="R2526" t="str">
        <f t="shared" si="239"/>
        <v>classical music</v>
      </c>
      <c r="S2526" s="15">
        <f t="shared" si="236"/>
        <v>41994.1875</v>
      </c>
      <c r="T2526" s="14">
        <f t="shared" si="237"/>
        <v>41961.807372685187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100.325</v>
      </c>
      <c r="Q2527" s="10" t="str">
        <f t="shared" si="238"/>
        <v>music</v>
      </c>
      <c r="R2527" t="str">
        <f t="shared" si="239"/>
        <v>classical music</v>
      </c>
      <c r="S2527" s="15">
        <f t="shared" si="236"/>
        <v>41088.844571759262</v>
      </c>
      <c r="T2527" s="14">
        <f t="shared" si="237"/>
        <v>41058.844571759262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136.90909090909091</v>
      </c>
      <c r="Q2528" s="10" t="str">
        <f t="shared" si="238"/>
        <v>music</v>
      </c>
      <c r="R2528" t="str">
        <f t="shared" si="239"/>
        <v>classical music</v>
      </c>
      <c r="S2528" s="15">
        <f t="shared" si="236"/>
        <v>41981.207638888889</v>
      </c>
      <c r="T2528" s="14">
        <f t="shared" si="237"/>
        <v>41953.091134259259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57.535211267605632</v>
      </c>
      <c r="Q2529" s="10" t="str">
        <f t="shared" si="238"/>
        <v>music</v>
      </c>
      <c r="R2529" t="str">
        <f t="shared" si="239"/>
        <v>classical music</v>
      </c>
      <c r="S2529" s="15">
        <f t="shared" si="236"/>
        <v>41565.165972222225</v>
      </c>
      <c r="T2529" s="14">
        <f t="shared" si="237"/>
        <v>41546.75105324074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52.962839506172834</v>
      </c>
      <c r="Q2530" s="10" t="str">
        <f t="shared" si="238"/>
        <v>music</v>
      </c>
      <c r="R2530" t="str">
        <f t="shared" si="239"/>
        <v>classical music</v>
      </c>
      <c r="S2530" s="15">
        <f t="shared" si="236"/>
        <v>42236.458333333328</v>
      </c>
      <c r="T2530" s="14">
        <f t="shared" si="237"/>
        <v>42217.834525462968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82.328947368421055</v>
      </c>
      <c r="Q2531" s="10" t="str">
        <f t="shared" si="238"/>
        <v>music</v>
      </c>
      <c r="R2531" t="str">
        <f t="shared" si="239"/>
        <v>classical music</v>
      </c>
      <c r="S2531" s="15">
        <f t="shared" si="236"/>
        <v>40993.0390625</v>
      </c>
      <c r="T2531" s="14">
        <f t="shared" si="237"/>
        <v>40948.080729166664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s="10" t="str">
        <f t="shared" si="238"/>
        <v>music</v>
      </c>
      <c r="R2532" t="str">
        <f t="shared" si="239"/>
        <v>classical music</v>
      </c>
      <c r="S2532" s="15">
        <f t="shared" si="236"/>
        <v>42114.201388888891</v>
      </c>
      <c r="T2532" s="14">
        <f t="shared" si="237"/>
        <v>42081.864641203705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74.06557377049181</v>
      </c>
      <c r="Q2533" s="10" t="str">
        <f t="shared" si="238"/>
        <v>music</v>
      </c>
      <c r="R2533" t="str">
        <f t="shared" si="239"/>
        <v>classical music</v>
      </c>
      <c r="S2533" s="15">
        <f t="shared" si="236"/>
        <v>42231.165972222225</v>
      </c>
      <c r="T2533" s="14">
        <f t="shared" si="237"/>
        <v>42208.680023148147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84.083333333333329</v>
      </c>
      <c r="Q2534" s="10" t="str">
        <f t="shared" si="238"/>
        <v>music</v>
      </c>
      <c r="R2534" t="str">
        <f t="shared" si="239"/>
        <v>classical music</v>
      </c>
      <c r="S2534" s="15">
        <f t="shared" si="236"/>
        <v>41137.849143518521</v>
      </c>
      <c r="T2534" s="14">
        <f t="shared" si="237"/>
        <v>41107.849143518521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61.029411764705884</v>
      </c>
      <c r="Q2535" s="10" t="str">
        <f t="shared" si="238"/>
        <v>music</v>
      </c>
      <c r="R2535" t="str">
        <f t="shared" si="239"/>
        <v>classical music</v>
      </c>
      <c r="S2535" s="15">
        <f t="shared" si="236"/>
        <v>41334.750787037039</v>
      </c>
      <c r="T2535" s="14">
        <f t="shared" si="237"/>
        <v>41304.751284722224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s="10" t="str">
        <f t="shared" si="238"/>
        <v>music</v>
      </c>
      <c r="R2536" t="str">
        <f t="shared" si="239"/>
        <v>classical music</v>
      </c>
      <c r="S2536" s="15">
        <f t="shared" si="236"/>
        <v>40179.25</v>
      </c>
      <c r="T2536" s="14">
        <f t="shared" si="237"/>
        <v>40127.700370370374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266.08974358974359</v>
      </c>
      <c r="Q2537" s="10" t="str">
        <f t="shared" si="238"/>
        <v>music</v>
      </c>
      <c r="R2537" t="str">
        <f t="shared" si="239"/>
        <v>classical music</v>
      </c>
      <c r="S2537" s="15">
        <f t="shared" si="236"/>
        <v>41974.832696759258</v>
      </c>
      <c r="T2537" s="14">
        <f t="shared" si="237"/>
        <v>41943.791030092594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s="10" t="str">
        <f t="shared" si="238"/>
        <v>music</v>
      </c>
      <c r="R2538" t="str">
        <f t="shared" si="239"/>
        <v>classical music</v>
      </c>
      <c r="S2538" s="15">
        <f t="shared" si="236"/>
        <v>41485.106087962966</v>
      </c>
      <c r="T2538" s="14">
        <f t="shared" si="237"/>
        <v>41464.106087962966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s="10" t="str">
        <f t="shared" si="238"/>
        <v>music</v>
      </c>
      <c r="R2539" t="str">
        <f t="shared" si="239"/>
        <v>classical music</v>
      </c>
      <c r="S2539" s="15">
        <f t="shared" si="236"/>
        <v>40756.648784722223</v>
      </c>
      <c r="T2539" s="14">
        <f t="shared" si="237"/>
        <v>40696.648784722223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109.96308108108107</v>
      </c>
      <c r="Q2540" s="10" t="str">
        <f t="shared" si="238"/>
        <v>music</v>
      </c>
      <c r="R2540" t="str">
        <f t="shared" si="239"/>
        <v>classical music</v>
      </c>
      <c r="S2540" s="15">
        <f t="shared" si="236"/>
        <v>41329.207638888889</v>
      </c>
      <c r="T2540" s="14">
        <f t="shared" si="237"/>
        <v>41298.509965277779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169.91525423728814</v>
      </c>
      <c r="Q2541" s="10" t="str">
        <f t="shared" si="238"/>
        <v>music</v>
      </c>
      <c r="R2541" t="str">
        <f t="shared" si="239"/>
        <v>classical music</v>
      </c>
      <c r="S2541" s="15">
        <f t="shared" si="236"/>
        <v>42037.902222222227</v>
      </c>
      <c r="T2541" s="14">
        <f t="shared" si="237"/>
        <v>41977.902222222227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95.740740740740748</v>
      </c>
      <c r="Q2542" s="10" t="str">
        <f t="shared" si="238"/>
        <v>music</v>
      </c>
      <c r="R2542" t="str">
        <f t="shared" si="239"/>
        <v>classical music</v>
      </c>
      <c r="S2542" s="15">
        <f t="shared" si="236"/>
        <v>40845.675011574072</v>
      </c>
      <c r="T2542" s="14">
        <f t="shared" si="237"/>
        <v>40785.675011574072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59.460317460317462</v>
      </c>
      <c r="Q2543" s="10" t="str">
        <f t="shared" si="238"/>
        <v>music</v>
      </c>
      <c r="R2543" t="str">
        <f t="shared" si="239"/>
        <v>classical music</v>
      </c>
      <c r="S2543" s="15">
        <f t="shared" si="236"/>
        <v>41543.449282407404</v>
      </c>
      <c r="T2543" s="14">
        <f t="shared" si="237"/>
        <v>41483.449282407404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55.769230769230766</v>
      </c>
      <c r="Q2544" s="10" t="str">
        <f t="shared" si="238"/>
        <v>music</v>
      </c>
      <c r="R2544" t="str">
        <f t="shared" si="239"/>
        <v>classical music</v>
      </c>
      <c r="S2544" s="15">
        <f t="shared" si="236"/>
        <v>41548.165972222225</v>
      </c>
      <c r="T2544" s="14">
        <f t="shared" si="237"/>
        <v>41509.426585648151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30.076923076923077</v>
      </c>
      <c r="Q2545" s="10" t="str">
        <f t="shared" si="238"/>
        <v>music</v>
      </c>
      <c r="R2545" t="str">
        <f t="shared" si="239"/>
        <v>classical music</v>
      </c>
      <c r="S2545" s="15">
        <f t="shared" si="236"/>
        <v>40545.125</v>
      </c>
      <c r="T2545" s="14">
        <f t="shared" si="237"/>
        <v>40514.107615740737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88.438596491228068</v>
      </c>
      <c r="Q2546" s="10" t="str">
        <f t="shared" si="238"/>
        <v>music</v>
      </c>
      <c r="R2546" t="str">
        <f t="shared" si="239"/>
        <v>classical music</v>
      </c>
      <c r="S2546" s="15">
        <f t="shared" si="236"/>
        <v>41098.520474537036</v>
      </c>
      <c r="T2546" s="14">
        <f t="shared" si="237"/>
        <v>41068.520474537036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8">
        <f t="shared" si="235"/>
        <v>64.032786885245898</v>
      </c>
      <c r="Q2547" s="10" t="str">
        <f t="shared" si="238"/>
        <v>music</v>
      </c>
      <c r="R2547" t="str">
        <f t="shared" si="239"/>
        <v>classical music</v>
      </c>
      <c r="S2547" s="15">
        <f t="shared" si="236"/>
        <v>42062.020833333328</v>
      </c>
      <c r="T2547" s="14">
        <f t="shared" si="237"/>
        <v>42027.13817129629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60.153846153846153</v>
      </c>
      <c r="Q2548" s="10" t="str">
        <f t="shared" si="238"/>
        <v>music</v>
      </c>
      <c r="R2548" t="str">
        <f t="shared" si="239"/>
        <v>classical music</v>
      </c>
      <c r="S2548" s="15">
        <f t="shared" si="236"/>
        <v>41552.208333333336</v>
      </c>
      <c r="T2548" s="14">
        <f t="shared" si="237"/>
        <v>41524.858553240738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49.194029850746269</v>
      </c>
      <c r="Q2549" s="10" t="str">
        <f t="shared" si="238"/>
        <v>music</v>
      </c>
      <c r="R2549" t="str">
        <f t="shared" si="239"/>
        <v>classical music</v>
      </c>
      <c r="S2549" s="15">
        <f t="shared" si="236"/>
        <v>41003.731516203705</v>
      </c>
      <c r="T2549" s="14">
        <f t="shared" si="237"/>
        <v>40973.773182870369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165.16216216216216</v>
      </c>
      <c r="Q2550" s="10" t="str">
        <f t="shared" si="238"/>
        <v>music</v>
      </c>
      <c r="R2550" t="str">
        <f t="shared" si="239"/>
        <v>classical music</v>
      </c>
      <c r="S2550" s="15">
        <f t="shared" si="236"/>
        <v>42643.185416666667</v>
      </c>
      <c r="T2550" s="14">
        <f t="shared" si="237"/>
        <v>42618.625428240746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43.621621621621621</v>
      </c>
      <c r="Q2551" s="10" t="str">
        <f t="shared" si="238"/>
        <v>music</v>
      </c>
      <c r="R2551" t="str">
        <f t="shared" si="239"/>
        <v>classical music</v>
      </c>
      <c r="S2551" s="15">
        <f t="shared" si="236"/>
        <v>41425.708333333336</v>
      </c>
      <c r="T2551" s="14">
        <f t="shared" si="237"/>
        <v>41390.757754629631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43.7</v>
      </c>
      <c r="Q2552" s="10" t="str">
        <f t="shared" si="238"/>
        <v>music</v>
      </c>
      <c r="R2552" t="str">
        <f t="shared" si="239"/>
        <v>classical music</v>
      </c>
      <c r="S2552" s="15">
        <f t="shared" si="236"/>
        <v>42285.165972222225</v>
      </c>
      <c r="T2552" s="14">
        <f t="shared" si="237"/>
        <v>42228.634328703702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67.419642857142861</v>
      </c>
      <c r="Q2553" s="10" t="str">
        <f t="shared" si="238"/>
        <v>music</v>
      </c>
      <c r="R2553" t="str">
        <f t="shared" si="239"/>
        <v>classical music</v>
      </c>
      <c r="S2553" s="15">
        <f t="shared" si="236"/>
        <v>40989.866666666669</v>
      </c>
      <c r="T2553" s="14">
        <f t="shared" si="237"/>
        <v>40961.252141203702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177.5</v>
      </c>
      <c r="Q2554" s="10" t="str">
        <f t="shared" si="238"/>
        <v>music</v>
      </c>
      <c r="R2554" t="str">
        <f t="shared" si="239"/>
        <v>classical music</v>
      </c>
      <c r="S2554" s="15">
        <f t="shared" si="236"/>
        <v>42799.809965277775</v>
      </c>
      <c r="T2554" s="14">
        <f t="shared" si="237"/>
        <v>42769.809965277775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8">
        <f t="shared" si="235"/>
        <v>38.883333333333333</v>
      </c>
      <c r="Q2555" s="10" t="str">
        <f t="shared" si="238"/>
        <v>music</v>
      </c>
      <c r="R2555" t="str">
        <f t="shared" si="239"/>
        <v>classical music</v>
      </c>
      <c r="S2555" s="15">
        <f t="shared" si="236"/>
        <v>41173.199155092596</v>
      </c>
      <c r="T2555" s="14">
        <f t="shared" si="237"/>
        <v>41113.199155092596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54.985074626865675</v>
      </c>
      <c r="Q2556" s="10" t="str">
        <f t="shared" si="238"/>
        <v>music</v>
      </c>
      <c r="R2556" t="str">
        <f t="shared" si="239"/>
        <v>classical music</v>
      </c>
      <c r="S2556" s="15">
        <f t="shared" si="236"/>
        <v>42156.165972222225</v>
      </c>
      <c r="T2556" s="14">
        <f t="shared" si="237"/>
        <v>42125.078275462962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61.342857142857142</v>
      </c>
      <c r="Q2557" s="10" t="str">
        <f t="shared" si="238"/>
        <v>music</v>
      </c>
      <c r="R2557" t="str">
        <f t="shared" si="239"/>
        <v>classical music</v>
      </c>
      <c r="S2557" s="15">
        <f t="shared" si="236"/>
        <v>41057.655011574076</v>
      </c>
      <c r="T2557" s="14">
        <f t="shared" si="237"/>
        <v>41026.655011574076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23.117647058823529</v>
      </c>
      <c r="Q2558" s="10" t="str">
        <f t="shared" si="238"/>
        <v>music</v>
      </c>
      <c r="R2558" t="str">
        <f t="shared" si="239"/>
        <v>classical music</v>
      </c>
      <c r="S2558" s="15">
        <f t="shared" si="236"/>
        <v>41267.991400462961</v>
      </c>
      <c r="T2558" s="14">
        <f t="shared" si="237"/>
        <v>41222.991400462961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29.611111111111111</v>
      </c>
      <c r="Q2559" s="10" t="str">
        <f t="shared" si="238"/>
        <v>music</v>
      </c>
      <c r="R2559" t="str">
        <f t="shared" si="239"/>
        <v>classical music</v>
      </c>
      <c r="S2559" s="15">
        <f t="shared" si="236"/>
        <v>41774.745208333334</v>
      </c>
      <c r="T2559" s="14">
        <f t="shared" si="237"/>
        <v>41744.745208333334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75.611111111111114</v>
      </c>
      <c r="Q2560" s="10" t="str">
        <f t="shared" si="238"/>
        <v>music</v>
      </c>
      <c r="R2560" t="str">
        <f t="shared" si="239"/>
        <v>classical music</v>
      </c>
      <c r="S2560" s="15">
        <f t="shared" si="236"/>
        <v>42125.582638888889</v>
      </c>
      <c r="T2560" s="14">
        <f t="shared" si="237"/>
        <v>42093.860023148154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35.6</v>
      </c>
      <c r="Q2561" s="10" t="str">
        <f t="shared" si="238"/>
        <v>music</v>
      </c>
      <c r="R2561" t="str">
        <f t="shared" si="239"/>
        <v>classical music</v>
      </c>
      <c r="S2561" s="15">
        <f t="shared" si="236"/>
        <v>40862.817361111112</v>
      </c>
      <c r="T2561" s="14">
        <f t="shared" si="237"/>
        <v>40829.873657407406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40">E2562/D2562</f>
        <v>1.0009999999999999</v>
      </c>
      <c r="P2562" s="8">
        <f t="shared" ref="P2562:P2625" si="241">E2562/L2562</f>
        <v>143</v>
      </c>
      <c r="Q2562" s="10" t="str">
        <f t="shared" si="238"/>
        <v>music</v>
      </c>
      <c r="R2562" t="str">
        <f t="shared" si="239"/>
        <v>classical music</v>
      </c>
      <c r="S2562" s="15">
        <f t="shared" ref="S2562:S2625" si="242">(((I2562/60)/60)/24)+DATE(1970,1,1)</f>
        <v>42069.951087962967</v>
      </c>
      <c r="T2562" s="14">
        <f t="shared" ref="T2562:T2625" si="243">(((J2562/60)/60)/24)+DATE(1970,1,1)</f>
        <v>42039.951087962967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s="8" t="e">
        <f t="shared" si="241"/>
        <v>#DIV/0!</v>
      </c>
      <c r="Q2563" s="10" t="str">
        <f t="shared" ref="Q2563:Q2626" si="244">LEFT(N2563, (SEARCH("/",N2563,1)-1))</f>
        <v>food</v>
      </c>
      <c r="R2563" t="str">
        <f t="shared" ref="R2563:R2626" si="245">RIGHT(N2563, LEN(N2563)-SEARCH("/",N2563,1))</f>
        <v>food trucks</v>
      </c>
      <c r="S2563" s="15">
        <f t="shared" si="242"/>
        <v>42290.528807870374</v>
      </c>
      <c r="T2563" s="14">
        <f t="shared" si="243"/>
        <v>42260.528807870374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8">
        <f t="shared" si="241"/>
        <v>25</v>
      </c>
      <c r="Q2564" s="10" t="str">
        <f t="shared" si="244"/>
        <v>food</v>
      </c>
      <c r="R2564" t="str">
        <f t="shared" si="245"/>
        <v>food trucks</v>
      </c>
      <c r="S2564" s="15">
        <f t="shared" si="242"/>
        <v>42654.524756944447</v>
      </c>
      <c r="T2564" s="14">
        <f t="shared" si="243"/>
        <v>42594.524756944447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s="10" t="str">
        <f t="shared" si="244"/>
        <v>food</v>
      </c>
      <c r="R2565" t="str">
        <f t="shared" si="245"/>
        <v>food trucks</v>
      </c>
      <c r="S2565" s="15">
        <f t="shared" si="242"/>
        <v>42215.139479166668</v>
      </c>
      <c r="T2565" s="14">
        <f t="shared" si="243"/>
        <v>42155.139479166668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s="10" t="str">
        <f t="shared" si="244"/>
        <v>food</v>
      </c>
      <c r="R2566" t="str">
        <f t="shared" si="245"/>
        <v>food trucks</v>
      </c>
      <c r="S2566" s="15">
        <f t="shared" si="242"/>
        <v>41852.040497685186</v>
      </c>
      <c r="T2566" s="14">
        <f t="shared" si="243"/>
        <v>41822.040497685186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</v>
      </c>
      <c r="Q2567" s="10" t="str">
        <f t="shared" si="244"/>
        <v>food</v>
      </c>
      <c r="R2567" t="str">
        <f t="shared" si="245"/>
        <v>food trucks</v>
      </c>
      <c r="S2567" s="15">
        <f t="shared" si="242"/>
        <v>42499.868055555555</v>
      </c>
      <c r="T2567" s="14">
        <f t="shared" si="243"/>
        <v>42440.650335648148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s="10" t="str">
        <f t="shared" si="244"/>
        <v>food</v>
      </c>
      <c r="R2568" t="str">
        <f t="shared" si="245"/>
        <v>food trucks</v>
      </c>
      <c r="S2568" s="15">
        <f t="shared" si="242"/>
        <v>41872.980879629627</v>
      </c>
      <c r="T2568" s="14">
        <f t="shared" si="243"/>
        <v>41842.980879629627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8">
        <f t="shared" si="241"/>
        <v>60</v>
      </c>
      <c r="Q2569" s="10" t="str">
        <f t="shared" si="244"/>
        <v>food</v>
      </c>
      <c r="R2569" t="str">
        <f t="shared" si="245"/>
        <v>food trucks</v>
      </c>
      <c r="S2569" s="15">
        <f t="shared" si="242"/>
        <v>42117.878912037035</v>
      </c>
      <c r="T2569" s="14">
        <f t="shared" si="243"/>
        <v>42087.878912037035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8">
        <f t="shared" si="241"/>
        <v>50</v>
      </c>
      <c r="Q2570" s="10" t="str">
        <f t="shared" si="244"/>
        <v>food</v>
      </c>
      <c r="R2570" t="str">
        <f t="shared" si="245"/>
        <v>food trucks</v>
      </c>
      <c r="S2570" s="15">
        <f t="shared" si="242"/>
        <v>42614.666597222225</v>
      </c>
      <c r="T2570" s="14">
        <f t="shared" si="243"/>
        <v>42584.666597222225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8">
        <f t="shared" si="241"/>
        <v>72.5</v>
      </c>
      <c r="Q2571" s="10" t="str">
        <f t="shared" si="244"/>
        <v>food</v>
      </c>
      <c r="R2571" t="str">
        <f t="shared" si="245"/>
        <v>food trucks</v>
      </c>
      <c r="S2571" s="15">
        <f t="shared" si="242"/>
        <v>42264.105462962965</v>
      </c>
      <c r="T2571" s="14">
        <f t="shared" si="243"/>
        <v>42234.105462962965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8">
        <f t="shared" si="241"/>
        <v>29.5</v>
      </c>
      <c r="Q2572" s="10" t="str">
        <f t="shared" si="244"/>
        <v>food</v>
      </c>
      <c r="R2572" t="str">
        <f t="shared" si="245"/>
        <v>food trucks</v>
      </c>
      <c r="S2572" s="15">
        <f t="shared" si="242"/>
        <v>42774.903182870374</v>
      </c>
      <c r="T2572" s="14">
        <f t="shared" si="243"/>
        <v>42744.903182870374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8">
        <f t="shared" si="241"/>
        <v>62.5</v>
      </c>
      <c r="Q2573" s="10" t="str">
        <f t="shared" si="244"/>
        <v>food</v>
      </c>
      <c r="R2573" t="str">
        <f t="shared" si="245"/>
        <v>food trucks</v>
      </c>
      <c r="S2573" s="15">
        <f t="shared" si="242"/>
        <v>42509.341678240744</v>
      </c>
      <c r="T2573" s="14">
        <f t="shared" si="243"/>
        <v>42449.341678240744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s="10" t="str">
        <f t="shared" si="244"/>
        <v>food</v>
      </c>
      <c r="R2574" t="str">
        <f t="shared" si="245"/>
        <v>food trucks</v>
      </c>
      <c r="S2574" s="15">
        <f t="shared" si="242"/>
        <v>42107.119409722218</v>
      </c>
      <c r="T2574" s="14">
        <f t="shared" si="243"/>
        <v>42077.119409722218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s="10" t="str">
        <f t="shared" si="244"/>
        <v>food</v>
      </c>
      <c r="R2575" t="str">
        <f t="shared" si="245"/>
        <v>food trucks</v>
      </c>
      <c r="S2575" s="15">
        <f t="shared" si="242"/>
        <v>41874.592002314814</v>
      </c>
      <c r="T2575" s="14">
        <f t="shared" si="243"/>
        <v>41829.592002314814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s="10" t="str">
        <f t="shared" si="244"/>
        <v>food</v>
      </c>
      <c r="R2576" t="str">
        <f t="shared" si="245"/>
        <v>food trucks</v>
      </c>
      <c r="S2576" s="15">
        <f t="shared" si="242"/>
        <v>42508.825752314813</v>
      </c>
      <c r="T2576" s="14">
        <f t="shared" si="243"/>
        <v>42487.825752314813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s="10" t="str">
        <f t="shared" si="244"/>
        <v>food</v>
      </c>
      <c r="R2577" t="str">
        <f t="shared" si="245"/>
        <v>food trucks</v>
      </c>
      <c r="S2577" s="15">
        <f t="shared" si="242"/>
        <v>42016.108726851846</v>
      </c>
      <c r="T2577" s="14">
        <f t="shared" si="243"/>
        <v>41986.108726851846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s="10" t="str">
        <f t="shared" si="244"/>
        <v>food</v>
      </c>
      <c r="R2578" t="str">
        <f t="shared" si="245"/>
        <v>food trucks</v>
      </c>
      <c r="S2578" s="15">
        <f t="shared" si="242"/>
        <v>42104.968136574069</v>
      </c>
      <c r="T2578" s="14">
        <f t="shared" si="243"/>
        <v>42060.00980324074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s="10" t="str">
        <f t="shared" si="244"/>
        <v>food</v>
      </c>
      <c r="R2579" t="str">
        <f t="shared" si="245"/>
        <v>food trucks</v>
      </c>
      <c r="S2579" s="15">
        <f t="shared" si="242"/>
        <v>41855.820567129631</v>
      </c>
      <c r="T2579" s="14">
        <f t="shared" si="243"/>
        <v>41830.820567129631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s="10" t="str">
        <f t="shared" si="244"/>
        <v>food</v>
      </c>
      <c r="R2580" t="str">
        <f t="shared" si="245"/>
        <v>food trucks</v>
      </c>
      <c r="S2580" s="15">
        <f t="shared" si="242"/>
        <v>42286.708333333328</v>
      </c>
      <c r="T2580" s="14">
        <f t="shared" si="243"/>
        <v>42238.022905092599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8">
        <f t="shared" si="241"/>
        <v>23.083333333333332</v>
      </c>
      <c r="Q2581" s="10" t="str">
        <f t="shared" si="244"/>
        <v>food</v>
      </c>
      <c r="R2581" t="str">
        <f t="shared" si="245"/>
        <v>food trucks</v>
      </c>
      <c r="S2581" s="15">
        <f t="shared" si="242"/>
        <v>41897.829895833333</v>
      </c>
      <c r="T2581" s="14">
        <f t="shared" si="243"/>
        <v>41837.829895833333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8">
        <f t="shared" si="241"/>
        <v>25.5</v>
      </c>
      <c r="Q2582" s="10" t="str">
        <f t="shared" si="244"/>
        <v>food</v>
      </c>
      <c r="R2582" t="str">
        <f t="shared" si="245"/>
        <v>food trucks</v>
      </c>
      <c r="S2582" s="15">
        <f t="shared" si="242"/>
        <v>42140.125</v>
      </c>
      <c r="T2582" s="14">
        <f t="shared" si="243"/>
        <v>42110.326423611114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8">
        <f t="shared" si="241"/>
        <v>48.18181818181818</v>
      </c>
      <c r="Q2583" s="10" t="str">
        <f t="shared" si="244"/>
        <v>food</v>
      </c>
      <c r="R2583" t="str">
        <f t="shared" si="245"/>
        <v>food trucks</v>
      </c>
      <c r="S2583" s="15">
        <f t="shared" si="242"/>
        <v>42324.670115740737</v>
      </c>
      <c r="T2583" s="14">
        <f t="shared" si="243"/>
        <v>42294.628449074073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8">
        <f t="shared" si="241"/>
        <v>1</v>
      </c>
      <c r="Q2584" s="10" t="str">
        <f t="shared" si="244"/>
        <v>food</v>
      </c>
      <c r="R2584" t="str">
        <f t="shared" si="245"/>
        <v>food trucks</v>
      </c>
      <c r="S2584" s="15">
        <f t="shared" si="242"/>
        <v>42672.988819444443</v>
      </c>
      <c r="T2584" s="14">
        <f t="shared" si="243"/>
        <v>42642.988819444443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8">
        <f t="shared" si="241"/>
        <v>1</v>
      </c>
      <c r="Q2585" s="10" t="str">
        <f t="shared" si="244"/>
        <v>food</v>
      </c>
      <c r="R2585" t="str">
        <f t="shared" si="245"/>
        <v>food trucks</v>
      </c>
      <c r="S2585" s="15">
        <f t="shared" si="242"/>
        <v>42079.727777777778</v>
      </c>
      <c r="T2585" s="14">
        <f t="shared" si="243"/>
        <v>42019.76944444445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s="10" t="str">
        <f t="shared" si="244"/>
        <v>food</v>
      </c>
      <c r="R2586" t="str">
        <f t="shared" si="245"/>
        <v>food trucks</v>
      </c>
      <c r="S2586" s="15">
        <f t="shared" si="242"/>
        <v>42170.173252314817</v>
      </c>
      <c r="T2586" s="14">
        <f t="shared" si="243"/>
        <v>42140.173252314817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8">
        <f t="shared" si="241"/>
        <v>50</v>
      </c>
      <c r="Q2587" s="10" t="str">
        <f t="shared" si="244"/>
        <v>food</v>
      </c>
      <c r="R2587" t="str">
        <f t="shared" si="245"/>
        <v>food trucks</v>
      </c>
      <c r="S2587" s="15">
        <f t="shared" si="242"/>
        <v>41825.963333333333</v>
      </c>
      <c r="T2587" s="14">
        <f t="shared" si="243"/>
        <v>41795.963333333333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8">
        <f t="shared" si="241"/>
        <v>5</v>
      </c>
      <c r="Q2588" s="10" t="str">
        <f t="shared" si="244"/>
        <v>food</v>
      </c>
      <c r="R2588" t="str">
        <f t="shared" si="245"/>
        <v>food trucks</v>
      </c>
      <c r="S2588" s="15">
        <f t="shared" si="242"/>
        <v>42363.330277777779</v>
      </c>
      <c r="T2588" s="14">
        <f t="shared" si="243"/>
        <v>42333.330277777779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8">
        <f t="shared" si="241"/>
        <v>202.83333333333334</v>
      </c>
      <c r="Q2589" s="10" t="str">
        <f t="shared" si="244"/>
        <v>food</v>
      </c>
      <c r="R2589" t="str">
        <f t="shared" si="245"/>
        <v>food trucks</v>
      </c>
      <c r="S2589" s="15">
        <f t="shared" si="242"/>
        <v>42368.675381944442</v>
      </c>
      <c r="T2589" s="14">
        <f t="shared" si="243"/>
        <v>42338.675381944442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8">
        <f t="shared" si="241"/>
        <v>29.125</v>
      </c>
      <c r="Q2590" s="10" t="str">
        <f t="shared" si="244"/>
        <v>food</v>
      </c>
      <c r="R2590" t="str">
        <f t="shared" si="245"/>
        <v>food trucks</v>
      </c>
      <c r="S2590" s="15">
        <f t="shared" si="242"/>
        <v>42094.551388888889</v>
      </c>
      <c r="T2590" s="14">
        <f t="shared" si="243"/>
        <v>42042.676226851851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8">
        <f t="shared" si="241"/>
        <v>5</v>
      </c>
      <c r="Q2591" s="10" t="str">
        <f t="shared" si="244"/>
        <v>food</v>
      </c>
      <c r="R2591" t="str">
        <f t="shared" si="245"/>
        <v>food trucks</v>
      </c>
      <c r="S2591" s="15">
        <f t="shared" si="242"/>
        <v>42452.494525462964</v>
      </c>
      <c r="T2591" s="14">
        <f t="shared" si="243"/>
        <v>42422.536192129628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s="10" t="str">
        <f t="shared" si="244"/>
        <v>food</v>
      </c>
      <c r="R2592" t="str">
        <f t="shared" si="245"/>
        <v>food trucks</v>
      </c>
      <c r="S2592" s="15">
        <f t="shared" si="242"/>
        <v>42395.589085648149</v>
      </c>
      <c r="T2592" s="14">
        <f t="shared" si="243"/>
        <v>42388.589085648149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8">
        <f t="shared" si="241"/>
        <v>13</v>
      </c>
      <c r="Q2593" s="10" t="str">
        <f t="shared" si="244"/>
        <v>food</v>
      </c>
      <c r="R2593" t="str">
        <f t="shared" si="245"/>
        <v>food trucks</v>
      </c>
      <c r="S2593" s="15">
        <f t="shared" si="242"/>
        <v>42442.864861111113</v>
      </c>
      <c r="T2593" s="14">
        <f t="shared" si="243"/>
        <v>42382.906527777777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8">
        <f t="shared" si="241"/>
        <v>50</v>
      </c>
      <c r="Q2594" s="10" t="str">
        <f t="shared" si="244"/>
        <v>food</v>
      </c>
      <c r="R2594" t="str">
        <f t="shared" si="245"/>
        <v>food trucks</v>
      </c>
      <c r="S2594" s="15">
        <f t="shared" si="242"/>
        <v>41917.801168981481</v>
      </c>
      <c r="T2594" s="14">
        <f t="shared" si="243"/>
        <v>41887.801168981481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s="10" t="str">
        <f t="shared" si="244"/>
        <v>food</v>
      </c>
      <c r="R2595" t="str">
        <f t="shared" si="245"/>
        <v>food trucks</v>
      </c>
      <c r="S2595" s="15">
        <f t="shared" si="242"/>
        <v>42119.84520833334</v>
      </c>
      <c r="T2595" s="14">
        <f t="shared" si="243"/>
        <v>42089.84520833334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8">
        <f t="shared" si="241"/>
        <v>1</v>
      </c>
      <c r="Q2596" s="10" t="str">
        <f t="shared" si="244"/>
        <v>food</v>
      </c>
      <c r="R2596" t="str">
        <f t="shared" si="245"/>
        <v>food trucks</v>
      </c>
      <c r="S2596" s="15">
        <f t="shared" si="242"/>
        <v>41858.967916666668</v>
      </c>
      <c r="T2596" s="14">
        <f t="shared" si="243"/>
        <v>41828.967916666668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8">
        <f t="shared" si="241"/>
        <v>96.05263157894737</v>
      </c>
      <c r="Q2597" s="10" t="str">
        <f t="shared" si="244"/>
        <v>food</v>
      </c>
      <c r="R2597" t="str">
        <f t="shared" si="245"/>
        <v>food trucks</v>
      </c>
      <c r="S2597" s="15">
        <f t="shared" si="242"/>
        <v>42790.244212962964</v>
      </c>
      <c r="T2597" s="14">
        <f t="shared" si="243"/>
        <v>42760.244212962964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8">
        <f t="shared" si="241"/>
        <v>305.77777777777777</v>
      </c>
      <c r="Q2598" s="10" t="str">
        <f t="shared" si="244"/>
        <v>food</v>
      </c>
      <c r="R2598" t="str">
        <f t="shared" si="245"/>
        <v>food trucks</v>
      </c>
      <c r="S2598" s="15">
        <f t="shared" si="242"/>
        <v>41858.664456018516</v>
      </c>
      <c r="T2598" s="14">
        <f t="shared" si="243"/>
        <v>41828.664456018516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8">
        <f t="shared" si="241"/>
        <v>12.142857142857142</v>
      </c>
      <c r="Q2599" s="10" t="str">
        <f t="shared" si="244"/>
        <v>food</v>
      </c>
      <c r="R2599" t="str">
        <f t="shared" si="245"/>
        <v>food trucks</v>
      </c>
      <c r="S2599" s="15">
        <f t="shared" si="242"/>
        <v>42540.341631944444</v>
      </c>
      <c r="T2599" s="14">
        <f t="shared" si="243"/>
        <v>42510.341631944444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83.571428571428569</v>
      </c>
      <c r="Q2600" s="10" t="str">
        <f t="shared" si="244"/>
        <v>food</v>
      </c>
      <c r="R2600" t="str">
        <f t="shared" si="245"/>
        <v>food trucks</v>
      </c>
      <c r="S2600" s="15">
        <f t="shared" si="242"/>
        <v>42270.840289351851</v>
      </c>
      <c r="T2600" s="14">
        <f t="shared" si="243"/>
        <v>42240.840289351851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8">
        <f t="shared" si="241"/>
        <v>18</v>
      </c>
      <c r="Q2601" s="10" t="str">
        <f t="shared" si="244"/>
        <v>food</v>
      </c>
      <c r="R2601" t="str">
        <f t="shared" si="245"/>
        <v>food trucks</v>
      </c>
      <c r="S2601" s="15">
        <f t="shared" si="242"/>
        <v>41854.754016203704</v>
      </c>
      <c r="T2601" s="14">
        <f t="shared" si="243"/>
        <v>41809.754016203704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8">
        <f t="shared" si="241"/>
        <v>115.53333333333333</v>
      </c>
      <c r="Q2602" s="10" t="str">
        <f t="shared" si="244"/>
        <v>food</v>
      </c>
      <c r="R2602" t="str">
        <f t="shared" si="245"/>
        <v>food trucks</v>
      </c>
      <c r="S2602" s="15">
        <f t="shared" si="242"/>
        <v>42454.858796296292</v>
      </c>
      <c r="T2602" s="14">
        <f t="shared" si="243"/>
        <v>42394.900462962964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21.900662251655628</v>
      </c>
      <c r="Q2603" s="10" t="str">
        <f t="shared" si="244"/>
        <v>technology</v>
      </c>
      <c r="R2603" t="str">
        <f t="shared" si="245"/>
        <v>space exploration</v>
      </c>
      <c r="S2603" s="15">
        <f t="shared" si="242"/>
        <v>41165.165972222225</v>
      </c>
      <c r="T2603" s="14">
        <f t="shared" si="243"/>
        <v>41150.902187499996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80.022494887525568</v>
      </c>
      <c r="Q2604" s="10" t="str">
        <f t="shared" si="244"/>
        <v>technology</v>
      </c>
      <c r="R2604" t="str">
        <f t="shared" si="245"/>
        <v>space exploration</v>
      </c>
      <c r="S2604" s="15">
        <f t="shared" si="242"/>
        <v>41955.888888888891</v>
      </c>
      <c r="T2604" s="14">
        <f t="shared" si="243"/>
        <v>41915.747314814813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35.520000000000003</v>
      </c>
      <c r="Q2605" s="10" t="str">
        <f t="shared" si="244"/>
        <v>technology</v>
      </c>
      <c r="R2605" t="str">
        <f t="shared" si="245"/>
        <v>space exploration</v>
      </c>
      <c r="S2605" s="15">
        <f t="shared" si="242"/>
        <v>41631.912662037037</v>
      </c>
      <c r="T2605" s="14">
        <f t="shared" si="243"/>
        <v>41617.912662037037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64.933333333333323</v>
      </c>
      <c r="Q2606" s="10" t="str">
        <f t="shared" si="244"/>
        <v>technology</v>
      </c>
      <c r="R2606" t="str">
        <f t="shared" si="245"/>
        <v>space exploration</v>
      </c>
      <c r="S2606" s="15">
        <f t="shared" si="242"/>
        <v>41028.051192129627</v>
      </c>
      <c r="T2606" s="14">
        <f t="shared" si="243"/>
        <v>40998.051192129627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60.965703745743475</v>
      </c>
      <c r="Q2607" s="10" t="str">
        <f t="shared" si="244"/>
        <v>technology</v>
      </c>
      <c r="R2607" t="str">
        <f t="shared" si="245"/>
        <v>space exploration</v>
      </c>
      <c r="S2607" s="15">
        <f t="shared" si="242"/>
        <v>42538.541550925926</v>
      </c>
      <c r="T2607" s="14">
        <f t="shared" si="243"/>
        <v>42508.541550925926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31.444155844155844</v>
      </c>
      <c r="Q2608" s="10" t="str">
        <f t="shared" si="244"/>
        <v>technology</v>
      </c>
      <c r="R2608" t="str">
        <f t="shared" si="245"/>
        <v>space exploration</v>
      </c>
      <c r="S2608" s="15">
        <f t="shared" si="242"/>
        <v>41758.712754629632</v>
      </c>
      <c r="T2608" s="14">
        <f t="shared" si="243"/>
        <v>41726.712754629632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81.949748743718587</v>
      </c>
      <c r="Q2609" s="10" t="str">
        <f t="shared" si="244"/>
        <v>technology</v>
      </c>
      <c r="R2609" t="str">
        <f t="shared" si="245"/>
        <v>space exploration</v>
      </c>
      <c r="S2609" s="15">
        <f t="shared" si="242"/>
        <v>42228.083333333328</v>
      </c>
      <c r="T2609" s="14">
        <f t="shared" si="243"/>
        <v>42184.874675925923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58.92763157894737</v>
      </c>
      <c r="Q2610" s="10" t="str">
        <f t="shared" si="244"/>
        <v>technology</v>
      </c>
      <c r="R2610" t="str">
        <f t="shared" si="245"/>
        <v>space exploration</v>
      </c>
      <c r="S2610" s="15">
        <f t="shared" si="242"/>
        <v>42809</v>
      </c>
      <c r="T2610" s="14">
        <f t="shared" si="243"/>
        <v>42767.801712962959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157.29347633136095</v>
      </c>
      <c r="Q2611" s="10" t="str">
        <f t="shared" si="244"/>
        <v>technology</v>
      </c>
      <c r="R2611" t="str">
        <f t="shared" si="245"/>
        <v>space exploration</v>
      </c>
      <c r="S2611" s="15">
        <f t="shared" si="242"/>
        <v>41105.237858796296</v>
      </c>
      <c r="T2611" s="14">
        <f t="shared" si="243"/>
        <v>41075.237858796296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55.758509532062391</v>
      </c>
      <c r="Q2612" s="10" t="str">
        <f t="shared" si="244"/>
        <v>technology</v>
      </c>
      <c r="R2612" t="str">
        <f t="shared" si="245"/>
        <v>space exploration</v>
      </c>
      <c r="S2612" s="15">
        <f t="shared" si="242"/>
        <v>42604.290972222225</v>
      </c>
      <c r="T2612" s="14">
        <f t="shared" si="243"/>
        <v>42564.881076388891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83.802893802893806</v>
      </c>
      <c r="Q2613" s="10" t="str">
        <f t="shared" si="244"/>
        <v>technology</v>
      </c>
      <c r="R2613" t="str">
        <f t="shared" si="245"/>
        <v>space exploration</v>
      </c>
      <c r="S2613" s="15">
        <f t="shared" si="242"/>
        <v>42737.957638888889</v>
      </c>
      <c r="T2613" s="14">
        <f t="shared" si="243"/>
        <v>42704.335810185185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58.422210884353746</v>
      </c>
      <c r="Q2614" s="10" t="str">
        <f t="shared" si="244"/>
        <v>technology</v>
      </c>
      <c r="R2614" t="str">
        <f t="shared" si="245"/>
        <v>space exploration</v>
      </c>
      <c r="S2614" s="15">
        <f t="shared" si="242"/>
        <v>42013.143171296295</v>
      </c>
      <c r="T2614" s="14">
        <f t="shared" si="243"/>
        <v>41982.143171296295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270.57142857142856</v>
      </c>
      <c r="Q2615" s="10" t="str">
        <f t="shared" si="244"/>
        <v>technology</v>
      </c>
      <c r="R2615" t="str">
        <f t="shared" si="245"/>
        <v>space exploration</v>
      </c>
      <c r="S2615" s="15">
        <f t="shared" si="242"/>
        <v>41173.81821759259</v>
      </c>
      <c r="T2615" s="14">
        <f t="shared" si="243"/>
        <v>41143.81821759259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s="10" t="str">
        <f t="shared" si="244"/>
        <v>technology</v>
      </c>
      <c r="R2616" t="str">
        <f t="shared" si="245"/>
        <v>space exploration</v>
      </c>
      <c r="S2616" s="15">
        <f t="shared" si="242"/>
        <v>41759.208333333336</v>
      </c>
      <c r="T2616" s="14">
        <f t="shared" si="243"/>
        <v>41730.708472222221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47.180555555555557</v>
      </c>
      <c r="Q2617" s="10" t="str">
        <f t="shared" si="244"/>
        <v>technology</v>
      </c>
      <c r="R2617" t="str">
        <f t="shared" si="245"/>
        <v>space exploration</v>
      </c>
      <c r="S2617" s="15">
        <f t="shared" si="242"/>
        <v>42490.5</v>
      </c>
      <c r="T2617" s="14">
        <f t="shared" si="243"/>
        <v>42453.49726851852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120.30882352941177</v>
      </c>
      <c r="Q2618" s="10" t="str">
        <f t="shared" si="244"/>
        <v>technology</v>
      </c>
      <c r="R2618" t="str">
        <f t="shared" si="245"/>
        <v>space exploration</v>
      </c>
      <c r="S2618" s="15">
        <f t="shared" si="242"/>
        <v>42241.99454861111</v>
      </c>
      <c r="T2618" s="14">
        <f t="shared" si="243"/>
        <v>42211.99454861111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27.59748427672956</v>
      </c>
      <c r="Q2619" s="10" t="str">
        <f t="shared" si="244"/>
        <v>technology</v>
      </c>
      <c r="R2619" t="str">
        <f t="shared" si="245"/>
        <v>space exploration</v>
      </c>
      <c r="S2619" s="15">
        <f t="shared" si="242"/>
        <v>41932.874432870369</v>
      </c>
      <c r="T2619" s="14">
        <f t="shared" si="243"/>
        <v>41902.874432870369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205.2987012987013</v>
      </c>
      <c r="Q2620" s="10" t="str">
        <f t="shared" si="244"/>
        <v>technology</v>
      </c>
      <c r="R2620" t="str">
        <f t="shared" si="245"/>
        <v>space exploration</v>
      </c>
      <c r="S2620" s="15">
        <f t="shared" si="242"/>
        <v>42339.834039351852</v>
      </c>
      <c r="T2620" s="14">
        <f t="shared" si="243"/>
        <v>42279.792372685188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35.547169811320757</v>
      </c>
      <c r="Q2621" s="10" t="str">
        <f t="shared" si="244"/>
        <v>technology</v>
      </c>
      <c r="R2621" t="str">
        <f t="shared" si="245"/>
        <v>space exploration</v>
      </c>
      <c r="S2621" s="15">
        <f t="shared" si="242"/>
        <v>42300.458333333328</v>
      </c>
      <c r="T2621" s="14">
        <f t="shared" si="243"/>
        <v>42273.884305555555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74.639488409272587</v>
      </c>
      <c r="Q2622" s="10" t="str">
        <f t="shared" si="244"/>
        <v>technology</v>
      </c>
      <c r="R2622" t="str">
        <f t="shared" si="245"/>
        <v>space exploration</v>
      </c>
      <c r="S2622" s="15">
        <f t="shared" si="242"/>
        <v>42288.041666666672</v>
      </c>
      <c r="T2622" s="14">
        <f t="shared" si="243"/>
        <v>42251.16715277778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47.058064516129029</v>
      </c>
      <c r="Q2623" s="10" t="str">
        <f t="shared" si="244"/>
        <v>technology</v>
      </c>
      <c r="R2623" t="str">
        <f t="shared" si="245"/>
        <v>space exploration</v>
      </c>
      <c r="S2623" s="15">
        <f t="shared" si="242"/>
        <v>42145.74754629629</v>
      </c>
      <c r="T2623" s="14">
        <f t="shared" si="243"/>
        <v>42115.74754629629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8">
        <f t="shared" si="241"/>
        <v>26.591351351351353</v>
      </c>
      <c r="Q2624" s="10" t="str">
        <f t="shared" si="244"/>
        <v>technology</v>
      </c>
      <c r="R2624" t="str">
        <f t="shared" si="245"/>
        <v>space exploration</v>
      </c>
      <c r="S2624" s="15">
        <f t="shared" si="242"/>
        <v>42734.74324074074</v>
      </c>
      <c r="T2624" s="14">
        <f t="shared" si="243"/>
        <v>42689.74324074074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36.774193548387096</v>
      </c>
      <c r="Q2625" s="10" t="str">
        <f t="shared" si="244"/>
        <v>technology</v>
      </c>
      <c r="R2625" t="str">
        <f t="shared" si="245"/>
        <v>space exploration</v>
      </c>
      <c r="S2625" s="15">
        <f t="shared" si="242"/>
        <v>42706.256550925929</v>
      </c>
      <c r="T2625" s="14">
        <f t="shared" si="243"/>
        <v>42692.256550925929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46">E2626/D2626</f>
        <v>13.794206249999998</v>
      </c>
      <c r="P2626" s="8">
        <f t="shared" ref="P2626:P2689" si="247">E2626/L2626</f>
        <v>31.820544982698959</v>
      </c>
      <c r="Q2626" s="10" t="str">
        <f t="shared" si="244"/>
        <v>technology</v>
      </c>
      <c r="R2626" t="str">
        <f t="shared" si="245"/>
        <v>space exploration</v>
      </c>
      <c r="S2626" s="15">
        <f t="shared" ref="S2626:S2689" si="248">(((I2626/60)/60)/24)+DATE(1970,1,1)</f>
        <v>41165.42155092593</v>
      </c>
      <c r="T2626" s="14">
        <f t="shared" ref="T2626:T2689" si="249">(((J2626/60)/60)/24)+DATE(1970,1,1)</f>
        <v>41144.42155092593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9.56</v>
      </c>
      <c r="P2627" s="8">
        <f t="shared" si="247"/>
        <v>27.576923076923077</v>
      </c>
      <c r="Q2627" s="10" t="str">
        <f t="shared" ref="Q2627:Q2690" si="250">LEFT(N2627, (SEARCH("/",N2627,1)-1))</f>
        <v>technology</v>
      </c>
      <c r="R2627" t="str">
        <f t="shared" ref="R2627:R2690" si="251">RIGHT(N2627, LEN(N2627)-SEARCH("/",N2627,1))</f>
        <v>space exploration</v>
      </c>
      <c r="S2627" s="15">
        <f t="shared" si="248"/>
        <v>42683.851944444439</v>
      </c>
      <c r="T2627" s="14">
        <f t="shared" si="249"/>
        <v>42658.810277777782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s="10" t="str">
        <f t="shared" si="250"/>
        <v>technology</v>
      </c>
      <c r="R2628" t="str">
        <f t="shared" si="251"/>
        <v>space exploration</v>
      </c>
      <c r="S2628" s="15">
        <f t="shared" si="248"/>
        <v>42158.628113425926</v>
      </c>
      <c r="T2628" s="14">
        <f t="shared" si="249"/>
        <v>42128.628113425926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21.555555555555557</v>
      </c>
      <c r="Q2629" s="10" t="str">
        <f t="shared" si="250"/>
        <v>technology</v>
      </c>
      <c r="R2629" t="str">
        <f t="shared" si="251"/>
        <v>space exploration</v>
      </c>
      <c r="S2629" s="15">
        <f t="shared" si="248"/>
        <v>42334.871076388896</v>
      </c>
      <c r="T2629" s="14">
        <f t="shared" si="249"/>
        <v>42304.829409722224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44.095238095238095</v>
      </c>
      <c r="Q2630" s="10" t="str">
        <f t="shared" si="250"/>
        <v>technology</v>
      </c>
      <c r="R2630" t="str">
        <f t="shared" si="251"/>
        <v>space exploration</v>
      </c>
      <c r="S2630" s="15">
        <f t="shared" si="248"/>
        <v>41973.966053240743</v>
      </c>
      <c r="T2630" s="14">
        <f t="shared" si="249"/>
        <v>41953.966053240743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63.87</v>
      </c>
      <c r="Q2631" s="10" t="str">
        <f t="shared" si="250"/>
        <v>technology</v>
      </c>
      <c r="R2631" t="str">
        <f t="shared" si="251"/>
        <v>space exploration</v>
      </c>
      <c r="S2631" s="15">
        <f t="shared" si="248"/>
        <v>42138.538449074069</v>
      </c>
      <c r="T2631" s="14">
        <f t="shared" si="249"/>
        <v>42108.538449074069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38.987654320987652</v>
      </c>
      <c r="Q2632" s="10" t="str">
        <f t="shared" si="250"/>
        <v>technology</v>
      </c>
      <c r="R2632" t="str">
        <f t="shared" si="251"/>
        <v>space exploration</v>
      </c>
      <c r="S2632" s="15">
        <f t="shared" si="248"/>
        <v>42551.416666666672</v>
      </c>
      <c r="T2632" s="14">
        <f t="shared" si="249"/>
        <v>42524.105462962965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80.185489510489504</v>
      </c>
      <c r="Q2633" s="10" t="str">
        <f t="shared" si="250"/>
        <v>technology</v>
      </c>
      <c r="R2633" t="str">
        <f t="shared" si="251"/>
        <v>space exploration</v>
      </c>
      <c r="S2633" s="15">
        <f t="shared" si="248"/>
        <v>42246.169293981482</v>
      </c>
      <c r="T2633" s="14">
        <f t="shared" si="249"/>
        <v>42218.169293981482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34.904761904761905</v>
      </c>
      <c r="Q2634" s="10" t="str">
        <f t="shared" si="250"/>
        <v>technology</v>
      </c>
      <c r="R2634" t="str">
        <f t="shared" si="251"/>
        <v>space exploration</v>
      </c>
      <c r="S2634" s="15">
        <f t="shared" si="248"/>
        <v>42519.061793981484</v>
      </c>
      <c r="T2634" s="14">
        <f t="shared" si="249"/>
        <v>42494.061793981484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89.100502512562812</v>
      </c>
      <c r="Q2635" s="10" t="str">
        <f t="shared" si="250"/>
        <v>technology</v>
      </c>
      <c r="R2635" t="str">
        <f t="shared" si="251"/>
        <v>space exploration</v>
      </c>
      <c r="S2635" s="15">
        <f t="shared" si="248"/>
        <v>41697.958333333336</v>
      </c>
      <c r="T2635" s="14">
        <f t="shared" si="249"/>
        <v>41667.823287037041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39.44</v>
      </c>
      <c r="Q2636" s="10" t="str">
        <f t="shared" si="250"/>
        <v>technology</v>
      </c>
      <c r="R2636" t="str">
        <f t="shared" si="251"/>
        <v>space exploration</v>
      </c>
      <c r="S2636" s="15">
        <f t="shared" si="248"/>
        <v>42642.656493055561</v>
      </c>
      <c r="T2636" s="14">
        <f t="shared" si="249"/>
        <v>42612.656493055561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s="10" t="str">
        <f t="shared" si="250"/>
        <v>technology</v>
      </c>
      <c r="R2637" t="str">
        <f t="shared" si="251"/>
        <v>space exploration</v>
      </c>
      <c r="S2637" s="15">
        <f t="shared" si="248"/>
        <v>42072.909270833334</v>
      </c>
      <c r="T2637" s="14">
        <f t="shared" si="249"/>
        <v>42037.950937500005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37.46</v>
      </c>
      <c r="Q2638" s="10" t="str">
        <f t="shared" si="250"/>
        <v>technology</v>
      </c>
      <c r="R2638" t="str">
        <f t="shared" si="251"/>
        <v>space exploration</v>
      </c>
      <c r="S2638" s="15">
        <f t="shared" si="248"/>
        <v>42659.041666666672</v>
      </c>
      <c r="T2638" s="14">
        <f t="shared" si="249"/>
        <v>42636.614745370374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31.96153846153846</v>
      </c>
      <c r="Q2639" s="10" t="str">
        <f t="shared" si="250"/>
        <v>technology</v>
      </c>
      <c r="R2639" t="str">
        <f t="shared" si="251"/>
        <v>space exploration</v>
      </c>
      <c r="S2639" s="15">
        <f t="shared" si="248"/>
        <v>42655.549479166672</v>
      </c>
      <c r="T2639" s="14">
        <f t="shared" si="249"/>
        <v>42639.549479166672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25.214285714285715</v>
      </c>
      <c r="Q2640" s="10" t="str">
        <f t="shared" si="250"/>
        <v>technology</v>
      </c>
      <c r="R2640" t="str">
        <f t="shared" si="251"/>
        <v>space exploration</v>
      </c>
      <c r="S2640" s="15">
        <f t="shared" si="248"/>
        <v>42019.913136574076</v>
      </c>
      <c r="T2640" s="14">
        <f t="shared" si="249"/>
        <v>41989.913136574076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10.040816326530612</v>
      </c>
      <c r="Q2641" s="10" t="str">
        <f t="shared" si="250"/>
        <v>technology</v>
      </c>
      <c r="R2641" t="str">
        <f t="shared" si="251"/>
        <v>space exploration</v>
      </c>
      <c r="S2641" s="15">
        <f t="shared" si="248"/>
        <v>42054.86513888889</v>
      </c>
      <c r="T2641" s="14">
        <f t="shared" si="249"/>
        <v>42024.86513888889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45.94202898550725</v>
      </c>
      <c r="Q2642" s="10" t="str">
        <f t="shared" si="250"/>
        <v>technology</v>
      </c>
      <c r="R2642" t="str">
        <f t="shared" si="251"/>
        <v>space exploration</v>
      </c>
      <c r="S2642" s="15">
        <f t="shared" si="248"/>
        <v>42163.160578703704</v>
      </c>
      <c r="T2642" s="14">
        <f t="shared" si="249"/>
        <v>42103.160578703704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</v>
      </c>
      <c r="Q2643" s="10" t="str">
        <f t="shared" si="250"/>
        <v>technology</v>
      </c>
      <c r="R2643" t="str">
        <f t="shared" si="251"/>
        <v>space exploration</v>
      </c>
      <c r="S2643" s="15">
        <f t="shared" si="248"/>
        <v>41897.839583333334</v>
      </c>
      <c r="T2643" s="14">
        <f t="shared" si="249"/>
        <v>41880.827118055553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s="10" t="str">
        <f t="shared" si="250"/>
        <v>technology</v>
      </c>
      <c r="R2644" t="str">
        <f t="shared" si="251"/>
        <v>space exploration</v>
      </c>
      <c r="S2644" s="15">
        <f t="shared" si="248"/>
        <v>42566.289583333331</v>
      </c>
      <c r="T2644" s="14">
        <f t="shared" si="249"/>
        <v>42536.246620370366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8">
        <f t="shared" si="247"/>
        <v>223.58248500999335</v>
      </c>
      <c r="Q2645" s="10" t="str">
        <f t="shared" si="250"/>
        <v>technology</v>
      </c>
      <c r="R2645" t="str">
        <f t="shared" si="251"/>
        <v>space exploration</v>
      </c>
      <c r="S2645" s="15">
        <f t="shared" si="248"/>
        <v>42725.332638888889</v>
      </c>
      <c r="T2645" s="14">
        <f t="shared" si="249"/>
        <v>42689.582349537035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8">
        <f t="shared" si="247"/>
        <v>39.480769230769234</v>
      </c>
      <c r="Q2646" s="10" t="str">
        <f t="shared" si="250"/>
        <v>technology</v>
      </c>
      <c r="R2646" t="str">
        <f t="shared" si="251"/>
        <v>space exploration</v>
      </c>
      <c r="S2646" s="15">
        <f t="shared" si="248"/>
        <v>42804.792071759264</v>
      </c>
      <c r="T2646" s="14">
        <f t="shared" si="249"/>
        <v>42774.792071759264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8">
        <f t="shared" si="247"/>
        <v>91.304347826086953</v>
      </c>
      <c r="Q2647" s="10" t="str">
        <f t="shared" si="250"/>
        <v>technology</v>
      </c>
      <c r="R2647" t="str">
        <f t="shared" si="251"/>
        <v>space exploration</v>
      </c>
      <c r="S2647" s="15">
        <f t="shared" si="248"/>
        <v>41951.884293981479</v>
      </c>
      <c r="T2647" s="14">
        <f t="shared" si="249"/>
        <v>41921.842627314814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8">
        <f t="shared" si="247"/>
        <v>78.666205607476627</v>
      </c>
      <c r="Q2648" s="10" t="str">
        <f t="shared" si="250"/>
        <v>technology</v>
      </c>
      <c r="R2648" t="str">
        <f t="shared" si="251"/>
        <v>space exploration</v>
      </c>
      <c r="S2648" s="15">
        <f t="shared" si="248"/>
        <v>42256.313298611116</v>
      </c>
      <c r="T2648" s="14">
        <f t="shared" si="249"/>
        <v>42226.313298611116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8">
        <f t="shared" si="247"/>
        <v>12</v>
      </c>
      <c r="Q2649" s="10" t="str">
        <f t="shared" si="250"/>
        <v>technology</v>
      </c>
      <c r="R2649" t="str">
        <f t="shared" si="251"/>
        <v>space exploration</v>
      </c>
      <c r="S2649" s="15">
        <f t="shared" si="248"/>
        <v>42230.261793981481</v>
      </c>
      <c r="T2649" s="14">
        <f t="shared" si="249"/>
        <v>42200.261793981481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8">
        <f t="shared" si="247"/>
        <v>17.666666666666668</v>
      </c>
      <c r="Q2650" s="10" t="str">
        <f t="shared" si="250"/>
        <v>technology</v>
      </c>
      <c r="R2650" t="str">
        <f t="shared" si="251"/>
        <v>space exploration</v>
      </c>
      <c r="S2650" s="15">
        <f t="shared" si="248"/>
        <v>42438.714814814812</v>
      </c>
      <c r="T2650" s="14">
        <f t="shared" si="249"/>
        <v>42408.714814814812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8">
        <f t="shared" si="247"/>
        <v>41.333333333333336</v>
      </c>
      <c r="Q2651" s="10" t="str">
        <f t="shared" si="250"/>
        <v>technology</v>
      </c>
      <c r="R2651" t="str">
        <f t="shared" si="251"/>
        <v>space exploration</v>
      </c>
      <c r="S2651" s="15">
        <f t="shared" si="248"/>
        <v>42401.99700231482</v>
      </c>
      <c r="T2651" s="14">
        <f t="shared" si="249"/>
        <v>42341.99700231482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8">
        <f t="shared" si="247"/>
        <v>71.599999999999994</v>
      </c>
      <c r="Q2652" s="10" t="str">
        <f t="shared" si="250"/>
        <v>technology</v>
      </c>
      <c r="R2652" t="str">
        <f t="shared" si="251"/>
        <v>space exploration</v>
      </c>
      <c r="S2652" s="15">
        <f t="shared" si="248"/>
        <v>42725.624340277776</v>
      </c>
      <c r="T2652" s="14">
        <f t="shared" si="249"/>
        <v>42695.624340277776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8">
        <f t="shared" si="247"/>
        <v>307.8235294117647</v>
      </c>
      <c r="Q2653" s="10" t="str">
        <f t="shared" si="250"/>
        <v>technology</v>
      </c>
      <c r="R2653" t="str">
        <f t="shared" si="251"/>
        <v>space exploration</v>
      </c>
      <c r="S2653" s="15">
        <f t="shared" si="248"/>
        <v>42355.805659722217</v>
      </c>
      <c r="T2653" s="14">
        <f t="shared" si="249"/>
        <v>42327.805659722217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8">
        <f t="shared" si="247"/>
        <v>80.454545454545453</v>
      </c>
      <c r="Q2654" s="10" t="str">
        <f t="shared" si="250"/>
        <v>technology</v>
      </c>
      <c r="R2654" t="str">
        <f t="shared" si="251"/>
        <v>space exploration</v>
      </c>
      <c r="S2654" s="15">
        <f t="shared" si="248"/>
        <v>41983.158854166672</v>
      </c>
      <c r="T2654" s="14">
        <f t="shared" si="249"/>
        <v>41953.158854166672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8">
        <f t="shared" si="247"/>
        <v>83.942857142857136</v>
      </c>
      <c r="Q2655" s="10" t="str">
        <f t="shared" si="250"/>
        <v>technology</v>
      </c>
      <c r="R2655" t="str">
        <f t="shared" si="251"/>
        <v>space exploration</v>
      </c>
      <c r="S2655" s="15">
        <f t="shared" si="248"/>
        <v>41803.166666666664</v>
      </c>
      <c r="T2655" s="14">
        <f t="shared" si="249"/>
        <v>41771.651932870373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8">
        <f t="shared" si="247"/>
        <v>8.5</v>
      </c>
      <c r="Q2656" s="10" t="str">
        <f t="shared" si="250"/>
        <v>technology</v>
      </c>
      <c r="R2656" t="str">
        <f t="shared" si="251"/>
        <v>space exploration</v>
      </c>
      <c r="S2656" s="15">
        <f t="shared" si="248"/>
        <v>42115.559328703705</v>
      </c>
      <c r="T2656" s="14">
        <f t="shared" si="249"/>
        <v>42055.600995370376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8">
        <f t="shared" si="247"/>
        <v>73.372093023255815</v>
      </c>
      <c r="Q2657" s="10" t="str">
        <f t="shared" si="250"/>
        <v>technology</v>
      </c>
      <c r="R2657" t="str">
        <f t="shared" si="251"/>
        <v>space exploration</v>
      </c>
      <c r="S2657" s="15">
        <f t="shared" si="248"/>
        <v>42409.833333333328</v>
      </c>
      <c r="T2657" s="14">
        <f t="shared" si="249"/>
        <v>42381.866284722222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8">
        <f t="shared" si="247"/>
        <v>112.86184210526316</v>
      </c>
      <c r="Q2658" s="10" t="str">
        <f t="shared" si="250"/>
        <v>technology</v>
      </c>
      <c r="R2658" t="str">
        <f t="shared" si="251"/>
        <v>space exploration</v>
      </c>
      <c r="S2658" s="15">
        <f t="shared" si="248"/>
        <v>42806.791666666672</v>
      </c>
      <c r="T2658" s="14">
        <f t="shared" si="249"/>
        <v>42767.688518518517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95.277627118644077</v>
      </c>
      <c r="Q2659" s="10" t="str">
        <f t="shared" si="250"/>
        <v>technology</v>
      </c>
      <c r="R2659" t="str">
        <f t="shared" si="251"/>
        <v>space exploration</v>
      </c>
      <c r="S2659" s="15">
        <f t="shared" si="248"/>
        <v>42585.0625</v>
      </c>
      <c r="T2659" s="14">
        <f t="shared" si="249"/>
        <v>42551.928854166668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8">
        <f t="shared" si="247"/>
        <v>22.75</v>
      </c>
      <c r="Q2660" s="10" t="str">
        <f t="shared" si="250"/>
        <v>technology</v>
      </c>
      <c r="R2660" t="str">
        <f t="shared" si="251"/>
        <v>space exploration</v>
      </c>
      <c r="S2660" s="15">
        <f t="shared" si="248"/>
        <v>42581.884189814817</v>
      </c>
      <c r="T2660" s="14">
        <f t="shared" si="249"/>
        <v>42551.884189814817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8">
        <f t="shared" si="247"/>
        <v>133.30000000000001</v>
      </c>
      <c r="Q2661" s="10" t="str">
        <f t="shared" si="250"/>
        <v>technology</v>
      </c>
      <c r="R2661" t="str">
        <f t="shared" si="251"/>
        <v>space exploration</v>
      </c>
      <c r="S2661" s="15">
        <f t="shared" si="248"/>
        <v>42112.069560185191</v>
      </c>
      <c r="T2661" s="14">
        <f t="shared" si="249"/>
        <v>42082.069560185191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8">
        <f t="shared" si="247"/>
        <v>3.8</v>
      </c>
      <c r="Q2662" s="10" t="str">
        <f t="shared" si="250"/>
        <v>technology</v>
      </c>
      <c r="R2662" t="str">
        <f t="shared" si="251"/>
        <v>space exploration</v>
      </c>
      <c r="S2662" s="15">
        <f t="shared" si="248"/>
        <v>42332.754837962959</v>
      </c>
      <c r="T2662" s="14">
        <f t="shared" si="249"/>
        <v>42272.713171296295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85.75</v>
      </c>
      <c r="Q2663" s="10" t="str">
        <f t="shared" si="250"/>
        <v>technology</v>
      </c>
      <c r="R2663" t="str">
        <f t="shared" si="251"/>
        <v>makerspaces</v>
      </c>
      <c r="S2663" s="15">
        <f t="shared" si="248"/>
        <v>41572.958449074074</v>
      </c>
      <c r="T2663" s="14">
        <f t="shared" si="249"/>
        <v>41542.958449074074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267</v>
      </c>
      <c r="Q2664" s="10" t="str">
        <f t="shared" si="250"/>
        <v>technology</v>
      </c>
      <c r="R2664" t="str">
        <f t="shared" si="251"/>
        <v>makerspaces</v>
      </c>
      <c r="S2664" s="15">
        <f t="shared" si="248"/>
        <v>42237.746678240743</v>
      </c>
      <c r="T2664" s="14">
        <f t="shared" si="249"/>
        <v>42207.746678240743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373.55803571428572</v>
      </c>
      <c r="Q2665" s="10" t="str">
        <f t="shared" si="250"/>
        <v>technology</v>
      </c>
      <c r="R2665" t="str">
        <f t="shared" si="251"/>
        <v>makerspaces</v>
      </c>
      <c r="S2665" s="15">
        <f t="shared" si="248"/>
        <v>42251.625</v>
      </c>
      <c r="T2665" s="14">
        <f t="shared" si="249"/>
        <v>42222.622766203705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174.03846153846155</v>
      </c>
      <c r="Q2666" s="10" t="str">
        <f t="shared" si="250"/>
        <v>technology</v>
      </c>
      <c r="R2666" t="str">
        <f t="shared" si="251"/>
        <v>makerspaces</v>
      </c>
      <c r="S2666" s="15">
        <f t="shared" si="248"/>
        <v>42347.290972222225</v>
      </c>
      <c r="T2666" s="14">
        <f t="shared" si="249"/>
        <v>42313.02542824074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8">
        <f t="shared" si="247"/>
        <v>93.695652173913047</v>
      </c>
      <c r="Q2667" s="10" t="str">
        <f t="shared" si="250"/>
        <v>technology</v>
      </c>
      <c r="R2667" t="str">
        <f t="shared" si="251"/>
        <v>makerspaces</v>
      </c>
      <c r="S2667" s="15">
        <f t="shared" si="248"/>
        <v>42128.895532407405</v>
      </c>
      <c r="T2667" s="14">
        <f t="shared" si="249"/>
        <v>42083.895532407405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77.327718446601949</v>
      </c>
      <c r="Q2668" s="10" t="str">
        <f t="shared" si="250"/>
        <v>technology</v>
      </c>
      <c r="R2668" t="str">
        <f t="shared" si="251"/>
        <v>makerspaces</v>
      </c>
      <c r="S2668" s="15">
        <f t="shared" si="248"/>
        <v>42272.875</v>
      </c>
      <c r="T2668" s="14">
        <f t="shared" si="249"/>
        <v>42235.764340277776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92.222222222222229</v>
      </c>
      <c r="Q2669" s="10" t="str">
        <f t="shared" si="250"/>
        <v>technology</v>
      </c>
      <c r="R2669" t="str">
        <f t="shared" si="251"/>
        <v>makerspaces</v>
      </c>
      <c r="S2669" s="15">
        <f t="shared" si="248"/>
        <v>42410.926111111112</v>
      </c>
      <c r="T2669" s="14">
        <f t="shared" si="249"/>
        <v>42380.926111111112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8">
        <f t="shared" si="247"/>
        <v>60.964285714285715</v>
      </c>
      <c r="Q2670" s="10" t="str">
        <f t="shared" si="250"/>
        <v>technology</v>
      </c>
      <c r="R2670" t="str">
        <f t="shared" si="251"/>
        <v>makerspaces</v>
      </c>
      <c r="S2670" s="15">
        <f t="shared" si="248"/>
        <v>42317.60555555555</v>
      </c>
      <c r="T2670" s="14">
        <f t="shared" si="249"/>
        <v>42275.588715277772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91</v>
      </c>
      <c r="Q2671" s="10" t="str">
        <f t="shared" si="250"/>
        <v>technology</v>
      </c>
      <c r="R2671" t="str">
        <f t="shared" si="251"/>
        <v>makerspaces</v>
      </c>
      <c r="S2671" s="15">
        <f t="shared" si="248"/>
        <v>42379.035833333335</v>
      </c>
      <c r="T2671" s="14">
        <f t="shared" si="249"/>
        <v>42319.035833333335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8">
        <f t="shared" si="247"/>
        <v>41.583333333333336</v>
      </c>
      <c r="Q2672" s="10" t="str">
        <f t="shared" si="250"/>
        <v>technology</v>
      </c>
      <c r="R2672" t="str">
        <f t="shared" si="251"/>
        <v>makerspaces</v>
      </c>
      <c r="S2672" s="15">
        <f t="shared" si="248"/>
        <v>41849.020601851851</v>
      </c>
      <c r="T2672" s="14">
        <f t="shared" si="249"/>
        <v>41821.020601851851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8">
        <f t="shared" si="247"/>
        <v>33.761904761904759</v>
      </c>
      <c r="Q2673" s="10" t="str">
        <f t="shared" si="250"/>
        <v>technology</v>
      </c>
      <c r="R2673" t="str">
        <f t="shared" si="251"/>
        <v>makerspaces</v>
      </c>
      <c r="S2673" s="15">
        <f t="shared" si="248"/>
        <v>41992.818055555559</v>
      </c>
      <c r="T2673" s="14">
        <f t="shared" si="249"/>
        <v>41962.749027777783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70.61702127659575</v>
      </c>
      <c r="Q2674" s="10" t="str">
        <f t="shared" si="250"/>
        <v>technology</v>
      </c>
      <c r="R2674" t="str">
        <f t="shared" si="251"/>
        <v>makerspaces</v>
      </c>
      <c r="S2674" s="15">
        <f t="shared" si="248"/>
        <v>42366.25</v>
      </c>
      <c r="T2674" s="14">
        <f t="shared" si="249"/>
        <v>42344.884143518517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8">
        <f t="shared" si="247"/>
        <v>167.15151515151516</v>
      </c>
      <c r="Q2675" s="10" t="str">
        <f t="shared" si="250"/>
        <v>technology</v>
      </c>
      <c r="R2675" t="str">
        <f t="shared" si="251"/>
        <v>makerspaces</v>
      </c>
      <c r="S2675" s="15">
        <f t="shared" si="248"/>
        <v>41941.947916666664</v>
      </c>
      <c r="T2675" s="14">
        <f t="shared" si="249"/>
        <v>41912.541655092595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8">
        <f t="shared" si="247"/>
        <v>128.61988304093566</v>
      </c>
      <c r="Q2676" s="10" t="str">
        <f t="shared" si="250"/>
        <v>technology</v>
      </c>
      <c r="R2676" t="str">
        <f t="shared" si="251"/>
        <v>makerspaces</v>
      </c>
      <c r="S2676" s="15">
        <f t="shared" si="248"/>
        <v>42556.207638888889</v>
      </c>
      <c r="T2676" s="14">
        <f t="shared" si="249"/>
        <v>42529.632754629631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8">
        <f t="shared" si="247"/>
        <v>65.41379310344827</v>
      </c>
      <c r="Q2677" s="10" t="str">
        <f t="shared" si="250"/>
        <v>technology</v>
      </c>
      <c r="R2677" t="str">
        <f t="shared" si="251"/>
        <v>makerspaces</v>
      </c>
      <c r="S2677" s="15">
        <f t="shared" si="248"/>
        <v>41953.899178240739</v>
      </c>
      <c r="T2677" s="14">
        <f t="shared" si="249"/>
        <v>41923.857511574075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117.55555555555556</v>
      </c>
      <c r="Q2678" s="10" t="str">
        <f t="shared" si="250"/>
        <v>technology</v>
      </c>
      <c r="R2678" t="str">
        <f t="shared" si="251"/>
        <v>makerspaces</v>
      </c>
      <c r="S2678" s="15">
        <f t="shared" si="248"/>
        <v>42512.624699074076</v>
      </c>
      <c r="T2678" s="14">
        <f t="shared" si="249"/>
        <v>42482.624699074076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8">
        <f t="shared" si="247"/>
        <v>126.48148148148148</v>
      </c>
      <c r="Q2679" s="10" t="str">
        <f t="shared" si="250"/>
        <v>technology</v>
      </c>
      <c r="R2679" t="str">
        <f t="shared" si="251"/>
        <v>makerspaces</v>
      </c>
      <c r="S2679" s="15">
        <f t="shared" si="248"/>
        <v>41823.029432870368</v>
      </c>
      <c r="T2679" s="14">
        <f t="shared" si="249"/>
        <v>41793.029432870368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8">
        <f t="shared" si="247"/>
        <v>550</v>
      </c>
      <c r="Q2680" s="10" t="str">
        <f t="shared" si="250"/>
        <v>technology</v>
      </c>
      <c r="R2680" t="str">
        <f t="shared" si="251"/>
        <v>makerspaces</v>
      </c>
      <c r="S2680" s="15">
        <f t="shared" si="248"/>
        <v>42271.798206018517</v>
      </c>
      <c r="T2680" s="14">
        <f t="shared" si="249"/>
        <v>42241.798206018517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8">
        <f t="shared" si="247"/>
        <v>44</v>
      </c>
      <c r="Q2681" s="10" t="str">
        <f t="shared" si="250"/>
        <v>technology</v>
      </c>
      <c r="R2681" t="str">
        <f t="shared" si="251"/>
        <v>makerspaces</v>
      </c>
      <c r="S2681" s="15">
        <f t="shared" si="248"/>
        <v>42063.001087962963</v>
      </c>
      <c r="T2681" s="14">
        <f t="shared" si="249"/>
        <v>42033.001087962963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8">
        <f t="shared" si="247"/>
        <v>69</v>
      </c>
      <c r="Q2682" s="10" t="str">
        <f t="shared" si="250"/>
        <v>technology</v>
      </c>
      <c r="R2682" t="str">
        <f t="shared" si="251"/>
        <v>makerspaces</v>
      </c>
      <c r="S2682" s="15">
        <f t="shared" si="248"/>
        <v>42466.170034722221</v>
      </c>
      <c r="T2682" s="14">
        <f t="shared" si="249"/>
        <v>42436.211701388893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8">
        <f t="shared" si="247"/>
        <v>27.5</v>
      </c>
      <c r="Q2683" s="10" t="str">
        <f t="shared" si="250"/>
        <v>food</v>
      </c>
      <c r="R2683" t="str">
        <f t="shared" si="251"/>
        <v>food trucks</v>
      </c>
      <c r="S2683" s="15">
        <f t="shared" si="248"/>
        <v>41830.895254629628</v>
      </c>
      <c r="T2683" s="14">
        <f t="shared" si="249"/>
        <v>41805.895254629628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8">
        <f t="shared" si="247"/>
        <v>84.9</v>
      </c>
      <c r="Q2684" s="10" t="str">
        <f t="shared" si="250"/>
        <v>food</v>
      </c>
      <c r="R2684" t="str">
        <f t="shared" si="251"/>
        <v>food trucks</v>
      </c>
      <c r="S2684" s="15">
        <f t="shared" si="248"/>
        <v>41965.249305555553</v>
      </c>
      <c r="T2684" s="14">
        <f t="shared" si="249"/>
        <v>41932.871990740743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8">
        <f t="shared" si="247"/>
        <v>12</v>
      </c>
      <c r="Q2685" s="10" t="str">
        <f t="shared" si="250"/>
        <v>food</v>
      </c>
      <c r="R2685" t="str">
        <f t="shared" si="251"/>
        <v>food trucks</v>
      </c>
      <c r="S2685" s="15">
        <f t="shared" si="248"/>
        <v>42064.75509259259</v>
      </c>
      <c r="T2685" s="14">
        <f t="shared" si="249"/>
        <v>42034.75509259259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8">
        <f t="shared" si="247"/>
        <v>200</v>
      </c>
      <c r="Q2686" s="10" t="str">
        <f t="shared" si="250"/>
        <v>food</v>
      </c>
      <c r="R2686" t="str">
        <f t="shared" si="251"/>
        <v>food trucks</v>
      </c>
      <c r="S2686" s="15">
        <f t="shared" si="248"/>
        <v>41860.914641203701</v>
      </c>
      <c r="T2686" s="14">
        <f t="shared" si="249"/>
        <v>41820.914641203701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8">
        <f t="shared" si="247"/>
        <v>10</v>
      </c>
      <c r="Q2687" s="10" t="str">
        <f t="shared" si="250"/>
        <v>food</v>
      </c>
      <c r="R2687" t="str">
        <f t="shared" si="251"/>
        <v>food trucks</v>
      </c>
      <c r="S2687" s="15">
        <f t="shared" si="248"/>
        <v>42121.654282407413</v>
      </c>
      <c r="T2687" s="14">
        <f t="shared" si="249"/>
        <v>42061.69594907407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s="10" t="str">
        <f t="shared" si="250"/>
        <v>food</v>
      </c>
      <c r="R2688" t="str">
        <f t="shared" si="251"/>
        <v>food trucks</v>
      </c>
      <c r="S2688" s="15">
        <f t="shared" si="248"/>
        <v>41912.974803240737</v>
      </c>
      <c r="T2688" s="14">
        <f t="shared" si="249"/>
        <v>41892.974803240737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s="10" t="str">
        <f t="shared" si="250"/>
        <v>food</v>
      </c>
      <c r="R2689" t="str">
        <f t="shared" si="251"/>
        <v>food trucks</v>
      </c>
      <c r="S2689" s="15">
        <f t="shared" si="248"/>
        <v>42184.64025462963</v>
      </c>
      <c r="T2689" s="14">
        <f t="shared" si="249"/>
        <v>42154.64025462963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52">E2690/D2690</f>
        <v>1.48E-3</v>
      </c>
      <c r="P2690" s="8">
        <f t="shared" ref="P2690:P2753" si="253">E2690/L2690</f>
        <v>5.2857142857142856</v>
      </c>
      <c r="Q2690" s="10" t="str">
        <f t="shared" si="250"/>
        <v>food</v>
      </c>
      <c r="R2690" t="str">
        <f t="shared" si="251"/>
        <v>food trucks</v>
      </c>
      <c r="S2690" s="15">
        <f t="shared" ref="S2690:S2753" si="254">(((I2690/60)/60)/24)+DATE(1970,1,1)</f>
        <v>42059.125</v>
      </c>
      <c r="T2690" s="14">
        <f t="shared" ref="T2690:T2753" si="255">(((J2690/60)/60)/24)+DATE(1970,1,1)</f>
        <v>42028.118865740747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2.8571428571428571E-5</v>
      </c>
      <c r="P2691" s="8">
        <f t="shared" si="253"/>
        <v>1</v>
      </c>
      <c r="Q2691" s="10" t="str">
        <f t="shared" ref="Q2691:Q2754" si="256">LEFT(N2691, (SEARCH("/",N2691,1)-1))</f>
        <v>food</v>
      </c>
      <c r="R2691" t="str">
        <f t="shared" ref="R2691:R2754" si="257">RIGHT(N2691, LEN(N2691)-SEARCH("/",N2691,1))</f>
        <v>food trucks</v>
      </c>
      <c r="S2691" s="15">
        <f t="shared" si="254"/>
        <v>42581.961689814809</v>
      </c>
      <c r="T2691" s="14">
        <f t="shared" si="255"/>
        <v>42551.961689814809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72.762711864406782</v>
      </c>
      <c r="Q2692" s="10" t="str">
        <f t="shared" si="256"/>
        <v>food</v>
      </c>
      <c r="R2692" t="str">
        <f t="shared" si="257"/>
        <v>food trucks</v>
      </c>
      <c r="S2692" s="15">
        <f t="shared" si="254"/>
        <v>42158.105046296296</v>
      </c>
      <c r="T2692" s="14">
        <f t="shared" si="255"/>
        <v>42113.105046296296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8">
        <f t="shared" si="253"/>
        <v>17.5</v>
      </c>
      <c r="Q2693" s="10" t="str">
        <f t="shared" si="256"/>
        <v>food</v>
      </c>
      <c r="R2693" t="str">
        <f t="shared" si="257"/>
        <v>food trucks</v>
      </c>
      <c r="S2693" s="15">
        <f t="shared" si="254"/>
        <v>42134.724039351851</v>
      </c>
      <c r="T2693" s="14">
        <f t="shared" si="255"/>
        <v>42089.724039351851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8">
        <f t="shared" si="253"/>
        <v>25</v>
      </c>
      <c r="Q2694" s="10" t="str">
        <f t="shared" si="256"/>
        <v>food</v>
      </c>
      <c r="R2694" t="str">
        <f t="shared" si="257"/>
        <v>food trucks</v>
      </c>
      <c r="S2694" s="15">
        <f t="shared" si="254"/>
        <v>42088.292361111111</v>
      </c>
      <c r="T2694" s="14">
        <f t="shared" si="255"/>
        <v>42058.334027777775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8">
        <f t="shared" si="253"/>
        <v>13.333333333333334</v>
      </c>
      <c r="Q2695" s="10" t="str">
        <f t="shared" si="256"/>
        <v>food</v>
      </c>
      <c r="R2695" t="str">
        <f t="shared" si="257"/>
        <v>food trucks</v>
      </c>
      <c r="S2695" s="15">
        <f t="shared" si="254"/>
        <v>41864.138495370367</v>
      </c>
      <c r="T2695" s="14">
        <f t="shared" si="255"/>
        <v>41834.138495370367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8">
        <f t="shared" si="253"/>
        <v>1</v>
      </c>
      <c r="Q2696" s="10" t="str">
        <f t="shared" si="256"/>
        <v>food</v>
      </c>
      <c r="R2696" t="str">
        <f t="shared" si="257"/>
        <v>food trucks</v>
      </c>
      <c r="S2696" s="15">
        <f t="shared" si="254"/>
        <v>41908.140497685185</v>
      </c>
      <c r="T2696" s="14">
        <f t="shared" si="255"/>
        <v>41878.140497685185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8">
        <f t="shared" si="253"/>
        <v>23.666666666666668</v>
      </c>
      <c r="Q2697" s="10" t="str">
        <f t="shared" si="256"/>
        <v>food</v>
      </c>
      <c r="R2697" t="str">
        <f t="shared" si="257"/>
        <v>food trucks</v>
      </c>
      <c r="S2697" s="15">
        <f t="shared" si="254"/>
        <v>42108.14025462963</v>
      </c>
      <c r="T2697" s="14">
        <f t="shared" si="255"/>
        <v>42048.181921296295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8">
        <f t="shared" si="253"/>
        <v>89.21052631578948</v>
      </c>
      <c r="Q2698" s="10" t="str">
        <f t="shared" si="256"/>
        <v>food</v>
      </c>
      <c r="R2698" t="str">
        <f t="shared" si="257"/>
        <v>food trucks</v>
      </c>
      <c r="S2698" s="15">
        <f t="shared" si="254"/>
        <v>41998.844444444447</v>
      </c>
      <c r="T2698" s="14">
        <f t="shared" si="255"/>
        <v>41964.844444444447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8">
        <f t="shared" si="253"/>
        <v>116.55769230769231</v>
      </c>
      <c r="Q2699" s="10" t="str">
        <f t="shared" si="256"/>
        <v>food</v>
      </c>
      <c r="R2699" t="str">
        <f t="shared" si="257"/>
        <v>food trucks</v>
      </c>
      <c r="S2699" s="15">
        <f t="shared" si="254"/>
        <v>42218.916666666672</v>
      </c>
      <c r="T2699" s="14">
        <f t="shared" si="255"/>
        <v>42187.940081018518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8">
        <f t="shared" si="253"/>
        <v>13.005000000000001</v>
      </c>
      <c r="Q2700" s="10" t="str">
        <f t="shared" si="256"/>
        <v>food</v>
      </c>
      <c r="R2700" t="str">
        <f t="shared" si="257"/>
        <v>food trucks</v>
      </c>
      <c r="S2700" s="15">
        <f t="shared" si="254"/>
        <v>41817.898240740738</v>
      </c>
      <c r="T2700" s="14">
        <f t="shared" si="255"/>
        <v>41787.898240740738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s="10" t="str">
        <f t="shared" si="256"/>
        <v>food</v>
      </c>
      <c r="R2701" t="str">
        <f t="shared" si="257"/>
        <v>food trucks</v>
      </c>
      <c r="S2701" s="15">
        <f t="shared" si="254"/>
        <v>41859.896562499998</v>
      </c>
      <c r="T2701" s="14">
        <f t="shared" si="255"/>
        <v>41829.896562499998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8">
        <f t="shared" si="253"/>
        <v>17.5</v>
      </c>
      <c r="Q2702" s="10" t="str">
        <f t="shared" si="256"/>
        <v>food</v>
      </c>
      <c r="R2702" t="str">
        <f t="shared" si="257"/>
        <v>food trucks</v>
      </c>
      <c r="S2702" s="15">
        <f t="shared" si="254"/>
        <v>41900.87467592593</v>
      </c>
      <c r="T2702" s="14">
        <f t="shared" si="255"/>
        <v>41870.87467592593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34.130434782608695</v>
      </c>
      <c r="Q2703" s="10" t="str">
        <f t="shared" si="256"/>
        <v>theater</v>
      </c>
      <c r="R2703" t="str">
        <f t="shared" si="257"/>
        <v>spaces</v>
      </c>
      <c r="S2703" s="15">
        <f t="shared" si="254"/>
        <v>42832.733032407406</v>
      </c>
      <c r="T2703" s="14">
        <f t="shared" si="255"/>
        <v>42801.774699074071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8">
        <f t="shared" si="253"/>
        <v>132.34615384615384</v>
      </c>
      <c r="Q2704" s="10" t="str">
        <f t="shared" si="256"/>
        <v>theater</v>
      </c>
      <c r="R2704" t="str">
        <f t="shared" si="257"/>
        <v>spaces</v>
      </c>
      <c r="S2704" s="15">
        <f t="shared" si="254"/>
        <v>42830.760150462964</v>
      </c>
      <c r="T2704" s="14">
        <f t="shared" si="255"/>
        <v>42800.801817129628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922.22222222222217</v>
      </c>
      <c r="Q2705" s="10" t="str">
        <f t="shared" si="256"/>
        <v>theater</v>
      </c>
      <c r="R2705" t="str">
        <f t="shared" si="257"/>
        <v>spaces</v>
      </c>
      <c r="S2705" s="15">
        <f t="shared" si="254"/>
        <v>42816.648495370369</v>
      </c>
      <c r="T2705" s="14">
        <f t="shared" si="255"/>
        <v>42756.690162037034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8">
        <f t="shared" si="253"/>
        <v>163.57142857142858</v>
      </c>
      <c r="Q2706" s="10" t="str">
        <f t="shared" si="256"/>
        <v>theater</v>
      </c>
      <c r="R2706" t="str">
        <f t="shared" si="257"/>
        <v>spaces</v>
      </c>
      <c r="S2706" s="15">
        <f t="shared" si="254"/>
        <v>42830.820763888885</v>
      </c>
      <c r="T2706" s="14">
        <f t="shared" si="255"/>
        <v>42787.862430555557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8">
        <f t="shared" si="253"/>
        <v>217.375</v>
      </c>
      <c r="Q2707" s="10" t="str">
        <f t="shared" si="256"/>
        <v>theater</v>
      </c>
      <c r="R2707" t="str">
        <f t="shared" si="257"/>
        <v>spaces</v>
      </c>
      <c r="S2707" s="15">
        <f t="shared" si="254"/>
        <v>42818.874513888892</v>
      </c>
      <c r="T2707" s="14">
        <f t="shared" si="255"/>
        <v>42773.916180555556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149.44486692015209</v>
      </c>
      <c r="Q2708" s="10" t="str">
        <f t="shared" si="256"/>
        <v>theater</v>
      </c>
      <c r="R2708" t="str">
        <f t="shared" si="257"/>
        <v>spaces</v>
      </c>
      <c r="S2708" s="15">
        <f t="shared" si="254"/>
        <v>41928.290972222225</v>
      </c>
      <c r="T2708" s="14">
        <f t="shared" si="255"/>
        <v>41899.294942129629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71.237487309644663</v>
      </c>
      <c r="Q2709" s="10" t="str">
        <f t="shared" si="256"/>
        <v>theater</v>
      </c>
      <c r="R2709" t="str">
        <f t="shared" si="257"/>
        <v>spaces</v>
      </c>
      <c r="S2709" s="15">
        <f t="shared" si="254"/>
        <v>41421.290972222225</v>
      </c>
      <c r="T2709" s="14">
        <f t="shared" si="255"/>
        <v>41391.782905092594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44.464318398474738</v>
      </c>
      <c r="Q2710" s="10" t="str">
        <f t="shared" si="256"/>
        <v>theater</v>
      </c>
      <c r="R2710" t="str">
        <f t="shared" si="257"/>
        <v>spaces</v>
      </c>
      <c r="S2710" s="15">
        <f t="shared" si="254"/>
        <v>42572.698217592595</v>
      </c>
      <c r="T2710" s="14">
        <f t="shared" si="255"/>
        <v>42512.698217592595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164.94480519480518</v>
      </c>
      <c r="Q2711" s="10" t="str">
        <f t="shared" si="256"/>
        <v>theater</v>
      </c>
      <c r="R2711" t="str">
        <f t="shared" si="257"/>
        <v>spaces</v>
      </c>
      <c r="S2711" s="15">
        <f t="shared" si="254"/>
        <v>42647.165972222225</v>
      </c>
      <c r="T2711" s="14">
        <f t="shared" si="255"/>
        <v>42612.149780092594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84.871516544117654</v>
      </c>
      <c r="Q2712" s="10" t="str">
        <f t="shared" si="256"/>
        <v>theater</v>
      </c>
      <c r="R2712" t="str">
        <f t="shared" si="257"/>
        <v>spaces</v>
      </c>
      <c r="S2712" s="15">
        <f t="shared" si="254"/>
        <v>41860.083333333336</v>
      </c>
      <c r="T2712" s="14">
        <f t="shared" si="255"/>
        <v>41828.229490740741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53.945205479452056</v>
      </c>
      <c r="Q2713" s="10" t="str">
        <f t="shared" si="256"/>
        <v>theater</v>
      </c>
      <c r="R2713" t="str">
        <f t="shared" si="257"/>
        <v>spaces</v>
      </c>
      <c r="S2713" s="15">
        <f t="shared" si="254"/>
        <v>41810.917361111111</v>
      </c>
      <c r="T2713" s="14">
        <f t="shared" si="255"/>
        <v>41780.745254629634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50.531468531468533</v>
      </c>
      <c r="Q2714" s="10" t="str">
        <f t="shared" si="256"/>
        <v>theater</v>
      </c>
      <c r="R2714" t="str">
        <f t="shared" si="257"/>
        <v>spaces</v>
      </c>
      <c r="S2714" s="15">
        <f t="shared" si="254"/>
        <v>41468.75</v>
      </c>
      <c r="T2714" s="14">
        <f t="shared" si="255"/>
        <v>41432.062037037038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108.00140845070422</v>
      </c>
      <c r="Q2715" s="10" t="str">
        <f t="shared" si="256"/>
        <v>theater</v>
      </c>
      <c r="R2715" t="str">
        <f t="shared" si="257"/>
        <v>spaces</v>
      </c>
      <c r="S2715" s="15">
        <f t="shared" si="254"/>
        <v>42362.653749999998</v>
      </c>
      <c r="T2715" s="14">
        <f t="shared" si="255"/>
        <v>42322.653749999998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95.373770491803285</v>
      </c>
      <c r="Q2716" s="10" t="str">
        <f t="shared" si="256"/>
        <v>theater</v>
      </c>
      <c r="R2716" t="str">
        <f t="shared" si="257"/>
        <v>spaces</v>
      </c>
      <c r="S2716" s="15">
        <f t="shared" si="254"/>
        <v>42657.958333333328</v>
      </c>
      <c r="T2716" s="14">
        <f t="shared" si="255"/>
        <v>42629.655046296291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57.631016333938291</v>
      </c>
      <c r="Q2717" s="10" t="str">
        <f t="shared" si="256"/>
        <v>theater</v>
      </c>
      <c r="R2717" t="str">
        <f t="shared" si="257"/>
        <v>spaces</v>
      </c>
      <c r="S2717" s="15">
        <f t="shared" si="254"/>
        <v>42421.398472222223</v>
      </c>
      <c r="T2717" s="14">
        <f t="shared" si="255"/>
        <v>42387.398472222223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64.160481283422456</v>
      </c>
      <c r="Q2718" s="10" t="str">
        <f t="shared" si="256"/>
        <v>theater</v>
      </c>
      <c r="R2718" t="str">
        <f t="shared" si="257"/>
        <v>spaces</v>
      </c>
      <c r="S2718" s="15">
        <f t="shared" si="254"/>
        <v>42285.333252314813</v>
      </c>
      <c r="T2718" s="14">
        <f t="shared" si="255"/>
        <v>42255.333252314813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8">
        <f t="shared" si="253"/>
        <v>92.387692307692305</v>
      </c>
      <c r="Q2719" s="10" t="str">
        <f t="shared" si="256"/>
        <v>theater</v>
      </c>
      <c r="R2719" t="str">
        <f t="shared" si="257"/>
        <v>spaces</v>
      </c>
      <c r="S2719" s="15">
        <f t="shared" si="254"/>
        <v>41979.956585648149</v>
      </c>
      <c r="T2719" s="14">
        <f t="shared" si="255"/>
        <v>41934.914918981485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125.97972972972973</v>
      </c>
      <c r="Q2720" s="10" t="str">
        <f t="shared" si="256"/>
        <v>theater</v>
      </c>
      <c r="R2720" t="str">
        <f t="shared" si="257"/>
        <v>spaces</v>
      </c>
      <c r="S2720" s="15">
        <f t="shared" si="254"/>
        <v>42493.958333333328</v>
      </c>
      <c r="T2720" s="14">
        <f t="shared" si="255"/>
        <v>42465.596585648149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94.637681159420296</v>
      </c>
      <c r="Q2721" s="10" t="str">
        <f t="shared" si="256"/>
        <v>theater</v>
      </c>
      <c r="R2721" t="str">
        <f t="shared" si="257"/>
        <v>spaces</v>
      </c>
      <c r="S2721" s="15">
        <f t="shared" si="254"/>
        <v>42477.989513888882</v>
      </c>
      <c r="T2721" s="14">
        <f t="shared" si="255"/>
        <v>42418.031180555554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170.69942196531792</v>
      </c>
      <c r="Q2722" s="10" t="str">
        <f t="shared" si="256"/>
        <v>theater</v>
      </c>
      <c r="R2722" t="str">
        <f t="shared" si="257"/>
        <v>spaces</v>
      </c>
      <c r="S2722" s="15">
        <f t="shared" si="254"/>
        <v>42685.507557870369</v>
      </c>
      <c r="T2722" s="14">
        <f t="shared" si="255"/>
        <v>42655.465891203698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40.762081784386616</v>
      </c>
      <c r="Q2723" s="10" t="str">
        <f t="shared" si="256"/>
        <v>technology</v>
      </c>
      <c r="R2723" t="str">
        <f t="shared" si="257"/>
        <v>hardware</v>
      </c>
      <c r="S2723" s="15">
        <f t="shared" si="254"/>
        <v>41523.791666666664</v>
      </c>
      <c r="T2723" s="14">
        <f t="shared" si="255"/>
        <v>41493.543958333335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8">
        <f t="shared" si="253"/>
        <v>68.254054054054052</v>
      </c>
      <c r="Q2724" s="10" t="str">
        <f t="shared" si="256"/>
        <v>technology</v>
      </c>
      <c r="R2724" t="str">
        <f t="shared" si="257"/>
        <v>hardware</v>
      </c>
      <c r="S2724" s="15">
        <f t="shared" si="254"/>
        <v>42764.857094907406</v>
      </c>
      <c r="T2724" s="14">
        <f t="shared" si="255"/>
        <v>42704.857094907406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95.48863636363636</v>
      </c>
      <c r="Q2725" s="10" t="str">
        <f t="shared" si="256"/>
        <v>technology</v>
      </c>
      <c r="R2725" t="str">
        <f t="shared" si="257"/>
        <v>hardware</v>
      </c>
      <c r="S2725" s="15">
        <f t="shared" si="254"/>
        <v>42004.880648148144</v>
      </c>
      <c r="T2725" s="14">
        <f t="shared" si="255"/>
        <v>41944.83898148148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7.1902649656526005</v>
      </c>
      <c r="Q2726" s="10" t="str">
        <f t="shared" si="256"/>
        <v>technology</v>
      </c>
      <c r="R2726" t="str">
        <f t="shared" si="257"/>
        <v>hardware</v>
      </c>
      <c r="S2726" s="15">
        <f t="shared" si="254"/>
        <v>42231.32707175926</v>
      </c>
      <c r="T2726" s="14">
        <f t="shared" si="255"/>
        <v>42199.32707175926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511.65486725663715</v>
      </c>
      <c r="Q2727" s="10" t="str">
        <f t="shared" si="256"/>
        <v>technology</v>
      </c>
      <c r="R2727" t="str">
        <f t="shared" si="257"/>
        <v>hardware</v>
      </c>
      <c r="S2727" s="15">
        <f t="shared" si="254"/>
        <v>42795.744618055556</v>
      </c>
      <c r="T2727" s="14">
        <f t="shared" si="255"/>
        <v>42745.744618055556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261.74504950495049</v>
      </c>
      <c r="Q2728" s="10" t="str">
        <f t="shared" si="256"/>
        <v>technology</v>
      </c>
      <c r="R2728" t="str">
        <f t="shared" si="257"/>
        <v>hardware</v>
      </c>
      <c r="S2728" s="15">
        <f t="shared" si="254"/>
        <v>42482.579988425925</v>
      </c>
      <c r="T2728" s="14">
        <f t="shared" si="255"/>
        <v>42452.579988425925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69.760961810466767</v>
      </c>
      <c r="Q2729" s="10" t="str">
        <f t="shared" si="256"/>
        <v>technology</v>
      </c>
      <c r="R2729" t="str">
        <f t="shared" si="257"/>
        <v>hardware</v>
      </c>
      <c r="S2729" s="15">
        <f t="shared" si="254"/>
        <v>42223.676655092597</v>
      </c>
      <c r="T2729" s="14">
        <f t="shared" si="255"/>
        <v>42198.676655092597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8">
        <f t="shared" si="253"/>
        <v>77.229591836734699</v>
      </c>
      <c r="Q2730" s="10" t="str">
        <f t="shared" si="256"/>
        <v>technology</v>
      </c>
      <c r="R2730" t="str">
        <f t="shared" si="257"/>
        <v>hardware</v>
      </c>
      <c r="S2730" s="15">
        <f t="shared" si="254"/>
        <v>42368.59993055556</v>
      </c>
      <c r="T2730" s="14">
        <f t="shared" si="255"/>
        <v>42333.59993055556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340.56521739130437</v>
      </c>
      <c r="Q2731" s="10" t="str">
        <f t="shared" si="256"/>
        <v>technology</v>
      </c>
      <c r="R2731" t="str">
        <f t="shared" si="257"/>
        <v>hardware</v>
      </c>
      <c r="S2731" s="15">
        <f t="shared" si="254"/>
        <v>42125.240706018521</v>
      </c>
      <c r="T2731" s="14">
        <f t="shared" si="255"/>
        <v>42095.240706018521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67.417903225806455</v>
      </c>
      <c r="Q2732" s="10" t="str">
        <f t="shared" si="256"/>
        <v>technology</v>
      </c>
      <c r="R2732" t="str">
        <f t="shared" si="257"/>
        <v>hardware</v>
      </c>
      <c r="S2732" s="15">
        <f t="shared" si="254"/>
        <v>41386.541377314818</v>
      </c>
      <c r="T2732" s="14">
        <f t="shared" si="255"/>
        <v>41351.541377314818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845.70270270270271</v>
      </c>
      <c r="Q2733" s="10" t="str">
        <f t="shared" si="256"/>
        <v>technology</v>
      </c>
      <c r="R2733" t="str">
        <f t="shared" si="257"/>
        <v>hardware</v>
      </c>
      <c r="S2733" s="15">
        <f t="shared" si="254"/>
        <v>41930.166666666664</v>
      </c>
      <c r="T2733" s="14">
        <f t="shared" si="255"/>
        <v>41872.525717592594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97.191780821917803</v>
      </c>
      <c r="Q2734" s="10" t="str">
        <f t="shared" si="256"/>
        <v>technology</v>
      </c>
      <c r="R2734" t="str">
        <f t="shared" si="257"/>
        <v>hardware</v>
      </c>
      <c r="S2734" s="15">
        <f t="shared" si="254"/>
        <v>41422</v>
      </c>
      <c r="T2734" s="14">
        <f t="shared" si="255"/>
        <v>41389.808194444442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451.84033613445376</v>
      </c>
      <c r="Q2735" s="10" t="str">
        <f t="shared" si="256"/>
        <v>technology</v>
      </c>
      <c r="R2735" t="str">
        <f t="shared" si="257"/>
        <v>hardware</v>
      </c>
      <c r="S2735" s="15">
        <f t="shared" si="254"/>
        <v>42104.231180555551</v>
      </c>
      <c r="T2735" s="14">
        <f t="shared" si="255"/>
        <v>42044.272847222222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138.66871165644173</v>
      </c>
      <c r="Q2736" s="10" t="str">
        <f t="shared" si="256"/>
        <v>technology</v>
      </c>
      <c r="R2736" t="str">
        <f t="shared" si="257"/>
        <v>hardware</v>
      </c>
      <c r="S2736" s="15">
        <f t="shared" si="254"/>
        <v>42656.915972222225</v>
      </c>
      <c r="T2736" s="14">
        <f t="shared" si="255"/>
        <v>42626.668888888889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21.640147492625371</v>
      </c>
      <c r="Q2737" s="10" t="str">
        <f t="shared" si="256"/>
        <v>technology</v>
      </c>
      <c r="R2737" t="str">
        <f t="shared" si="257"/>
        <v>hardware</v>
      </c>
      <c r="S2737" s="15">
        <f t="shared" si="254"/>
        <v>41346.833333333336</v>
      </c>
      <c r="T2737" s="14">
        <f t="shared" si="255"/>
        <v>41316.120949074073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169.51724137931035</v>
      </c>
      <c r="Q2738" s="10" t="str">
        <f t="shared" si="256"/>
        <v>technology</v>
      </c>
      <c r="R2738" t="str">
        <f t="shared" si="257"/>
        <v>hardware</v>
      </c>
      <c r="S2738" s="15">
        <f t="shared" si="254"/>
        <v>41752.666354166664</v>
      </c>
      <c r="T2738" s="14">
        <f t="shared" si="255"/>
        <v>41722.666354166664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161.88210526315791</v>
      </c>
      <c r="Q2739" s="10" t="str">
        <f t="shared" si="256"/>
        <v>technology</v>
      </c>
      <c r="R2739" t="str">
        <f t="shared" si="257"/>
        <v>hardware</v>
      </c>
      <c r="S2739" s="15">
        <f t="shared" si="254"/>
        <v>41654.791666666664</v>
      </c>
      <c r="T2739" s="14">
        <f t="shared" si="255"/>
        <v>41611.917673611111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493.13333333333333</v>
      </c>
      <c r="Q2740" s="10" t="str">
        <f t="shared" si="256"/>
        <v>technology</v>
      </c>
      <c r="R2740" t="str">
        <f t="shared" si="257"/>
        <v>hardware</v>
      </c>
      <c r="S2740" s="15">
        <f t="shared" si="254"/>
        <v>42680.143564814818</v>
      </c>
      <c r="T2740" s="14">
        <f t="shared" si="255"/>
        <v>42620.143564814818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22.120418848167539</v>
      </c>
      <c r="Q2741" s="10" t="str">
        <f t="shared" si="256"/>
        <v>technology</v>
      </c>
      <c r="R2741" t="str">
        <f t="shared" si="257"/>
        <v>hardware</v>
      </c>
      <c r="S2741" s="15">
        <f t="shared" si="254"/>
        <v>41764.887928240743</v>
      </c>
      <c r="T2741" s="14">
        <f t="shared" si="255"/>
        <v>41719.887928240743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18.235294117647058</v>
      </c>
      <c r="Q2742" s="10" t="str">
        <f t="shared" si="256"/>
        <v>technology</v>
      </c>
      <c r="R2742" t="str">
        <f t="shared" si="257"/>
        <v>hardware</v>
      </c>
      <c r="S2742" s="15">
        <f t="shared" si="254"/>
        <v>42074.99018518519</v>
      </c>
      <c r="T2742" s="14">
        <f t="shared" si="255"/>
        <v>42045.031851851847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8">
        <f t="shared" si="253"/>
        <v>8.75</v>
      </c>
      <c r="Q2743" s="10" t="str">
        <f t="shared" si="256"/>
        <v>publishing</v>
      </c>
      <c r="R2743" t="str">
        <f t="shared" si="257"/>
        <v>children's books</v>
      </c>
      <c r="S2743" s="15">
        <f t="shared" si="254"/>
        <v>41932.088194444441</v>
      </c>
      <c r="T2743" s="14">
        <f t="shared" si="255"/>
        <v>41911.657430555555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40.611111111111114</v>
      </c>
      <c r="Q2744" s="10" t="str">
        <f t="shared" si="256"/>
        <v>publishing</v>
      </c>
      <c r="R2744" t="str">
        <f t="shared" si="257"/>
        <v>children's books</v>
      </c>
      <c r="S2744" s="15">
        <f t="shared" si="254"/>
        <v>41044.719756944447</v>
      </c>
      <c r="T2744" s="14">
        <f t="shared" si="255"/>
        <v>41030.719756944447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s="10" t="str">
        <f t="shared" si="256"/>
        <v>publishing</v>
      </c>
      <c r="R2745" t="str">
        <f t="shared" si="257"/>
        <v>children's books</v>
      </c>
      <c r="S2745" s="15">
        <f t="shared" si="254"/>
        <v>42662.328784722224</v>
      </c>
      <c r="T2745" s="14">
        <f t="shared" si="255"/>
        <v>42632.328784722224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8">
        <f t="shared" si="253"/>
        <v>37.954545454545453</v>
      </c>
      <c r="Q2746" s="10" t="str">
        <f t="shared" si="256"/>
        <v>publishing</v>
      </c>
      <c r="R2746" t="str">
        <f t="shared" si="257"/>
        <v>children's books</v>
      </c>
      <c r="S2746" s="15">
        <f t="shared" si="254"/>
        <v>40968.062476851854</v>
      </c>
      <c r="T2746" s="14">
        <f t="shared" si="255"/>
        <v>40938.062476851854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8">
        <f t="shared" si="253"/>
        <v>35.734693877551024</v>
      </c>
      <c r="Q2747" s="10" t="str">
        <f t="shared" si="256"/>
        <v>publishing</v>
      </c>
      <c r="R2747" t="str">
        <f t="shared" si="257"/>
        <v>children's books</v>
      </c>
      <c r="S2747" s="15">
        <f t="shared" si="254"/>
        <v>41104.988055555557</v>
      </c>
      <c r="T2747" s="14">
        <f t="shared" si="255"/>
        <v>41044.988055555557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42.157894736842103</v>
      </c>
      <c r="Q2748" s="10" t="str">
        <f t="shared" si="256"/>
        <v>publishing</v>
      </c>
      <c r="R2748" t="str">
        <f t="shared" si="257"/>
        <v>children's books</v>
      </c>
      <c r="S2748" s="15">
        <f t="shared" si="254"/>
        <v>41880.781377314815</v>
      </c>
      <c r="T2748" s="14">
        <f t="shared" si="255"/>
        <v>41850.781377314815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s="10" t="str">
        <f t="shared" si="256"/>
        <v>publishing</v>
      </c>
      <c r="R2749" t="str">
        <f t="shared" si="257"/>
        <v>children's books</v>
      </c>
      <c r="S2749" s="15">
        <f t="shared" si="254"/>
        <v>41076.131944444445</v>
      </c>
      <c r="T2749" s="14">
        <f t="shared" si="255"/>
        <v>41044.64811342593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8">
        <f t="shared" si="253"/>
        <v>13.25</v>
      </c>
      <c r="Q2750" s="10" t="str">
        <f t="shared" si="256"/>
        <v>publishing</v>
      </c>
      <c r="R2750" t="str">
        <f t="shared" si="257"/>
        <v>children's books</v>
      </c>
      <c r="S2750" s="15">
        <f t="shared" si="254"/>
        <v>42615.7106712963</v>
      </c>
      <c r="T2750" s="14">
        <f t="shared" si="255"/>
        <v>42585.7106712963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8">
        <f t="shared" si="253"/>
        <v>55</v>
      </c>
      <c r="Q2751" s="10" t="str">
        <f t="shared" si="256"/>
        <v>publishing</v>
      </c>
      <c r="R2751" t="str">
        <f t="shared" si="257"/>
        <v>children's books</v>
      </c>
      <c r="S2751" s="15">
        <f t="shared" si="254"/>
        <v>42098.757372685184</v>
      </c>
      <c r="T2751" s="14">
        <f t="shared" si="255"/>
        <v>42068.799039351856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s="10" t="str">
        <f t="shared" si="256"/>
        <v>publishing</v>
      </c>
      <c r="R2752" t="str">
        <f t="shared" si="257"/>
        <v>children's books</v>
      </c>
      <c r="S2752" s="15">
        <f t="shared" si="254"/>
        <v>41090.833333333336</v>
      </c>
      <c r="T2752" s="14">
        <f t="shared" si="255"/>
        <v>41078.899826388886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s="10" t="str">
        <f t="shared" si="256"/>
        <v>publishing</v>
      </c>
      <c r="R2753" t="str">
        <f t="shared" si="257"/>
        <v>children's books</v>
      </c>
      <c r="S2753" s="15">
        <f t="shared" si="254"/>
        <v>41807.887060185189</v>
      </c>
      <c r="T2753" s="14">
        <f t="shared" si="255"/>
        <v>41747.887060185189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258">E2754/D2754</f>
        <v>0.11458333333333333</v>
      </c>
      <c r="P2754" s="8">
        <f t="shared" ref="P2754:P2817" si="259">E2754/L2754</f>
        <v>39.285714285714285</v>
      </c>
      <c r="Q2754" s="10" t="str">
        <f t="shared" si="256"/>
        <v>publishing</v>
      </c>
      <c r="R2754" t="str">
        <f t="shared" si="257"/>
        <v>children's books</v>
      </c>
      <c r="S2754" s="15">
        <f t="shared" ref="S2754:S2817" si="260">(((I2754/60)/60)/24)+DATE(1970,1,1)</f>
        <v>40895.765092592592</v>
      </c>
      <c r="T2754" s="14">
        <f t="shared" ref="T2754:T2817" si="261">(((J2754/60)/60)/24)+DATE(1970,1,1)</f>
        <v>40855.765092592592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0.19</v>
      </c>
      <c r="P2755" s="8">
        <f t="shared" si="259"/>
        <v>47.5</v>
      </c>
      <c r="Q2755" s="10" t="str">
        <f t="shared" ref="Q2755:Q2818" si="262">LEFT(N2755, (SEARCH("/",N2755,1)-1))</f>
        <v>publishing</v>
      </c>
      <c r="R2755" t="str">
        <f t="shared" ref="R2755:R2818" si="263">RIGHT(N2755, LEN(N2755)-SEARCH("/",N2755,1))</f>
        <v>children's books</v>
      </c>
      <c r="S2755" s="15">
        <f t="shared" si="260"/>
        <v>41147.900729166664</v>
      </c>
      <c r="T2755" s="14">
        <f t="shared" si="261"/>
        <v>41117.900729166664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s="10" t="str">
        <f t="shared" si="262"/>
        <v>publishing</v>
      </c>
      <c r="R2756" t="str">
        <f t="shared" si="263"/>
        <v>children's books</v>
      </c>
      <c r="S2756" s="15">
        <f t="shared" si="260"/>
        <v>41893.636006944449</v>
      </c>
      <c r="T2756" s="14">
        <f t="shared" si="261"/>
        <v>41863.636006944449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17.333333333333332</v>
      </c>
      <c r="Q2757" s="10" t="str">
        <f t="shared" si="262"/>
        <v>publishing</v>
      </c>
      <c r="R2757" t="str">
        <f t="shared" si="263"/>
        <v>children's books</v>
      </c>
      <c r="S2757" s="15">
        <f t="shared" si="260"/>
        <v>42102.790821759263</v>
      </c>
      <c r="T2757" s="14">
        <f t="shared" si="261"/>
        <v>42072.790821759263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31.757575757575758</v>
      </c>
      <c r="Q2758" s="10" t="str">
        <f t="shared" si="262"/>
        <v>publishing</v>
      </c>
      <c r="R2758" t="str">
        <f t="shared" si="263"/>
        <v>children's books</v>
      </c>
      <c r="S2758" s="15">
        <f t="shared" si="260"/>
        <v>41650.90047453704</v>
      </c>
      <c r="T2758" s="14">
        <f t="shared" si="261"/>
        <v>41620.90047453704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8">
        <f t="shared" si="259"/>
        <v>5</v>
      </c>
      <c r="Q2759" s="10" t="str">
        <f t="shared" si="262"/>
        <v>publishing</v>
      </c>
      <c r="R2759" t="str">
        <f t="shared" si="263"/>
        <v>children's books</v>
      </c>
      <c r="S2759" s="15">
        <f t="shared" si="260"/>
        <v>42588.65662037037</v>
      </c>
      <c r="T2759" s="14">
        <f t="shared" si="261"/>
        <v>42573.65662037037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8">
        <f t="shared" si="259"/>
        <v>39</v>
      </c>
      <c r="Q2760" s="10" t="str">
        <f t="shared" si="262"/>
        <v>publishing</v>
      </c>
      <c r="R2760" t="str">
        <f t="shared" si="263"/>
        <v>children's books</v>
      </c>
      <c r="S2760" s="15">
        <f t="shared" si="260"/>
        <v>42653.441932870366</v>
      </c>
      <c r="T2760" s="14">
        <f t="shared" si="261"/>
        <v>42639.441932870366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8">
        <f t="shared" si="259"/>
        <v>52.5</v>
      </c>
      <c r="Q2761" s="10" t="str">
        <f t="shared" si="262"/>
        <v>publishing</v>
      </c>
      <c r="R2761" t="str">
        <f t="shared" si="263"/>
        <v>children's books</v>
      </c>
      <c r="S2761" s="15">
        <f t="shared" si="260"/>
        <v>42567.36650462963</v>
      </c>
      <c r="T2761" s="14">
        <f t="shared" si="261"/>
        <v>42524.36650462963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s="10" t="str">
        <f t="shared" si="262"/>
        <v>publishing</v>
      </c>
      <c r="R2762" t="str">
        <f t="shared" si="263"/>
        <v>children's books</v>
      </c>
      <c r="S2762" s="15">
        <f t="shared" si="260"/>
        <v>41445.461319444446</v>
      </c>
      <c r="T2762" s="14">
        <f t="shared" si="261"/>
        <v>41415.461319444446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8">
        <f t="shared" si="259"/>
        <v>9</v>
      </c>
      <c r="Q2763" s="10" t="str">
        <f t="shared" si="262"/>
        <v>publishing</v>
      </c>
      <c r="R2763" t="str">
        <f t="shared" si="263"/>
        <v>children's books</v>
      </c>
      <c r="S2763" s="15">
        <f t="shared" si="260"/>
        <v>41277.063576388886</v>
      </c>
      <c r="T2763" s="14">
        <f t="shared" si="261"/>
        <v>41247.063576388886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8">
        <f t="shared" si="259"/>
        <v>25</v>
      </c>
      <c r="Q2764" s="10" t="str">
        <f t="shared" si="262"/>
        <v>publishing</v>
      </c>
      <c r="R2764" t="str">
        <f t="shared" si="263"/>
        <v>children's books</v>
      </c>
      <c r="S2764" s="15">
        <f t="shared" si="260"/>
        <v>40986.995312500003</v>
      </c>
      <c r="T2764" s="14">
        <f t="shared" si="261"/>
        <v>40927.036979166667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8">
        <f t="shared" si="259"/>
        <v>30</v>
      </c>
      <c r="Q2765" s="10" t="str">
        <f t="shared" si="262"/>
        <v>publishing</v>
      </c>
      <c r="R2765" t="str">
        <f t="shared" si="263"/>
        <v>children's books</v>
      </c>
      <c r="S2765" s="15">
        <f t="shared" si="260"/>
        <v>41418.579675925925</v>
      </c>
      <c r="T2765" s="14">
        <f t="shared" si="261"/>
        <v>41373.579675925925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8">
        <f t="shared" si="259"/>
        <v>11.25</v>
      </c>
      <c r="Q2766" s="10" t="str">
        <f t="shared" si="262"/>
        <v>publishing</v>
      </c>
      <c r="R2766" t="str">
        <f t="shared" si="263"/>
        <v>children's books</v>
      </c>
      <c r="S2766" s="15">
        <f t="shared" si="260"/>
        <v>41059.791666666664</v>
      </c>
      <c r="T2766" s="14">
        <f t="shared" si="261"/>
        <v>41030.292025462964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s="10" t="str">
        <f t="shared" si="262"/>
        <v>publishing</v>
      </c>
      <c r="R2767" t="str">
        <f t="shared" si="263"/>
        <v>children's books</v>
      </c>
      <c r="S2767" s="15">
        <f t="shared" si="260"/>
        <v>41210.579027777778</v>
      </c>
      <c r="T2767" s="14">
        <f t="shared" si="261"/>
        <v>41194.579027777778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25</v>
      </c>
      <c r="Q2768" s="10" t="str">
        <f t="shared" si="262"/>
        <v>publishing</v>
      </c>
      <c r="R2768" t="str">
        <f t="shared" si="263"/>
        <v>children's books</v>
      </c>
      <c r="S2768" s="15">
        <f t="shared" si="260"/>
        <v>40766.668032407404</v>
      </c>
      <c r="T2768" s="14">
        <f t="shared" si="261"/>
        <v>40736.668032407404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8">
        <f t="shared" si="259"/>
        <v>11.333333333333334</v>
      </c>
      <c r="Q2769" s="10" t="str">
        <f t="shared" si="262"/>
        <v>publishing</v>
      </c>
      <c r="R2769" t="str">
        <f t="shared" si="263"/>
        <v>children's books</v>
      </c>
      <c r="S2769" s="15">
        <f t="shared" si="260"/>
        <v>42232.958912037036</v>
      </c>
      <c r="T2769" s="14">
        <f t="shared" si="261"/>
        <v>42172.958912037036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8">
        <f t="shared" si="259"/>
        <v>29.470588235294116</v>
      </c>
      <c r="Q2770" s="10" t="str">
        <f t="shared" si="262"/>
        <v>publishing</v>
      </c>
      <c r="R2770" t="str">
        <f t="shared" si="263"/>
        <v>children's books</v>
      </c>
      <c r="S2770" s="15">
        <f t="shared" si="260"/>
        <v>40997.573182870372</v>
      </c>
      <c r="T2770" s="14">
        <f t="shared" si="261"/>
        <v>40967.614849537036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8">
        <f t="shared" si="259"/>
        <v>1</v>
      </c>
      <c r="Q2771" s="10" t="str">
        <f t="shared" si="262"/>
        <v>publishing</v>
      </c>
      <c r="R2771" t="str">
        <f t="shared" si="263"/>
        <v>children's books</v>
      </c>
      <c r="S2771" s="15">
        <f t="shared" si="260"/>
        <v>41795.826273148145</v>
      </c>
      <c r="T2771" s="14">
        <f t="shared" si="261"/>
        <v>41745.826273148145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8">
        <f t="shared" si="259"/>
        <v>63.098484848484851</v>
      </c>
      <c r="Q2772" s="10" t="str">
        <f t="shared" si="262"/>
        <v>publishing</v>
      </c>
      <c r="R2772" t="str">
        <f t="shared" si="263"/>
        <v>children's books</v>
      </c>
      <c r="S2772" s="15">
        <f t="shared" si="260"/>
        <v>41716.663541666669</v>
      </c>
      <c r="T2772" s="14">
        <f t="shared" si="261"/>
        <v>41686.705208333333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s="10" t="str">
        <f t="shared" si="262"/>
        <v>publishing</v>
      </c>
      <c r="R2773" t="str">
        <f t="shared" si="263"/>
        <v>children's books</v>
      </c>
      <c r="S2773" s="15">
        <f t="shared" si="260"/>
        <v>41306.708333333336</v>
      </c>
      <c r="T2773" s="14">
        <f t="shared" si="261"/>
        <v>41257.531712962962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s="10" t="str">
        <f t="shared" si="262"/>
        <v>publishing</v>
      </c>
      <c r="R2774" t="str">
        <f t="shared" si="263"/>
        <v>children's books</v>
      </c>
      <c r="S2774" s="15">
        <f t="shared" si="260"/>
        <v>41552.869143518517</v>
      </c>
      <c r="T2774" s="14">
        <f t="shared" si="261"/>
        <v>41537.869143518517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8">
        <f t="shared" si="259"/>
        <v>1</v>
      </c>
      <c r="Q2775" s="10" t="str">
        <f t="shared" si="262"/>
        <v>publishing</v>
      </c>
      <c r="R2775" t="str">
        <f t="shared" si="263"/>
        <v>children's books</v>
      </c>
      <c r="S2775" s="15">
        <f t="shared" si="260"/>
        <v>42484.86482638889</v>
      </c>
      <c r="T2775" s="14">
        <f t="shared" si="261"/>
        <v>42474.86482638889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8">
        <f t="shared" si="259"/>
        <v>43.846153846153847</v>
      </c>
      <c r="Q2776" s="10" t="str">
        <f t="shared" si="262"/>
        <v>publishing</v>
      </c>
      <c r="R2776" t="str">
        <f t="shared" si="263"/>
        <v>children's books</v>
      </c>
      <c r="S2776" s="15">
        <f t="shared" si="260"/>
        <v>41341.126481481479</v>
      </c>
      <c r="T2776" s="14">
        <f t="shared" si="261"/>
        <v>41311.126481481479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75</v>
      </c>
      <c r="Q2777" s="10" t="str">
        <f t="shared" si="262"/>
        <v>publishing</v>
      </c>
      <c r="R2777" t="str">
        <f t="shared" si="263"/>
        <v>children's books</v>
      </c>
      <c r="S2777" s="15">
        <f t="shared" si="260"/>
        <v>40893.013356481482</v>
      </c>
      <c r="T2777" s="14">
        <f t="shared" si="261"/>
        <v>40863.013356481482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8">
        <f t="shared" si="259"/>
        <v>45.972222222222221</v>
      </c>
      <c r="Q2778" s="10" t="str">
        <f t="shared" si="262"/>
        <v>publishing</v>
      </c>
      <c r="R2778" t="str">
        <f t="shared" si="263"/>
        <v>children's books</v>
      </c>
      <c r="S2778" s="15">
        <f t="shared" si="260"/>
        <v>42167.297175925924</v>
      </c>
      <c r="T2778" s="14">
        <f t="shared" si="261"/>
        <v>42136.297175925924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8">
        <f t="shared" si="259"/>
        <v>10</v>
      </c>
      <c r="Q2779" s="10" t="str">
        <f t="shared" si="262"/>
        <v>publishing</v>
      </c>
      <c r="R2779" t="str">
        <f t="shared" si="263"/>
        <v>children's books</v>
      </c>
      <c r="S2779" s="15">
        <f t="shared" si="260"/>
        <v>42202.669027777782</v>
      </c>
      <c r="T2779" s="14">
        <f t="shared" si="261"/>
        <v>42172.669027777782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8">
        <f t="shared" si="259"/>
        <v>93.666666666666671</v>
      </c>
      <c r="Q2780" s="10" t="str">
        <f t="shared" si="262"/>
        <v>publishing</v>
      </c>
      <c r="R2780" t="str">
        <f t="shared" si="263"/>
        <v>children's books</v>
      </c>
      <c r="S2780" s="15">
        <f t="shared" si="260"/>
        <v>41876.978078703702</v>
      </c>
      <c r="T2780" s="14">
        <f t="shared" si="261"/>
        <v>41846.978078703702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8">
        <f t="shared" si="259"/>
        <v>53</v>
      </c>
      <c r="Q2781" s="10" t="str">
        <f t="shared" si="262"/>
        <v>publishing</v>
      </c>
      <c r="R2781" t="str">
        <f t="shared" si="263"/>
        <v>children's books</v>
      </c>
      <c r="S2781" s="15">
        <f t="shared" si="260"/>
        <v>42330.627557870372</v>
      </c>
      <c r="T2781" s="14">
        <f t="shared" si="261"/>
        <v>42300.585891203707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s="10" t="str">
        <f t="shared" si="262"/>
        <v>publishing</v>
      </c>
      <c r="R2782" t="str">
        <f t="shared" si="263"/>
        <v>children's books</v>
      </c>
      <c r="S2782" s="15">
        <f t="shared" si="260"/>
        <v>42804.447777777779</v>
      </c>
      <c r="T2782" s="14">
        <f t="shared" si="261"/>
        <v>42774.447777777779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47</v>
      </c>
      <c r="Q2783" s="10" t="str">
        <f t="shared" si="262"/>
        <v>theater</v>
      </c>
      <c r="R2783" t="str">
        <f t="shared" si="263"/>
        <v>plays</v>
      </c>
      <c r="S2783" s="15">
        <f t="shared" si="260"/>
        <v>42047.291666666672</v>
      </c>
      <c r="T2783" s="14">
        <f t="shared" si="261"/>
        <v>42018.94159722222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66.666666666666671</v>
      </c>
      <c r="Q2784" s="10" t="str">
        <f t="shared" si="262"/>
        <v>theater</v>
      </c>
      <c r="R2784" t="str">
        <f t="shared" si="263"/>
        <v>plays</v>
      </c>
      <c r="S2784" s="15">
        <f t="shared" si="260"/>
        <v>42052.207638888889</v>
      </c>
      <c r="T2784" s="14">
        <f t="shared" si="261"/>
        <v>42026.924976851849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18.770491803278688</v>
      </c>
      <c r="Q2785" s="10" t="str">
        <f t="shared" si="262"/>
        <v>theater</v>
      </c>
      <c r="R2785" t="str">
        <f t="shared" si="263"/>
        <v>plays</v>
      </c>
      <c r="S2785" s="15">
        <f t="shared" si="260"/>
        <v>42117.535254629634</v>
      </c>
      <c r="T2785" s="14">
        <f t="shared" si="261"/>
        <v>42103.535254629634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66.111111111111114</v>
      </c>
      <c r="Q2786" s="10" t="str">
        <f t="shared" si="262"/>
        <v>theater</v>
      </c>
      <c r="R2786" t="str">
        <f t="shared" si="263"/>
        <v>plays</v>
      </c>
      <c r="S2786" s="15">
        <f t="shared" si="260"/>
        <v>41941.787534722222</v>
      </c>
      <c r="T2786" s="14">
        <f t="shared" si="261"/>
        <v>41920.787534722222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36.859154929577464</v>
      </c>
      <c r="Q2787" s="10" t="str">
        <f t="shared" si="262"/>
        <v>theater</v>
      </c>
      <c r="R2787" t="str">
        <f t="shared" si="263"/>
        <v>plays</v>
      </c>
      <c r="S2787" s="15">
        <f t="shared" si="260"/>
        <v>42587.875</v>
      </c>
      <c r="T2787" s="14">
        <f t="shared" si="261"/>
        <v>42558.189432870371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39.810810810810814</v>
      </c>
      <c r="Q2788" s="10" t="str">
        <f t="shared" si="262"/>
        <v>theater</v>
      </c>
      <c r="R2788" t="str">
        <f t="shared" si="263"/>
        <v>plays</v>
      </c>
      <c r="S2788" s="15">
        <f t="shared" si="260"/>
        <v>41829.569212962961</v>
      </c>
      <c r="T2788" s="14">
        <f t="shared" si="261"/>
        <v>41815.569212962961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31.5</v>
      </c>
      <c r="Q2789" s="10" t="str">
        <f t="shared" si="262"/>
        <v>theater</v>
      </c>
      <c r="R2789" t="str">
        <f t="shared" si="263"/>
        <v>plays</v>
      </c>
      <c r="S2789" s="15">
        <f t="shared" si="260"/>
        <v>41838.198518518519</v>
      </c>
      <c r="T2789" s="14">
        <f t="shared" si="261"/>
        <v>41808.198518518519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102.5</v>
      </c>
      <c r="Q2790" s="10" t="str">
        <f t="shared" si="262"/>
        <v>theater</v>
      </c>
      <c r="R2790" t="str">
        <f t="shared" si="263"/>
        <v>plays</v>
      </c>
      <c r="S2790" s="15">
        <f t="shared" si="260"/>
        <v>42580.701886574068</v>
      </c>
      <c r="T2790" s="14">
        <f t="shared" si="261"/>
        <v>42550.701886574068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126.45833333333333</v>
      </c>
      <c r="Q2791" s="10" t="str">
        <f t="shared" si="262"/>
        <v>theater</v>
      </c>
      <c r="R2791" t="str">
        <f t="shared" si="263"/>
        <v>plays</v>
      </c>
      <c r="S2791" s="15">
        <f t="shared" si="260"/>
        <v>42075.166666666672</v>
      </c>
      <c r="T2791" s="14">
        <f t="shared" si="261"/>
        <v>42056.013124999998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47.878787878787875</v>
      </c>
      <c r="Q2792" s="10" t="str">
        <f t="shared" si="262"/>
        <v>theater</v>
      </c>
      <c r="R2792" t="str">
        <f t="shared" si="263"/>
        <v>plays</v>
      </c>
      <c r="S2792" s="15">
        <f t="shared" si="260"/>
        <v>42046.938692129625</v>
      </c>
      <c r="T2792" s="14">
        <f t="shared" si="261"/>
        <v>42016.938692129625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73.214285714285708</v>
      </c>
      <c r="Q2793" s="10" t="str">
        <f t="shared" si="262"/>
        <v>theater</v>
      </c>
      <c r="R2793" t="str">
        <f t="shared" si="263"/>
        <v>plays</v>
      </c>
      <c r="S2793" s="15">
        <f t="shared" si="260"/>
        <v>42622.166666666672</v>
      </c>
      <c r="T2793" s="14">
        <f t="shared" si="261"/>
        <v>42591.899988425925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89.666666666666671</v>
      </c>
      <c r="Q2794" s="10" t="str">
        <f t="shared" si="262"/>
        <v>theater</v>
      </c>
      <c r="R2794" t="str">
        <f t="shared" si="263"/>
        <v>plays</v>
      </c>
      <c r="S2794" s="15">
        <f t="shared" si="260"/>
        <v>42228.231006944443</v>
      </c>
      <c r="T2794" s="14">
        <f t="shared" si="261"/>
        <v>42183.231006944443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151.4623287671233</v>
      </c>
      <c r="Q2795" s="10" t="str">
        <f t="shared" si="262"/>
        <v>theater</v>
      </c>
      <c r="R2795" t="str">
        <f t="shared" si="263"/>
        <v>plays</v>
      </c>
      <c r="S2795" s="15">
        <f t="shared" si="260"/>
        <v>42206.419039351851</v>
      </c>
      <c r="T2795" s="14">
        <f t="shared" si="261"/>
        <v>42176.419039351851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s="10" t="str">
        <f t="shared" si="262"/>
        <v>theater</v>
      </c>
      <c r="R2796" t="str">
        <f t="shared" si="263"/>
        <v>plays</v>
      </c>
      <c r="S2796" s="15">
        <f t="shared" si="260"/>
        <v>42432.791666666672</v>
      </c>
      <c r="T2796" s="14">
        <f t="shared" si="261"/>
        <v>42416.691655092596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36.5</v>
      </c>
      <c r="Q2797" s="10" t="str">
        <f t="shared" si="262"/>
        <v>theater</v>
      </c>
      <c r="R2797" t="str">
        <f t="shared" si="263"/>
        <v>plays</v>
      </c>
      <c r="S2797" s="15">
        <f t="shared" si="260"/>
        <v>41796.958333333336</v>
      </c>
      <c r="T2797" s="14">
        <f t="shared" si="261"/>
        <v>41780.525937500002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44</v>
      </c>
      <c r="Q2798" s="10" t="str">
        <f t="shared" si="262"/>
        <v>theater</v>
      </c>
      <c r="R2798" t="str">
        <f t="shared" si="263"/>
        <v>plays</v>
      </c>
      <c r="S2798" s="15">
        <f t="shared" si="260"/>
        <v>41825.528101851851</v>
      </c>
      <c r="T2798" s="14">
        <f t="shared" si="261"/>
        <v>41795.528101851851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87.357553191489373</v>
      </c>
      <c r="Q2799" s="10" t="str">
        <f t="shared" si="262"/>
        <v>theater</v>
      </c>
      <c r="R2799" t="str">
        <f t="shared" si="263"/>
        <v>plays</v>
      </c>
      <c r="S2799" s="15">
        <f t="shared" si="260"/>
        <v>41828.94027777778</v>
      </c>
      <c r="T2799" s="14">
        <f t="shared" si="261"/>
        <v>41798.94027777778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36.474820143884891</v>
      </c>
      <c r="Q2800" s="10" t="str">
        <f t="shared" si="262"/>
        <v>theater</v>
      </c>
      <c r="R2800" t="str">
        <f t="shared" si="263"/>
        <v>plays</v>
      </c>
      <c r="S2800" s="15">
        <f t="shared" si="260"/>
        <v>42216.666666666672</v>
      </c>
      <c r="T2800" s="14">
        <f t="shared" si="261"/>
        <v>42201.675011574072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44.859538461538463</v>
      </c>
      <c r="Q2801" s="10" t="str">
        <f t="shared" si="262"/>
        <v>theater</v>
      </c>
      <c r="R2801" t="str">
        <f t="shared" si="263"/>
        <v>plays</v>
      </c>
      <c r="S2801" s="15">
        <f t="shared" si="260"/>
        <v>42538.666666666672</v>
      </c>
      <c r="T2801" s="14">
        <f t="shared" si="261"/>
        <v>42507.264699074076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42.903225806451616</v>
      </c>
      <c r="Q2802" s="10" t="str">
        <f t="shared" si="262"/>
        <v>theater</v>
      </c>
      <c r="R2802" t="str">
        <f t="shared" si="263"/>
        <v>plays</v>
      </c>
      <c r="S2802" s="15">
        <f t="shared" si="260"/>
        <v>42008.552847222221</v>
      </c>
      <c r="T2802" s="14">
        <f t="shared" si="261"/>
        <v>41948.552847222221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51.230769230769234</v>
      </c>
      <c r="Q2803" s="10" t="str">
        <f t="shared" si="262"/>
        <v>theater</v>
      </c>
      <c r="R2803" t="str">
        <f t="shared" si="263"/>
        <v>plays</v>
      </c>
      <c r="S2803" s="15">
        <f t="shared" si="260"/>
        <v>41922.458333333336</v>
      </c>
      <c r="T2803" s="14">
        <f t="shared" si="261"/>
        <v>41900.243159722224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33.944444444444443</v>
      </c>
      <c r="Q2804" s="10" t="str">
        <f t="shared" si="262"/>
        <v>theater</v>
      </c>
      <c r="R2804" t="str">
        <f t="shared" si="263"/>
        <v>plays</v>
      </c>
      <c r="S2804" s="15">
        <f t="shared" si="260"/>
        <v>42222.64707175926</v>
      </c>
      <c r="T2804" s="14">
        <f t="shared" si="261"/>
        <v>42192.64707175926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90.744680851063833</v>
      </c>
      <c r="Q2805" s="10" t="str">
        <f t="shared" si="262"/>
        <v>theater</v>
      </c>
      <c r="R2805" t="str">
        <f t="shared" si="263"/>
        <v>plays</v>
      </c>
      <c r="S2805" s="15">
        <f t="shared" si="260"/>
        <v>42201</v>
      </c>
      <c r="T2805" s="14">
        <f t="shared" si="261"/>
        <v>42158.065694444449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s="10" t="str">
        <f t="shared" si="262"/>
        <v>theater</v>
      </c>
      <c r="R2806" t="str">
        <f t="shared" si="263"/>
        <v>plays</v>
      </c>
      <c r="S2806" s="15">
        <f t="shared" si="260"/>
        <v>41911.453587962962</v>
      </c>
      <c r="T2806" s="14">
        <f t="shared" si="261"/>
        <v>41881.453587962962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24.444444444444443</v>
      </c>
      <c r="Q2807" s="10" t="str">
        <f t="shared" si="262"/>
        <v>theater</v>
      </c>
      <c r="R2807" t="str">
        <f t="shared" si="263"/>
        <v>plays</v>
      </c>
      <c r="S2807" s="15">
        <f t="shared" si="260"/>
        <v>42238.505474537036</v>
      </c>
      <c r="T2807" s="14">
        <f t="shared" si="261"/>
        <v>42213.505474537036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44.25</v>
      </c>
      <c r="Q2808" s="10" t="str">
        <f t="shared" si="262"/>
        <v>theater</v>
      </c>
      <c r="R2808" t="str">
        <f t="shared" si="263"/>
        <v>plays</v>
      </c>
      <c r="S2808" s="15">
        <f t="shared" si="260"/>
        <v>42221.458333333328</v>
      </c>
      <c r="T2808" s="14">
        <f t="shared" si="261"/>
        <v>42185.267245370371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67.741935483870961</v>
      </c>
      <c r="Q2809" s="10" t="str">
        <f t="shared" si="262"/>
        <v>theater</v>
      </c>
      <c r="R2809" t="str">
        <f t="shared" si="263"/>
        <v>plays</v>
      </c>
      <c r="S2809" s="15">
        <f t="shared" si="260"/>
        <v>42184.873124999998</v>
      </c>
      <c r="T2809" s="14">
        <f t="shared" si="261"/>
        <v>42154.873124999998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65.376811594202906</v>
      </c>
      <c r="Q2810" s="10" t="str">
        <f t="shared" si="262"/>
        <v>theater</v>
      </c>
      <c r="R2810" t="str">
        <f t="shared" si="263"/>
        <v>plays</v>
      </c>
      <c r="S2810" s="15">
        <f t="shared" si="260"/>
        <v>42238.84646990741</v>
      </c>
      <c r="T2810" s="14">
        <f t="shared" si="261"/>
        <v>42208.84646990741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121.9047619047619</v>
      </c>
      <c r="Q2811" s="10" t="str">
        <f t="shared" si="262"/>
        <v>theater</v>
      </c>
      <c r="R2811" t="str">
        <f t="shared" si="263"/>
        <v>plays</v>
      </c>
      <c r="S2811" s="15">
        <f t="shared" si="260"/>
        <v>42459.610416666663</v>
      </c>
      <c r="T2811" s="14">
        <f t="shared" si="261"/>
        <v>42451.496817129635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47.456140350877192</v>
      </c>
      <c r="Q2812" s="10" t="str">
        <f t="shared" si="262"/>
        <v>theater</v>
      </c>
      <c r="R2812" t="str">
        <f t="shared" si="263"/>
        <v>plays</v>
      </c>
      <c r="S2812" s="15">
        <f t="shared" si="260"/>
        <v>41791.165972222225</v>
      </c>
      <c r="T2812" s="14">
        <f t="shared" si="261"/>
        <v>41759.13962962963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92.842592592592595</v>
      </c>
      <c r="Q2813" s="10" t="str">
        <f t="shared" si="262"/>
        <v>theater</v>
      </c>
      <c r="R2813" t="str">
        <f t="shared" si="263"/>
        <v>plays</v>
      </c>
      <c r="S2813" s="15">
        <f t="shared" si="260"/>
        <v>42058.496562500004</v>
      </c>
      <c r="T2813" s="14">
        <f t="shared" si="261"/>
        <v>42028.496562500004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68.253012048192772</v>
      </c>
      <c r="Q2814" s="10" t="str">
        <f t="shared" si="262"/>
        <v>theater</v>
      </c>
      <c r="R2814" t="str">
        <f t="shared" si="263"/>
        <v>plays</v>
      </c>
      <c r="S2814" s="15">
        <f t="shared" si="260"/>
        <v>42100.166666666672</v>
      </c>
      <c r="T2814" s="14">
        <f t="shared" si="261"/>
        <v>42054.74418981481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37.209583333333335</v>
      </c>
      <c r="Q2815" s="10" t="str">
        <f t="shared" si="262"/>
        <v>theater</v>
      </c>
      <c r="R2815" t="str">
        <f t="shared" si="263"/>
        <v>plays</v>
      </c>
      <c r="S2815" s="15">
        <f t="shared" si="260"/>
        <v>42718.742604166662</v>
      </c>
      <c r="T2815" s="14">
        <f t="shared" si="261"/>
        <v>42693.742604166662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25.25</v>
      </c>
      <c r="Q2816" s="10" t="str">
        <f t="shared" si="262"/>
        <v>theater</v>
      </c>
      <c r="R2816" t="str">
        <f t="shared" si="263"/>
        <v>plays</v>
      </c>
      <c r="S2816" s="15">
        <f t="shared" si="260"/>
        <v>42133.399479166663</v>
      </c>
      <c r="T2816" s="14">
        <f t="shared" si="261"/>
        <v>42103.399479166663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43.214285714285715</v>
      </c>
      <c r="Q2817" s="10" t="str">
        <f t="shared" si="262"/>
        <v>theater</v>
      </c>
      <c r="R2817" t="str">
        <f t="shared" si="263"/>
        <v>plays</v>
      </c>
      <c r="S2817" s="15">
        <f t="shared" si="260"/>
        <v>42589.776724537034</v>
      </c>
      <c r="T2817" s="14">
        <f t="shared" si="261"/>
        <v>42559.776724537034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264">E2818/D2818</f>
        <v>1.4156666666666666</v>
      </c>
      <c r="P2818" s="8">
        <f t="shared" ref="P2818:P2881" si="265">E2818/L2818</f>
        <v>25.130177514792898</v>
      </c>
      <c r="Q2818" s="10" t="str">
        <f t="shared" si="262"/>
        <v>theater</v>
      </c>
      <c r="R2818" t="str">
        <f t="shared" si="263"/>
        <v>plays</v>
      </c>
      <c r="S2818" s="15">
        <f t="shared" ref="S2818:S2881" si="266">(((I2818/60)/60)/24)+DATE(1970,1,1)</f>
        <v>42218.666666666672</v>
      </c>
      <c r="T2818" s="14">
        <f t="shared" ref="T2818:T2881" si="267">(((J2818/60)/60)/24)+DATE(1970,1,1)</f>
        <v>42188.467499999999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1.3</v>
      </c>
      <c r="P2819" s="8">
        <f t="shared" si="265"/>
        <v>23.636363636363637</v>
      </c>
      <c r="Q2819" s="10" t="str">
        <f t="shared" ref="Q2819:Q2882" si="268">LEFT(N2819, (SEARCH("/",N2819,1)-1))</f>
        <v>theater</v>
      </c>
      <c r="R2819" t="str">
        <f t="shared" ref="R2819:R2882" si="269">RIGHT(N2819, LEN(N2819)-SEARCH("/",N2819,1))</f>
        <v>plays</v>
      </c>
      <c r="S2819" s="15">
        <f t="shared" si="266"/>
        <v>42063.634976851856</v>
      </c>
      <c r="T2819" s="14">
        <f t="shared" si="267"/>
        <v>42023.634976851856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103.95098039215686</v>
      </c>
      <c r="Q2820" s="10" t="str">
        <f t="shared" si="268"/>
        <v>theater</v>
      </c>
      <c r="R2820" t="str">
        <f t="shared" si="269"/>
        <v>plays</v>
      </c>
      <c r="S2820" s="15">
        <f t="shared" si="266"/>
        <v>42270.598217592589</v>
      </c>
      <c r="T2820" s="14">
        <f t="shared" si="267"/>
        <v>42250.598217592589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50.384615384615387</v>
      </c>
      <c r="Q2821" s="10" t="str">
        <f t="shared" si="268"/>
        <v>theater</v>
      </c>
      <c r="R2821" t="str">
        <f t="shared" si="269"/>
        <v>plays</v>
      </c>
      <c r="S2821" s="15">
        <f t="shared" si="266"/>
        <v>42169.525567129633</v>
      </c>
      <c r="T2821" s="14">
        <f t="shared" si="267"/>
        <v>42139.525567129633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13.6</v>
      </c>
      <c r="Q2822" s="10" t="str">
        <f t="shared" si="268"/>
        <v>theater</v>
      </c>
      <c r="R2822" t="str">
        <f t="shared" si="269"/>
        <v>plays</v>
      </c>
      <c r="S2822" s="15">
        <f t="shared" si="266"/>
        <v>42426</v>
      </c>
      <c r="T2822" s="14">
        <f t="shared" si="267"/>
        <v>42401.610983796301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s="10" t="str">
        <f t="shared" si="268"/>
        <v>theater</v>
      </c>
      <c r="R2823" t="str">
        <f t="shared" si="269"/>
        <v>plays</v>
      </c>
      <c r="S2823" s="15">
        <f t="shared" si="266"/>
        <v>41905.922858796301</v>
      </c>
      <c r="T2823" s="14">
        <f t="shared" si="267"/>
        <v>41875.922858796301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s="10" t="str">
        <f t="shared" si="268"/>
        <v>theater</v>
      </c>
      <c r="R2824" t="str">
        <f t="shared" si="269"/>
        <v>plays</v>
      </c>
      <c r="S2824" s="15">
        <f t="shared" si="266"/>
        <v>42090.642268518524</v>
      </c>
      <c r="T2824" s="14">
        <f t="shared" si="267"/>
        <v>42060.683935185181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8.8571428571428577</v>
      </c>
      <c r="Q2825" s="10" t="str">
        <f t="shared" si="268"/>
        <v>theater</v>
      </c>
      <c r="R2825" t="str">
        <f t="shared" si="269"/>
        <v>plays</v>
      </c>
      <c r="S2825" s="15">
        <f t="shared" si="266"/>
        <v>42094.957638888889</v>
      </c>
      <c r="T2825" s="14">
        <f t="shared" si="267"/>
        <v>42067.011643518519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50.666666666666664</v>
      </c>
      <c r="Q2826" s="10" t="str">
        <f t="shared" si="268"/>
        <v>theater</v>
      </c>
      <c r="R2826" t="str">
        <f t="shared" si="269"/>
        <v>plays</v>
      </c>
      <c r="S2826" s="15">
        <f t="shared" si="266"/>
        <v>42168.071527777778</v>
      </c>
      <c r="T2826" s="14">
        <f t="shared" si="267"/>
        <v>42136.270787037036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60.784313725490193</v>
      </c>
      <c r="Q2827" s="10" t="str">
        <f t="shared" si="268"/>
        <v>theater</v>
      </c>
      <c r="R2827" t="str">
        <f t="shared" si="269"/>
        <v>plays</v>
      </c>
      <c r="S2827" s="15">
        <f t="shared" si="266"/>
        <v>42342.792662037042</v>
      </c>
      <c r="T2827" s="14">
        <f t="shared" si="267"/>
        <v>42312.792662037042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113.42105263157895</v>
      </c>
      <c r="Q2828" s="10" t="str">
        <f t="shared" si="268"/>
        <v>theater</v>
      </c>
      <c r="R2828" t="str">
        <f t="shared" si="269"/>
        <v>plays</v>
      </c>
      <c r="S2828" s="15">
        <f t="shared" si="266"/>
        <v>42195.291666666672</v>
      </c>
      <c r="T2828" s="14">
        <f t="shared" si="267"/>
        <v>42171.034861111111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8">
        <f t="shared" si="265"/>
        <v>104.56521739130434</v>
      </c>
      <c r="Q2829" s="10" t="str">
        <f t="shared" si="268"/>
        <v>theater</v>
      </c>
      <c r="R2829" t="str">
        <f t="shared" si="269"/>
        <v>plays</v>
      </c>
      <c r="S2829" s="15">
        <f t="shared" si="266"/>
        <v>42524.6875</v>
      </c>
      <c r="T2829" s="14">
        <f t="shared" si="267"/>
        <v>42494.683634259258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98.30927835051547</v>
      </c>
      <c r="Q2830" s="10" t="str">
        <f t="shared" si="268"/>
        <v>theater</v>
      </c>
      <c r="R2830" t="str">
        <f t="shared" si="269"/>
        <v>plays</v>
      </c>
      <c r="S2830" s="15">
        <f t="shared" si="266"/>
        <v>42279.958333333328</v>
      </c>
      <c r="T2830" s="14">
        <f t="shared" si="267"/>
        <v>42254.264687499999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35.039473684210527</v>
      </c>
      <c r="Q2831" s="10" t="str">
        <f t="shared" si="268"/>
        <v>theater</v>
      </c>
      <c r="R2831" t="str">
        <f t="shared" si="269"/>
        <v>plays</v>
      </c>
      <c r="S2831" s="15">
        <f t="shared" si="266"/>
        <v>42523.434236111112</v>
      </c>
      <c r="T2831" s="14">
        <f t="shared" si="267"/>
        <v>42495.434236111112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s="10" t="str">
        <f t="shared" si="268"/>
        <v>theater</v>
      </c>
      <c r="R2832" t="str">
        <f t="shared" si="269"/>
        <v>plays</v>
      </c>
      <c r="S2832" s="15">
        <f t="shared" si="266"/>
        <v>41771.165972222225</v>
      </c>
      <c r="T2832" s="14">
        <f t="shared" si="267"/>
        <v>41758.839675925927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63.846153846153847</v>
      </c>
      <c r="Q2833" s="10" t="str">
        <f t="shared" si="268"/>
        <v>theater</v>
      </c>
      <c r="R2833" t="str">
        <f t="shared" si="269"/>
        <v>plays</v>
      </c>
      <c r="S2833" s="15">
        <f t="shared" si="266"/>
        <v>42201.824884259258</v>
      </c>
      <c r="T2833" s="14">
        <f t="shared" si="267"/>
        <v>42171.824884259258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30.189368421052631</v>
      </c>
      <c r="Q2834" s="10" t="str">
        <f t="shared" si="268"/>
        <v>theater</v>
      </c>
      <c r="R2834" t="str">
        <f t="shared" si="269"/>
        <v>plays</v>
      </c>
      <c r="S2834" s="15">
        <f t="shared" si="266"/>
        <v>41966.916666666672</v>
      </c>
      <c r="T2834" s="14">
        <f t="shared" si="267"/>
        <v>41938.709421296298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83.51428571428572</v>
      </c>
      <c r="Q2835" s="10" t="str">
        <f t="shared" si="268"/>
        <v>theater</v>
      </c>
      <c r="R2835" t="str">
        <f t="shared" si="269"/>
        <v>plays</v>
      </c>
      <c r="S2835" s="15">
        <f t="shared" si="266"/>
        <v>42288.083333333328</v>
      </c>
      <c r="T2835" s="14">
        <f t="shared" si="267"/>
        <v>42268.127696759257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64.761904761904759</v>
      </c>
      <c r="Q2836" s="10" t="str">
        <f t="shared" si="268"/>
        <v>theater</v>
      </c>
      <c r="R2836" t="str">
        <f t="shared" si="269"/>
        <v>plays</v>
      </c>
      <c r="S2836" s="15">
        <f t="shared" si="266"/>
        <v>42034.959837962961</v>
      </c>
      <c r="T2836" s="14">
        <f t="shared" si="267"/>
        <v>42019.959837962961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20.118172043010752</v>
      </c>
      <c r="Q2837" s="10" t="str">
        <f t="shared" si="268"/>
        <v>theater</v>
      </c>
      <c r="R2837" t="str">
        <f t="shared" si="269"/>
        <v>plays</v>
      </c>
      <c r="S2837" s="15">
        <f t="shared" si="266"/>
        <v>42343</v>
      </c>
      <c r="T2837" s="14">
        <f t="shared" si="267"/>
        <v>42313.703900462962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44.090909090909093</v>
      </c>
      <c r="Q2838" s="10" t="str">
        <f t="shared" si="268"/>
        <v>theater</v>
      </c>
      <c r="R2838" t="str">
        <f t="shared" si="269"/>
        <v>plays</v>
      </c>
      <c r="S2838" s="15">
        <f t="shared" si="266"/>
        <v>42784.207638888889</v>
      </c>
      <c r="T2838" s="14">
        <f t="shared" si="267"/>
        <v>42746.261782407411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s="10" t="str">
        <f t="shared" si="268"/>
        <v>theater</v>
      </c>
      <c r="R2839" t="str">
        <f t="shared" si="269"/>
        <v>plays</v>
      </c>
      <c r="S2839" s="15">
        <f t="shared" si="266"/>
        <v>42347.950046296297</v>
      </c>
      <c r="T2839" s="14">
        <f t="shared" si="267"/>
        <v>42307.908379629633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8">
        <f t="shared" si="265"/>
        <v>44.537037037037038</v>
      </c>
      <c r="Q2840" s="10" t="str">
        <f t="shared" si="268"/>
        <v>theater</v>
      </c>
      <c r="R2840" t="str">
        <f t="shared" si="269"/>
        <v>plays</v>
      </c>
      <c r="S2840" s="15">
        <f t="shared" si="266"/>
        <v>41864.916666666664</v>
      </c>
      <c r="T2840" s="14">
        <f t="shared" si="267"/>
        <v>41842.607592592591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125.80645161290323</v>
      </c>
      <c r="Q2841" s="10" t="str">
        <f t="shared" si="268"/>
        <v>theater</v>
      </c>
      <c r="R2841" t="str">
        <f t="shared" si="269"/>
        <v>plays</v>
      </c>
      <c r="S2841" s="15">
        <f t="shared" si="266"/>
        <v>41876.207638888889</v>
      </c>
      <c r="T2841" s="14">
        <f t="shared" si="267"/>
        <v>41853.240208333329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19.696969696969695</v>
      </c>
      <c r="Q2842" s="10" t="str">
        <f t="shared" si="268"/>
        <v>theater</v>
      </c>
      <c r="R2842" t="str">
        <f t="shared" si="269"/>
        <v>plays</v>
      </c>
      <c r="S2842" s="15">
        <f t="shared" si="266"/>
        <v>42081.708333333328</v>
      </c>
      <c r="T2842" s="14">
        <f t="shared" si="267"/>
        <v>42060.035636574074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</v>
      </c>
      <c r="Q2843" s="10" t="str">
        <f t="shared" si="268"/>
        <v>theater</v>
      </c>
      <c r="R2843" t="str">
        <f t="shared" si="269"/>
        <v>plays</v>
      </c>
      <c r="S2843" s="15">
        <f t="shared" si="266"/>
        <v>42351.781215277777</v>
      </c>
      <c r="T2843" s="14">
        <f t="shared" si="267"/>
        <v>42291.739548611105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s="10" t="str">
        <f t="shared" si="268"/>
        <v>theater</v>
      </c>
      <c r="R2844" t="str">
        <f t="shared" si="269"/>
        <v>plays</v>
      </c>
      <c r="S2844" s="15">
        <f t="shared" si="266"/>
        <v>41811.458333333336</v>
      </c>
      <c r="T2844" s="14">
        <f t="shared" si="267"/>
        <v>41784.952488425923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s="10" t="str">
        <f t="shared" si="268"/>
        <v>theater</v>
      </c>
      <c r="R2845" t="str">
        <f t="shared" si="269"/>
        <v>plays</v>
      </c>
      <c r="S2845" s="15">
        <f t="shared" si="266"/>
        <v>42534.166666666672</v>
      </c>
      <c r="T2845" s="14">
        <f t="shared" si="267"/>
        <v>42492.737847222219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8">
        <f t="shared" si="265"/>
        <v>30</v>
      </c>
      <c r="Q2846" s="10" t="str">
        <f t="shared" si="268"/>
        <v>theater</v>
      </c>
      <c r="R2846" t="str">
        <f t="shared" si="269"/>
        <v>plays</v>
      </c>
      <c r="S2846" s="15">
        <f t="shared" si="266"/>
        <v>42739.546064814815</v>
      </c>
      <c r="T2846" s="14">
        <f t="shared" si="267"/>
        <v>42709.546064814815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60.666666666666664</v>
      </c>
      <c r="Q2847" s="10" t="str">
        <f t="shared" si="268"/>
        <v>theater</v>
      </c>
      <c r="R2847" t="str">
        <f t="shared" si="269"/>
        <v>plays</v>
      </c>
      <c r="S2847" s="15">
        <f t="shared" si="266"/>
        <v>42163.016585648147</v>
      </c>
      <c r="T2847" s="14">
        <f t="shared" si="267"/>
        <v>42103.016585648147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s="10" t="str">
        <f t="shared" si="268"/>
        <v>theater</v>
      </c>
      <c r="R2848" t="str">
        <f t="shared" si="269"/>
        <v>plays</v>
      </c>
      <c r="S2848" s="15">
        <f t="shared" si="266"/>
        <v>42153.692060185189</v>
      </c>
      <c r="T2848" s="14">
        <f t="shared" si="267"/>
        <v>42108.692060185189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s="10" t="str">
        <f t="shared" si="268"/>
        <v>theater</v>
      </c>
      <c r="R2849" t="str">
        <f t="shared" si="269"/>
        <v>plays</v>
      </c>
      <c r="S2849" s="15">
        <f t="shared" si="266"/>
        <v>42513.806307870371</v>
      </c>
      <c r="T2849" s="14">
        <f t="shared" si="267"/>
        <v>42453.806307870371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8">
        <f t="shared" si="265"/>
        <v>23.333333333333332</v>
      </c>
      <c r="Q2850" s="10" t="str">
        <f t="shared" si="268"/>
        <v>theater</v>
      </c>
      <c r="R2850" t="str">
        <f t="shared" si="269"/>
        <v>plays</v>
      </c>
      <c r="S2850" s="15">
        <f t="shared" si="266"/>
        <v>42153.648831018523</v>
      </c>
      <c r="T2850" s="14">
        <f t="shared" si="267"/>
        <v>42123.648831018523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</v>
      </c>
      <c r="Q2851" s="10" t="str">
        <f t="shared" si="268"/>
        <v>theater</v>
      </c>
      <c r="R2851" t="str">
        <f t="shared" si="269"/>
        <v>plays</v>
      </c>
      <c r="S2851" s="15">
        <f t="shared" si="266"/>
        <v>42483.428240740745</v>
      </c>
      <c r="T2851" s="14">
        <f t="shared" si="267"/>
        <v>42453.428240740745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8">
        <f t="shared" si="265"/>
        <v>23.923076923076923</v>
      </c>
      <c r="Q2852" s="10" t="str">
        <f t="shared" si="268"/>
        <v>theater</v>
      </c>
      <c r="R2852" t="str">
        <f t="shared" si="269"/>
        <v>plays</v>
      </c>
      <c r="S2852" s="15">
        <f t="shared" si="266"/>
        <v>41888.007071759261</v>
      </c>
      <c r="T2852" s="14">
        <f t="shared" si="267"/>
        <v>41858.007071759261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s="10" t="str">
        <f t="shared" si="268"/>
        <v>theater</v>
      </c>
      <c r="R2853" t="str">
        <f t="shared" si="269"/>
        <v>plays</v>
      </c>
      <c r="S2853" s="15">
        <f t="shared" si="266"/>
        <v>42398.970138888893</v>
      </c>
      <c r="T2853" s="14">
        <f t="shared" si="267"/>
        <v>42390.002650462964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8">
        <f t="shared" si="265"/>
        <v>15.833333333333334</v>
      </c>
      <c r="Q2854" s="10" t="str">
        <f t="shared" si="268"/>
        <v>theater</v>
      </c>
      <c r="R2854" t="str">
        <f t="shared" si="269"/>
        <v>plays</v>
      </c>
      <c r="S2854" s="15">
        <f t="shared" si="266"/>
        <v>41811.045173611114</v>
      </c>
      <c r="T2854" s="14">
        <f t="shared" si="267"/>
        <v>41781.045173611114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s="10" t="str">
        <f t="shared" si="268"/>
        <v>theater</v>
      </c>
      <c r="R2855" t="str">
        <f t="shared" si="269"/>
        <v>plays</v>
      </c>
      <c r="S2855" s="15">
        <f t="shared" si="266"/>
        <v>41896.190937499996</v>
      </c>
      <c r="T2855" s="14">
        <f t="shared" si="267"/>
        <v>41836.190937499996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8">
        <f t="shared" si="265"/>
        <v>29.785714285714285</v>
      </c>
      <c r="Q2856" s="10" t="str">
        <f t="shared" si="268"/>
        <v>theater</v>
      </c>
      <c r="R2856" t="str">
        <f t="shared" si="269"/>
        <v>plays</v>
      </c>
      <c r="S2856" s="15">
        <f t="shared" si="266"/>
        <v>42131.71665509259</v>
      </c>
      <c r="T2856" s="14">
        <f t="shared" si="267"/>
        <v>42111.71665509259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s="10" t="str">
        <f t="shared" si="268"/>
        <v>theater</v>
      </c>
      <c r="R2857" t="str">
        <f t="shared" si="269"/>
        <v>plays</v>
      </c>
      <c r="S2857" s="15">
        <f t="shared" si="266"/>
        <v>42398.981944444444</v>
      </c>
      <c r="T2857" s="14">
        <f t="shared" si="267"/>
        <v>42370.007766203707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8">
        <f t="shared" si="265"/>
        <v>24.333333333333332</v>
      </c>
      <c r="Q2858" s="10" t="str">
        <f t="shared" si="268"/>
        <v>theater</v>
      </c>
      <c r="R2858" t="str">
        <f t="shared" si="269"/>
        <v>plays</v>
      </c>
      <c r="S2858" s="15">
        <f t="shared" si="266"/>
        <v>42224.898611111115</v>
      </c>
      <c r="T2858" s="14">
        <f t="shared" si="267"/>
        <v>42165.037581018521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8">
        <f t="shared" si="265"/>
        <v>500</v>
      </c>
      <c r="Q2859" s="10" t="str">
        <f t="shared" si="268"/>
        <v>theater</v>
      </c>
      <c r="R2859" t="str">
        <f t="shared" si="269"/>
        <v>plays</v>
      </c>
      <c r="S2859" s="15">
        <f t="shared" si="266"/>
        <v>42786.75</v>
      </c>
      <c r="T2859" s="14">
        <f t="shared" si="267"/>
        <v>42726.920081018514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s="10" t="str">
        <f t="shared" si="268"/>
        <v>theater</v>
      </c>
      <c r="R2860" t="str">
        <f t="shared" si="269"/>
        <v>plays</v>
      </c>
      <c r="S2860" s="15">
        <f t="shared" si="266"/>
        <v>41978.477777777778</v>
      </c>
      <c r="T2860" s="14">
        <f t="shared" si="267"/>
        <v>41954.545081018514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8">
        <f t="shared" si="265"/>
        <v>35</v>
      </c>
      <c r="Q2861" s="10" t="str">
        <f t="shared" si="268"/>
        <v>theater</v>
      </c>
      <c r="R2861" t="str">
        <f t="shared" si="269"/>
        <v>plays</v>
      </c>
      <c r="S2861" s="15">
        <f t="shared" si="266"/>
        <v>42293.362314814818</v>
      </c>
      <c r="T2861" s="14">
        <f t="shared" si="267"/>
        <v>42233.362314814818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29.555555555555557</v>
      </c>
      <c r="Q2862" s="10" t="str">
        <f t="shared" si="268"/>
        <v>theater</v>
      </c>
      <c r="R2862" t="str">
        <f t="shared" si="269"/>
        <v>plays</v>
      </c>
      <c r="S2862" s="15">
        <f t="shared" si="266"/>
        <v>42540.800648148142</v>
      </c>
      <c r="T2862" s="14">
        <f t="shared" si="267"/>
        <v>42480.800648148142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26.666666666666668</v>
      </c>
      <c r="Q2863" s="10" t="str">
        <f t="shared" si="268"/>
        <v>theater</v>
      </c>
      <c r="R2863" t="str">
        <f t="shared" si="269"/>
        <v>plays</v>
      </c>
      <c r="S2863" s="15">
        <f t="shared" si="266"/>
        <v>42271.590833333335</v>
      </c>
      <c r="T2863" s="14">
        <f t="shared" si="267"/>
        <v>42257.590833333335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8">
        <f t="shared" si="265"/>
        <v>18.333333333333332</v>
      </c>
      <c r="Q2864" s="10" t="str">
        <f t="shared" si="268"/>
        <v>theater</v>
      </c>
      <c r="R2864" t="str">
        <f t="shared" si="269"/>
        <v>plays</v>
      </c>
      <c r="S2864" s="15">
        <f t="shared" si="266"/>
        <v>41814.789687500001</v>
      </c>
      <c r="T2864" s="14">
        <f t="shared" si="267"/>
        <v>41784.789687500001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8">
        <f t="shared" si="265"/>
        <v>20</v>
      </c>
      <c r="Q2865" s="10" t="str">
        <f t="shared" si="268"/>
        <v>theater</v>
      </c>
      <c r="R2865" t="str">
        <f t="shared" si="269"/>
        <v>plays</v>
      </c>
      <c r="S2865" s="15">
        <f t="shared" si="266"/>
        <v>41891.675034722226</v>
      </c>
      <c r="T2865" s="14">
        <f t="shared" si="267"/>
        <v>41831.675034722226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8">
        <f t="shared" si="265"/>
        <v>13.333333333333334</v>
      </c>
      <c r="Q2866" s="10" t="str">
        <f t="shared" si="268"/>
        <v>theater</v>
      </c>
      <c r="R2866" t="str">
        <f t="shared" si="269"/>
        <v>plays</v>
      </c>
      <c r="S2866" s="15">
        <f t="shared" si="266"/>
        <v>42202.554166666669</v>
      </c>
      <c r="T2866" s="14">
        <f t="shared" si="267"/>
        <v>42172.613506944443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s="10" t="str">
        <f t="shared" si="268"/>
        <v>theater</v>
      </c>
      <c r="R2867" t="str">
        <f t="shared" si="269"/>
        <v>plays</v>
      </c>
      <c r="S2867" s="15">
        <f t="shared" si="266"/>
        <v>42010.114108796297</v>
      </c>
      <c r="T2867" s="14">
        <f t="shared" si="267"/>
        <v>41950.114108796297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8">
        <f t="shared" si="265"/>
        <v>22.5</v>
      </c>
      <c r="Q2868" s="10" t="str">
        <f t="shared" si="268"/>
        <v>theater</v>
      </c>
      <c r="R2868" t="str">
        <f t="shared" si="269"/>
        <v>plays</v>
      </c>
      <c r="S2868" s="15">
        <f t="shared" si="266"/>
        <v>42657.916666666672</v>
      </c>
      <c r="T2868" s="14">
        <f t="shared" si="267"/>
        <v>42627.955104166671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50.4</v>
      </c>
      <c r="Q2869" s="10" t="str">
        <f t="shared" si="268"/>
        <v>theater</v>
      </c>
      <c r="R2869" t="str">
        <f t="shared" si="269"/>
        <v>plays</v>
      </c>
      <c r="S2869" s="15">
        <f t="shared" si="266"/>
        <v>42555.166666666672</v>
      </c>
      <c r="T2869" s="14">
        <f t="shared" si="267"/>
        <v>42531.195277777777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105.02933333333334</v>
      </c>
      <c r="Q2870" s="10" t="str">
        <f t="shared" si="268"/>
        <v>theater</v>
      </c>
      <c r="R2870" t="str">
        <f t="shared" si="269"/>
        <v>plays</v>
      </c>
      <c r="S2870" s="15">
        <f t="shared" si="266"/>
        <v>42648.827013888891</v>
      </c>
      <c r="T2870" s="14">
        <f t="shared" si="267"/>
        <v>42618.827013888891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8">
        <f t="shared" si="265"/>
        <v>35.4</v>
      </c>
      <c r="Q2871" s="10" t="str">
        <f t="shared" si="268"/>
        <v>theater</v>
      </c>
      <c r="R2871" t="str">
        <f t="shared" si="269"/>
        <v>plays</v>
      </c>
      <c r="S2871" s="15">
        <f t="shared" si="266"/>
        <v>42570.593530092592</v>
      </c>
      <c r="T2871" s="14">
        <f t="shared" si="267"/>
        <v>42540.593530092592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83.333333333333329</v>
      </c>
      <c r="Q2872" s="10" t="str">
        <f t="shared" si="268"/>
        <v>theater</v>
      </c>
      <c r="R2872" t="str">
        <f t="shared" si="269"/>
        <v>plays</v>
      </c>
      <c r="S2872" s="15">
        <f t="shared" si="266"/>
        <v>41776.189409722225</v>
      </c>
      <c r="T2872" s="14">
        <f t="shared" si="267"/>
        <v>41746.189409722225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8">
        <f t="shared" si="265"/>
        <v>35.92307692307692</v>
      </c>
      <c r="Q2873" s="10" t="str">
        <f t="shared" si="268"/>
        <v>theater</v>
      </c>
      <c r="R2873" t="str">
        <f t="shared" si="269"/>
        <v>plays</v>
      </c>
      <c r="S2873" s="15">
        <f t="shared" si="266"/>
        <v>41994.738576388889</v>
      </c>
      <c r="T2873" s="14">
        <f t="shared" si="267"/>
        <v>41974.738576388889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s="10" t="str">
        <f t="shared" si="268"/>
        <v>theater</v>
      </c>
      <c r="R2874" t="str">
        <f t="shared" si="269"/>
        <v>plays</v>
      </c>
      <c r="S2874" s="15">
        <f t="shared" si="266"/>
        <v>42175.11618055556</v>
      </c>
      <c r="T2874" s="14">
        <f t="shared" si="267"/>
        <v>42115.11618055556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119.125</v>
      </c>
      <c r="Q2875" s="10" t="str">
        <f t="shared" si="268"/>
        <v>theater</v>
      </c>
      <c r="R2875" t="str">
        <f t="shared" si="269"/>
        <v>plays</v>
      </c>
      <c r="S2875" s="15">
        <f t="shared" si="266"/>
        <v>42032.817488425921</v>
      </c>
      <c r="T2875" s="14">
        <f t="shared" si="267"/>
        <v>42002.817488425921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8">
        <f t="shared" si="265"/>
        <v>90.333333333333329</v>
      </c>
      <c r="Q2876" s="10" t="str">
        <f t="shared" si="268"/>
        <v>theater</v>
      </c>
      <c r="R2876" t="str">
        <f t="shared" si="269"/>
        <v>plays</v>
      </c>
      <c r="S2876" s="15">
        <f t="shared" si="266"/>
        <v>42752.84474537037</v>
      </c>
      <c r="T2876" s="14">
        <f t="shared" si="267"/>
        <v>42722.84474537037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8">
        <f t="shared" si="265"/>
        <v>2.3333333333333335</v>
      </c>
      <c r="Q2877" s="10" t="str">
        <f t="shared" si="268"/>
        <v>theater</v>
      </c>
      <c r="R2877" t="str">
        <f t="shared" si="269"/>
        <v>plays</v>
      </c>
      <c r="S2877" s="15">
        <f t="shared" si="266"/>
        <v>42495.128391203703</v>
      </c>
      <c r="T2877" s="14">
        <f t="shared" si="267"/>
        <v>42465.128391203703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s="10" t="str">
        <f t="shared" si="268"/>
        <v>theater</v>
      </c>
      <c r="R2878" t="str">
        <f t="shared" si="269"/>
        <v>plays</v>
      </c>
      <c r="S2878" s="15">
        <f t="shared" si="266"/>
        <v>42201.743969907402</v>
      </c>
      <c r="T2878" s="14">
        <f t="shared" si="267"/>
        <v>42171.743969907402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8">
        <f t="shared" si="265"/>
        <v>108.33333333333333</v>
      </c>
      <c r="Q2879" s="10" t="str">
        <f t="shared" si="268"/>
        <v>theater</v>
      </c>
      <c r="R2879" t="str">
        <f t="shared" si="269"/>
        <v>plays</v>
      </c>
      <c r="S2879" s="15">
        <f t="shared" si="266"/>
        <v>42704.708333333328</v>
      </c>
      <c r="T2879" s="14">
        <f t="shared" si="267"/>
        <v>42672.955138888887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8">
        <f t="shared" si="265"/>
        <v>15.75</v>
      </c>
      <c r="Q2880" s="10" t="str">
        <f t="shared" si="268"/>
        <v>theater</v>
      </c>
      <c r="R2880" t="str">
        <f t="shared" si="269"/>
        <v>plays</v>
      </c>
      <c r="S2880" s="15">
        <f t="shared" si="266"/>
        <v>42188.615682870368</v>
      </c>
      <c r="T2880" s="14">
        <f t="shared" si="267"/>
        <v>42128.615682870368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8">
        <f t="shared" si="265"/>
        <v>29</v>
      </c>
      <c r="Q2881" s="10" t="str">
        <f t="shared" si="268"/>
        <v>theater</v>
      </c>
      <c r="R2881" t="str">
        <f t="shared" si="269"/>
        <v>plays</v>
      </c>
      <c r="S2881" s="15">
        <f t="shared" si="266"/>
        <v>42389.725243055553</v>
      </c>
      <c r="T2881" s="14">
        <f t="shared" si="267"/>
        <v>42359.725243055553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270">E2882/D2882</f>
        <v>0.23333333333333334</v>
      </c>
      <c r="P2882" s="8">
        <f t="shared" ref="P2882:P2945" si="271">E2882/L2882</f>
        <v>96.551724137931032</v>
      </c>
      <c r="Q2882" s="10" t="str">
        <f t="shared" si="268"/>
        <v>theater</v>
      </c>
      <c r="R2882" t="str">
        <f t="shared" si="269"/>
        <v>plays</v>
      </c>
      <c r="S2882" s="15">
        <f t="shared" ref="S2882:S2945" si="272">(((I2882/60)/60)/24)+DATE(1970,1,1)</f>
        <v>42236.711805555555</v>
      </c>
      <c r="T2882" s="14">
        <f t="shared" ref="T2882:T2945" si="273">(((J2882/60)/60)/24)+DATE(1970,1,1)</f>
        <v>42192.905694444446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s="8" t="e">
        <f t="shared" si="271"/>
        <v>#DIV/0!</v>
      </c>
      <c r="Q2883" s="10" t="str">
        <f t="shared" ref="Q2883:Q2946" si="274">LEFT(N2883, (SEARCH("/",N2883,1)-1))</f>
        <v>theater</v>
      </c>
      <c r="R2883" t="str">
        <f t="shared" ref="R2883:R2946" si="275">RIGHT(N2883, LEN(N2883)-SEARCH("/",N2883,1))</f>
        <v>plays</v>
      </c>
      <c r="S2883" s="15">
        <f t="shared" si="272"/>
        <v>41976.639305555553</v>
      </c>
      <c r="T2883" s="14">
        <f t="shared" si="273"/>
        <v>41916.597638888888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8">
        <f t="shared" si="271"/>
        <v>63</v>
      </c>
      <c r="Q2884" s="10" t="str">
        <f t="shared" si="274"/>
        <v>theater</v>
      </c>
      <c r="R2884" t="str">
        <f t="shared" si="275"/>
        <v>plays</v>
      </c>
      <c r="S2884" s="15">
        <f t="shared" si="272"/>
        <v>42491.596273148149</v>
      </c>
      <c r="T2884" s="14">
        <f t="shared" si="273"/>
        <v>42461.596273148149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8">
        <f t="shared" si="271"/>
        <v>381.6</v>
      </c>
      <c r="Q2885" s="10" t="str">
        <f t="shared" si="274"/>
        <v>theater</v>
      </c>
      <c r="R2885" t="str">
        <f t="shared" si="275"/>
        <v>plays</v>
      </c>
      <c r="S2885" s="15">
        <f t="shared" si="272"/>
        <v>42406.207638888889</v>
      </c>
      <c r="T2885" s="14">
        <f t="shared" si="273"/>
        <v>42370.90320601852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8">
        <f t="shared" si="271"/>
        <v>46.25</v>
      </c>
      <c r="Q2886" s="10" t="str">
        <f t="shared" si="274"/>
        <v>theater</v>
      </c>
      <c r="R2886" t="str">
        <f t="shared" si="275"/>
        <v>plays</v>
      </c>
      <c r="S2886" s="15">
        <f t="shared" si="272"/>
        <v>41978.727256944447</v>
      </c>
      <c r="T2886" s="14">
        <f t="shared" si="273"/>
        <v>41948.727256944447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8">
        <f t="shared" si="271"/>
        <v>26</v>
      </c>
      <c r="Q2887" s="10" t="str">
        <f t="shared" si="274"/>
        <v>theater</v>
      </c>
      <c r="R2887" t="str">
        <f t="shared" si="275"/>
        <v>plays</v>
      </c>
      <c r="S2887" s="15">
        <f t="shared" si="272"/>
        <v>42077.034733796296</v>
      </c>
      <c r="T2887" s="14">
        <f t="shared" si="273"/>
        <v>42047.07640046296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10</v>
      </c>
      <c r="Q2888" s="10" t="str">
        <f t="shared" si="274"/>
        <v>theater</v>
      </c>
      <c r="R2888" t="str">
        <f t="shared" si="275"/>
        <v>plays</v>
      </c>
      <c r="S2888" s="15">
        <f t="shared" si="272"/>
        <v>42266.165972222225</v>
      </c>
      <c r="T2888" s="14">
        <f t="shared" si="273"/>
        <v>42261.632916666669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8">
        <f t="shared" si="271"/>
        <v>5</v>
      </c>
      <c r="Q2889" s="10" t="str">
        <f t="shared" si="274"/>
        <v>theater</v>
      </c>
      <c r="R2889" t="str">
        <f t="shared" si="275"/>
        <v>plays</v>
      </c>
      <c r="S2889" s="15">
        <f t="shared" si="272"/>
        <v>42015.427361111113</v>
      </c>
      <c r="T2889" s="14">
        <f t="shared" si="273"/>
        <v>41985.427361111113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s="10" t="str">
        <f t="shared" si="274"/>
        <v>theater</v>
      </c>
      <c r="R2890" t="str">
        <f t="shared" si="275"/>
        <v>plays</v>
      </c>
      <c r="S2890" s="15">
        <f t="shared" si="272"/>
        <v>41930.207638888889</v>
      </c>
      <c r="T2890" s="14">
        <f t="shared" si="273"/>
        <v>41922.535185185188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8">
        <f t="shared" si="271"/>
        <v>81.571428571428569</v>
      </c>
      <c r="Q2891" s="10" t="str">
        <f t="shared" si="274"/>
        <v>theater</v>
      </c>
      <c r="R2891" t="str">
        <f t="shared" si="275"/>
        <v>plays</v>
      </c>
      <c r="S2891" s="15">
        <f t="shared" si="272"/>
        <v>41880.863252314812</v>
      </c>
      <c r="T2891" s="14">
        <f t="shared" si="273"/>
        <v>41850.863252314812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8">
        <f t="shared" si="271"/>
        <v>7</v>
      </c>
      <c r="Q2892" s="10" t="str">
        <f t="shared" si="274"/>
        <v>theater</v>
      </c>
      <c r="R2892" t="str">
        <f t="shared" si="275"/>
        <v>plays</v>
      </c>
      <c r="S2892" s="15">
        <f t="shared" si="272"/>
        <v>41860.125</v>
      </c>
      <c r="T2892" s="14">
        <f t="shared" si="273"/>
        <v>41831.742962962962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8">
        <f t="shared" si="271"/>
        <v>27.3</v>
      </c>
      <c r="Q2893" s="10" t="str">
        <f t="shared" si="274"/>
        <v>theater</v>
      </c>
      <c r="R2893" t="str">
        <f t="shared" si="275"/>
        <v>plays</v>
      </c>
      <c r="S2893" s="15">
        <f t="shared" si="272"/>
        <v>42475.84175925926</v>
      </c>
      <c r="T2893" s="14">
        <f t="shared" si="273"/>
        <v>42415.883425925931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8">
        <f t="shared" si="271"/>
        <v>29.411764705882351</v>
      </c>
      <c r="Q2894" s="10" t="str">
        <f t="shared" si="274"/>
        <v>theater</v>
      </c>
      <c r="R2894" t="str">
        <f t="shared" si="275"/>
        <v>plays</v>
      </c>
      <c r="S2894" s="15">
        <f t="shared" si="272"/>
        <v>41876.875</v>
      </c>
      <c r="T2894" s="14">
        <f t="shared" si="273"/>
        <v>41869.714166666665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8">
        <f t="shared" si="271"/>
        <v>12.5</v>
      </c>
      <c r="Q2895" s="10" t="str">
        <f t="shared" si="274"/>
        <v>theater</v>
      </c>
      <c r="R2895" t="str">
        <f t="shared" si="275"/>
        <v>plays</v>
      </c>
      <c r="S2895" s="15">
        <f t="shared" si="272"/>
        <v>42013.083333333328</v>
      </c>
      <c r="T2895" s="14">
        <f t="shared" si="273"/>
        <v>41953.773090277777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s="10" t="str">
        <f t="shared" si="274"/>
        <v>theater</v>
      </c>
      <c r="R2896" t="str">
        <f t="shared" si="275"/>
        <v>plays</v>
      </c>
      <c r="S2896" s="15">
        <f t="shared" si="272"/>
        <v>42097.944618055553</v>
      </c>
      <c r="T2896" s="14">
        <f t="shared" si="273"/>
        <v>42037.986284722225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8">
        <f t="shared" si="271"/>
        <v>5.75</v>
      </c>
      <c r="Q2897" s="10" t="str">
        <f t="shared" si="274"/>
        <v>theater</v>
      </c>
      <c r="R2897" t="str">
        <f t="shared" si="275"/>
        <v>plays</v>
      </c>
      <c r="S2897" s="15">
        <f t="shared" si="272"/>
        <v>41812.875</v>
      </c>
      <c r="T2897" s="14">
        <f t="shared" si="273"/>
        <v>41811.555462962962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8">
        <f t="shared" si="271"/>
        <v>52.083333333333336</v>
      </c>
      <c r="Q2898" s="10" t="str">
        <f t="shared" si="274"/>
        <v>theater</v>
      </c>
      <c r="R2898" t="str">
        <f t="shared" si="275"/>
        <v>plays</v>
      </c>
      <c r="S2898" s="15">
        <f t="shared" si="272"/>
        <v>42716.25</v>
      </c>
      <c r="T2898" s="14">
        <f t="shared" si="273"/>
        <v>42701.908807870372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8">
        <f t="shared" si="271"/>
        <v>183.33333333333334</v>
      </c>
      <c r="Q2899" s="10" t="str">
        <f t="shared" si="274"/>
        <v>theater</v>
      </c>
      <c r="R2899" t="str">
        <f t="shared" si="275"/>
        <v>plays</v>
      </c>
      <c r="S2899" s="15">
        <f t="shared" si="272"/>
        <v>42288.645196759258</v>
      </c>
      <c r="T2899" s="14">
        <f t="shared" si="273"/>
        <v>42258.646504629629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8">
        <f t="shared" si="271"/>
        <v>26.333333333333332</v>
      </c>
      <c r="Q2900" s="10" t="str">
        <f t="shared" si="274"/>
        <v>theater</v>
      </c>
      <c r="R2900" t="str">
        <f t="shared" si="275"/>
        <v>plays</v>
      </c>
      <c r="S2900" s="15">
        <f t="shared" si="272"/>
        <v>42308.664965277778</v>
      </c>
      <c r="T2900" s="14">
        <f t="shared" si="273"/>
        <v>42278.664965277778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s="10" t="str">
        <f t="shared" si="274"/>
        <v>theater</v>
      </c>
      <c r="R2901" t="str">
        <f t="shared" si="275"/>
        <v>plays</v>
      </c>
      <c r="S2901" s="15">
        <f t="shared" si="272"/>
        <v>42575.078217592592</v>
      </c>
      <c r="T2901" s="14">
        <f t="shared" si="273"/>
        <v>42515.078217592592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486.42857142857144</v>
      </c>
      <c r="Q2902" s="10" t="str">
        <f t="shared" si="274"/>
        <v>theater</v>
      </c>
      <c r="R2902" t="str">
        <f t="shared" si="275"/>
        <v>plays</v>
      </c>
      <c r="S2902" s="15">
        <f t="shared" si="272"/>
        <v>41860.234166666669</v>
      </c>
      <c r="T2902" s="14">
        <f t="shared" si="273"/>
        <v>41830.234166666669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8">
        <f t="shared" si="271"/>
        <v>3</v>
      </c>
      <c r="Q2903" s="10" t="str">
        <f t="shared" si="274"/>
        <v>theater</v>
      </c>
      <c r="R2903" t="str">
        <f t="shared" si="275"/>
        <v>plays</v>
      </c>
      <c r="S2903" s="15">
        <f t="shared" si="272"/>
        <v>42042.904386574075</v>
      </c>
      <c r="T2903" s="14">
        <f t="shared" si="273"/>
        <v>41982.904386574075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8">
        <f t="shared" si="271"/>
        <v>25</v>
      </c>
      <c r="Q2904" s="10" t="str">
        <f t="shared" si="274"/>
        <v>theater</v>
      </c>
      <c r="R2904" t="str">
        <f t="shared" si="275"/>
        <v>plays</v>
      </c>
      <c r="S2904" s="15">
        <f t="shared" si="272"/>
        <v>42240.439768518518</v>
      </c>
      <c r="T2904" s="14">
        <f t="shared" si="273"/>
        <v>42210.439768518518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8">
        <f t="shared" si="271"/>
        <v>9.75</v>
      </c>
      <c r="Q2905" s="10" t="str">
        <f t="shared" si="274"/>
        <v>theater</v>
      </c>
      <c r="R2905" t="str">
        <f t="shared" si="275"/>
        <v>plays</v>
      </c>
      <c r="S2905" s="15">
        <f t="shared" si="272"/>
        <v>42256.166874999995</v>
      </c>
      <c r="T2905" s="14">
        <f t="shared" si="273"/>
        <v>42196.166874999995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18.75</v>
      </c>
      <c r="Q2906" s="10" t="str">
        <f t="shared" si="274"/>
        <v>theater</v>
      </c>
      <c r="R2906" t="str">
        <f t="shared" si="275"/>
        <v>plays</v>
      </c>
      <c r="S2906" s="15">
        <f t="shared" si="272"/>
        <v>41952.5</v>
      </c>
      <c r="T2906" s="14">
        <f t="shared" si="273"/>
        <v>41940.967951388891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36.588235294117645</v>
      </c>
      <c r="Q2907" s="10" t="str">
        <f t="shared" si="274"/>
        <v>theater</v>
      </c>
      <c r="R2907" t="str">
        <f t="shared" si="275"/>
        <v>plays</v>
      </c>
      <c r="S2907" s="15">
        <f t="shared" si="272"/>
        <v>42620.056863425925</v>
      </c>
      <c r="T2907" s="14">
        <f t="shared" si="273"/>
        <v>42606.056863425925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8">
        <f t="shared" si="271"/>
        <v>80.714285714285708</v>
      </c>
      <c r="Q2908" s="10" t="str">
        <f t="shared" si="274"/>
        <v>theater</v>
      </c>
      <c r="R2908" t="str">
        <f t="shared" si="275"/>
        <v>plays</v>
      </c>
      <c r="S2908" s="15">
        <f t="shared" si="272"/>
        <v>42217.041666666672</v>
      </c>
      <c r="T2908" s="14">
        <f t="shared" si="273"/>
        <v>42199.648912037039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8">
        <f t="shared" si="271"/>
        <v>1</v>
      </c>
      <c r="Q2909" s="10" t="str">
        <f t="shared" si="274"/>
        <v>theater</v>
      </c>
      <c r="R2909" t="str">
        <f t="shared" si="275"/>
        <v>plays</v>
      </c>
      <c r="S2909" s="15">
        <f t="shared" si="272"/>
        <v>42504.877743055549</v>
      </c>
      <c r="T2909" s="14">
        <f t="shared" si="273"/>
        <v>42444.877743055549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8">
        <f t="shared" si="271"/>
        <v>52.8</v>
      </c>
      <c r="Q2910" s="10" t="str">
        <f t="shared" si="274"/>
        <v>theater</v>
      </c>
      <c r="R2910" t="str">
        <f t="shared" si="275"/>
        <v>plays</v>
      </c>
      <c r="S2910" s="15">
        <f t="shared" si="272"/>
        <v>42529.731701388882</v>
      </c>
      <c r="T2910" s="14">
        <f t="shared" si="273"/>
        <v>42499.731701388882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8">
        <f t="shared" si="271"/>
        <v>20</v>
      </c>
      <c r="Q2911" s="10" t="str">
        <f t="shared" si="274"/>
        <v>theater</v>
      </c>
      <c r="R2911" t="str">
        <f t="shared" si="275"/>
        <v>plays</v>
      </c>
      <c r="S2911" s="15">
        <f t="shared" si="272"/>
        <v>41968.823611111111</v>
      </c>
      <c r="T2911" s="14">
        <f t="shared" si="273"/>
        <v>41929.266215277778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8">
        <f t="shared" si="271"/>
        <v>1</v>
      </c>
      <c r="Q2912" s="10" t="str">
        <f t="shared" si="274"/>
        <v>theater</v>
      </c>
      <c r="R2912" t="str">
        <f t="shared" si="275"/>
        <v>plays</v>
      </c>
      <c r="S2912" s="15">
        <f t="shared" si="272"/>
        <v>42167.841284722221</v>
      </c>
      <c r="T2912" s="14">
        <f t="shared" si="273"/>
        <v>42107.841284722221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46.928571428571431</v>
      </c>
      <c r="Q2913" s="10" t="str">
        <f t="shared" si="274"/>
        <v>theater</v>
      </c>
      <c r="R2913" t="str">
        <f t="shared" si="275"/>
        <v>plays</v>
      </c>
      <c r="S2913" s="15">
        <f t="shared" si="272"/>
        <v>42182.768819444449</v>
      </c>
      <c r="T2913" s="14">
        <f t="shared" si="273"/>
        <v>42142.768819444449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8">
        <f t="shared" si="271"/>
        <v>78.07692307692308</v>
      </c>
      <c r="Q2914" s="10" t="str">
        <f t="shared" si="274"/>
        <v>theater</v>
      </c>
      <c r="R2914" t="str">
        <f t="shared" si="275"/>
        <v>plays</v>
      </c>
      <c r="S2914" s="15">
        <f t="shared" si="272"/>
        <v>42384.131643518514</v>
      </c>
      <c r="T2914" s="14">
        <f t="shared" si="273"/>
        <v>42354.131643518514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8">
        <f t="shared" si="271"/>
        <v>1</v>
      </c>
      <c r="Q2915" s="10" t="str">
        <f t="shared" si="274"/>
        <v>theater</v>
      </c>
      <c r="R2915" t="str">
        <f t="shared" si="275"/>
        <v>plays</v>
      </c>
      <c r="S2915" s="15">
        <f t="shared" si="272"/>
        <v>41888.922905092593</v>
      </c>
      <c r="T2915" s="14">
        <f t="shared" si="273"/>
        <v>41828.922905092593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8">
        <f t="shared" si="271"/>
        <v>1</v>
      </c>
      <c r="Q2916" s="10" t="str">
        <f t="shared" si="274"/>
        <v>theater</v>
      </c>
      <c r="R2916" t="str">
        <f t="shared" si="275"/>
        <v>plays</v>
      </c>
      <c r="S2916" s="15">
        <f t="shared" si="272"/>
        <v>42077.865671296298</v>
      </c>
      <c r="T2916" s="14">
        <f t="shared" si="273"/>
        <v>42017.907337962963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203.66666666666666</v>
      </c>
      <c r="Q2917" s="10" t="str">
        <f t="shared" si="274"/>
        <v>theater</v>
      </c>
      <c r="R2917" t="str">
        <f t="shared" si="275"/>
        <v>plays</v>
      </c>
      <c r="S2917" s="15">
        <f t="shared" si="272"/>
        <v>42445.356365740736</v>
      </c>
      <c r="T2917" s="14">
        <f t="shared" si="273"/>
        <v>42415.398032407407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8">
        <f t="shared" si="271"/>
        <v>20.714285714285715</v>
      </c>
      <c r="Q2918" s="10" t="str">
        <f t="shared" si="274"/>
        <v>theater</v>
      </c>
      <c r="R2918" t="str">
        <f t="shared" si="275"/>
        <v>plays</v>
      </c>
      <c r="S2918" s="15">
        <f t="shared" si="272"/>
        <v>41778.476724537039</v>
      </c>
      <c r="T2918" s="14">
        <f t="shared" si="273"/>
        <v>41755.476724537039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8">
        <f t="shared" si="271"/>
        <v>48.555555555555557</v>
      </c>
      <c r="Q2919" s="10" t="str">
        <f t="shared" si="274"/>
        <v>theater</v>
      </c>
      <c r="R2919" t="str">
        <f t="shared" si="275"/>
        <v>plays</v>
      </c>
      <c r="S2919" s="15">
        <f t="shared" si="272"/>
        <v>42263.234340277777</v>
      </c>
      <c r="T2919" s="14">
        <f t="shared" si="273"/>
        <v>42245.234340277777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68.099999999999994</v>
      </c>
      <c r="Q2920" s="10" t="str">
        <f t="shared" si="274"/>
        <v>theater</v>
      </c>
      <c r="R2920" t="str">
        <f t="shared" si="275"/>
        <v>plays</v>
      </c>
      <c r="S2920" s="15">
        <f t="shared" si="272"/>
        <v>42306.629710648151</v>
      </c>
      <c r="T2920" s="14">
        <f t="shared" si="273"/>
        <v>42278.629710648151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8">
        <f t="shared" si="271"/>
        <v>8.5</v>
      </c>
      <c r="Q2921" s="10" t="str">
        <f t="shared" si="274"/>
        <v>theater</v>
      </c>
      <c r="R2921" t="str">
        <f t="shared" si="275"/>
        <v>plays</v>
      </c>
      <c r="S2921" s="15">
        <f t="shared" si="272"/>
        <v>41856.61954861111</v>
      </c>
      <c r="T2921" s="14">
        <f t="shared" si="273"/>
        <v>41826.61954861111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8">
        <f t="shared" si="271"/>
        <v>51.615384615384613</v>
      </c>
      <c r="Q2922" s="10" t="str">
        <f t="shared" si="274"/>
        <v>theater</v>
      </c>
      <c r="R2922" t="str">
        <f t="shared" si="275"/>
        <v>plays</v>
      </c>
      <c r="S2922" s="15">
        <f t="shared" si="272"/>
        <v>42088.750810185185</v>
      </c>
      <c r="T2922" s="14">
        <f t="shared" si="273"/>
        <v>42058.792476851857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s="10" t="str">
        <f t="shared" si="274"/>
        <v>theater</v>
      </c>
      <c r="R2923" t="str">
        <f t="shared" si="275"/>
        <v>musical</v>
      </c>
      <c r="S2923" s="15">
        <f t="shared" si="272"/>
        <v>41907.886620370373</v>
      </c>
      <c r="T2923" s="14">
        <f t="shared" si="273"/>
        <v>41877.886620370373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s="10" t="str">
        <f t="shared" si="274"/>
        <v>theater</v>
      </c>
      <c r="R2924" t="str">
        <f t="shared" si="275"/>
        <v>musical</v>
      </c>
      <c r="S2924" s="15">
        <f t="shared" si="272"/>
        <v>42142.874155092592</v>
      </c>
      <c r="T2924" s="14">
        <f t="shared" si="273"/>
        <v>42097.874155092592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s="10" t="str">
        <f t="shared" si="274"/>
        <v>theater</v>
      </c>
      <c r="R2925" t="str">
        <f t="shared" si="275"/>
        <v>musical</v>
      </c>
      <c r="S2925" s="15">
        <f t="shared" si="272"/>
        <v>42028.125</v>
      </c>
      <c r="T2925" s="14">
        <f t="shared" si="273"/>
        <v>42013.15253472222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175.51020408163265</v>
      </c>
      <c r="Q2926" s="10" t="str">
        <f t="shared" si="274"/>
        <v>theater</v>
      </c>
      <c r="R2926" t="str">
        <f t="shared" si="275"/>
        <v>musical</v>
      </c>
      <c r="S2926" s="15">
        <f t="shared" si="272"/>
        <v>42133.165972222225</v>
      </c>
      <c r="T2926" s="14">
        <f t="shared" si="273"/>
        <v>42103.556828703702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231.66175879396985</v>
      </c>
      <c r="Q2927" s="10" t="str">
        <f t="shared" si="274"/>
        <v>theater</v>
      </c>
      <c r="R2927" t="str">
        <f t="shared" si="275"/>
        <v>musical</v>
      </c>
      <c r="S2927" s="15">
        <f t="shared" si="272"/>
        <v>41893.584120370368</v>
      </c>
      <c r="T2927" s="14">
        <f t="shared" si="273"/>
        <v>41863.584120370368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s="10" t="str">
        <f t="shared" si="274"/>
        <v>theater</v>
      </c>
      <c r="R2928" t="str">
        <f t="shared" si="275"/>
        <v>musical</v>
      </c>
      <c r="S2928" s="15">
        <f t="shared" si="272"/>
        <v>42058.765960648147</v>
      </c>
      <c r="T2928" s="14">
        <f t="shared" si="273"/>
        <v>42044.765960648147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112.14285714285714</v>
      </c>
      <c r="Q2929" s="10" t="str">
        <f t="shared" si="274"/>
        <v>theater</v>
      </c>
      <c r="R2929" t="str">
        <f t="shared" si="275"/>
        <v>musical</v>
      </c>
      <c r="S2929" s="15">
        <f t="shared" si="272"/>
        <v>41835.208333333336</v>
      </c>
      <c r="T2929" s="14">
        <f t="shared" si="273"/>
        <v>41806.669317129628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s="10" t="str">
        <f t="shared" si="274"/>
        <v>theater</v>
      </c>
      <c r="R2930" t="str">
        <f t="shared" si="275"/>
        <v>musical</v>
      </c>
      <c r="S2930" s="15">
        <f t="shared" si="272"/>
        <v>42433.998217592598</v>
      </c>
      <c r="T2930" s="14">
        <f t="shared" si="273"/>
        <v>42403.998217592598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255.17343750000001</v>
      </c>
      <c r="Q2931" s="10" t="str">
        <f t="shared" si="274"/>
        <v>theater</v>
      </c>
      <c r="R2931" t="str">
        <f t="shared" si="275"/>
        <v>musical</v>
      </c>
      <c r="S2931" s="15">
        <f t="shared" si="272"/>
        <v>41784.564328703702</v>
      </c>
      <c r="T2931" s="14">
        <f t="shared" si="273"/>
        <v>41754.564328703702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162.7741935483871</v>
      </c>
      <c r="Q2932" s="10" t="str">
        <f t="shared" si="274"/>
        <v>theater</v>
      </c>
      <c r="R2932" t="str">
        <f t="shared" si="275"/>
        <v>musical</v>
      </c>
      <c r="S2932" s="15">
        <f t="shared" si="272"/>
        <v>42131.584074074075</v>
      </c>
      <c r="T2932" s="14">
        <f t="shared" si="273"/>
        <v>42101.584074074075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88.333333333333329</v>
      </c>
      <c r="Q2933" s="10" t="str">
        <f t="shared" si="274"/>
        <v>theater</v>
      </c>
      <c r="R2933" t="str">
        <f t="shared" si="275"/>
        <v>musical</v>
      </c>
      <c r="S2933" s="15">
        <f t="shared" si="272"/>
        <v>41897.255555555559</v>
      </c>
      <c r="T2933" s="14">
        <f t="shared" si="273"/>
        <v>41872.291238425925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85.736842105263165</v>
      </c>
      <c r="Q2934" s="10" t="str">
        <f t="shared" si="274"/>
        <v>theater</v>
      </c>
      <c r="R2934" t="str">
        <f t="shared" si="275"/>
        <v>musical</v>
      </c>
      <c r="S2934" s="15">
        <f t="shared" si="272"/>
        <v>42056.458333333328</v>
      </c>
      <c r="T2934" s="14">
        <f t="shared" si="273"/>
        <v>42025.164780092593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47.574074074074076</v>
      </c>
      <c r="Q2935" s="10" t="str">
        <f t="shared" si="274"/>
        <v>theater</v>
      </c>
      <c r="R2935" t="str">
        <f t="shared" si="275"/>
        <v>musical</v>
      </c>
      <c r="S2935" s="15">
        <f t="shared" si="272"/>
        <v>42525.956631944442</v>
      </c>
      <c r="T2935" s="14">
        <f t="shared" si="273"/>
        <v>42495.956631944442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72.972972972972968</v>
      </c>
      <c r="Q2936" s="10" t="str">
        <f t="shared" si="274"/>
        <v>theater</v>
      </c>
      <c r="R2936" t="str">
        <f t="shared" si="275"/>
        <v>musical</v>
      </c>
      <c r="S2936" s="15">
        <f t="shared" si="272"/>
        <v>41805.636157407411</v>
      </c>
      <c r="T2936" s="14">
        <f t="shared" si="273"/>
        <v>41775.636157407411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90.538461538461533</v>
      </c>
      <c r="Q2937" s="10" t="str">
        <f t="shared" si="274"/>
        <v>theater</v>
      </c>
      <c r="R2937" t="str">
        <f t="shared" si="275"/>
        <v>musical</v>
      </c>
      <c r="S2937" s="15">
        <f t="shared" si="272"/>
        <v>42611.708333333328</v>
      </c>
      <c r="T2937" s="14">
        <f t="shared" si="273"/>
        <v>42553.583425925928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37.647058823529413</v>
      </c>
      <c r="Q2938" s="10" t="str">
        <f t="shared" si="274"/>
        <v>theater</v>
      </c>
      <c r="R2938" t="str">
        <f t="shared" si="275"/>
        <v>musical</v>
      </c>
      <c r="S2938" s="15">
        <f t="shared" si="272"/>
        <v>41925.207638888889</v>
      </c>
      <c r="T2938" s="14">
        <f t="shared" si="273"/>
        <v>41912.650729166664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36.363636363636367</v>
      </c>
      <c r="Q2939" s="10" t="str">
        <f t="shared" si="274"/>
        <v>theater</v>
      </c>
      <c r="R2939" t="str">
        <f t="shared" si="275"/>
        <v>musical</v>
      </c>
      <c r="S2939" s="15">
        <f t="shared" si="272"/>
        <v>41833.457326388889</v>
      </c>
      <c r="T2939" s="14">
        <f t="shared" si="273"/>
        <v>41803.457326388889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126.71875</v>
      </c>
      <c r="Q2940" s="10" t="str">
        <f t="shared" si="274"/>
        <v>theater</v>
      </c>
      <c r="R2940" t="str">
        <f t="shared" si="275"/>
        <v>musical</v>
      </c>
      <c r="S2940" s="15">
        <f t="shared" si="272"/>
        <v>42034.703865740739</v>
      </c>
      <c r="T2940" s="14">
        <f t="shared" si="273"/>
        <v>42004.703865740739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329.2</v>
      </c>
      <c r="Q2941" s="10" t="str">
        <f t="shared" si="274"/>
        <v>theater</v>
      </c>
      <c r="R2941" t="str">
        <f t="shared" si="275"/>
        <v>musical</v>
      </c>
      <c r="S2941" s="15">
        <f t="shared" si="272"/>
        <v>41879.041666666664</v>
      </c>
      <c r="T2941" s="14">
        <f t="shared" si="273"/>
        <v>41845.809166666666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81.242424242424249</v>
      </c>
      <c r="Q2942" s="10" t="str">
        <f t="shared" si="274"/>
        <v>theater</v>
      </c>
      <c r="R2942" t="str">
        <f t="shared" si="275"/>
        <v>musical</v>
      </c>
      <c r="S2942" s="15">
        <f t="shared" si="272"/>
        <v>42022.773356481484</v>
      </c>
      <c r="T2942" s="14">
        <f t="shared" si="273"/>
        <v>41982.773356481484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8">
        <f t="shared" si="271"/>
        <v>1</v>
      </c>
      <c r="Q2943" s="10" t="str">
        <f t="shared" si="274"/>
        <v>theater</v>
      </c>
      <c r="R2943" t="str">
        <f t="shared" si="275"/>
        <v>spaces</v>
      </c>
      <c r="S2943" s="15">
        <f t="shared" si="272"/>
        <v>42064.960127314815</v>
      </c>
      <c r="T2943" s="14">
        <f t="shared" si="273"/>
        <v>42034.960127314815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8">
        <f t="shared" si="271"/>
        <v>202.22772277227722</v>
      </c>
      <c r="Q2944" s="10" t="str">
        <f t="shared" si="274"/>
        <v>theater</v>
      </c>
      <c r="R2944" t="str">
        <f t="shared" si="275"/>
        <v>spaces</v>
      </c>
      <c r="S2944" s="15">
        <f t="shared" si="272"/>
        <v>42354.845833333333</v>
      </c>
      <c r="T2944" s="14">
        <f t="shared" si="273"/>
        <v>42334.803923611107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s="10" t="str">
        <f t="shared" si="274"/>
        <v>theater</v>
      </c>
      <c r="R2945" t="str">
        <f t="shared" si="275"/>
        <v>spaces</v>
      </c>
      <c r="S2945" s="15">
        <f t="shared" si="272"/>
        <v>42107.129398148143</v>
      </c>
      <c r="T2945" s="14">
        <f t="shared" si="273"/>
        <v>42077.129398148143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276">E2946/D2946</f>
        <v>0.01</v>
      </c>
      <c r="P2946" s="8">
        <f t="shared" ref="P2946:P3009" si="277">E2946/L2946</f>
        <v>100</v>
      </c>
      <c r="Q2946" s="10" t="str">
        <f t="shared" si="274"/>
        <v>theater</v>
      </c>
      <c r="R2946" t="str">
        <f t="shared" si="275"/>
        <v>spaces</v>
      </c>
      <c r="S2946" s="15">
        <f t="shared" ref="S2946:S3009" si="278">(((I2946/60)/60)/24)+DATE(1970,1,1)</f>
        <v>42162.9143287037</v>
      </c>
      <c r="T2946" s="14">
        <f t="shared" ref="T2946:T3009" si="279">(((J2946/60)/60)/24)+DATE(1970,1,1)</f>
        <v>42132.9143287037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s="8" t="e">
        <f t="shared" si="277"/>
        <v>#DIV/0!</v>
      </c>
      <c r="Q2947" s="10" t="str">
        <f t="shared" ref="Q2947:Q3010" si="280">LEFT(N2947, (SEARCH("/",N2947,1)-1))</f>
        <v>theater</v>
      </c>
      <c r="R2947" t="str">
        <f t="shared" ref="R2947:R3010" si="281">RIGHT(N2947, LEN(N2947)-SEARCH("/",N2947,1))</f>
        <v>spaces</v>
      </c>
      <c r="S2947" s="15">
        <f t="shared" si="278"/>
        <v>42148.139583333337</v>
      </c>
      <c r="T2947" s="14">
        <f t="shared" si="279"/>
        <v>42118.139583333337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8">
        <f t="shared" si="277"/>
        <v>1</v>
      </c>
      <c r="Q2948" s="10" t="str">
        <f t="shared" si="280"/>
        <v>theater</v>
      </c>
      <c r="R2948" t="str">
        <f t="shared" si="281"/>
        <v>spaces</v>
      </c>
      <c r="S2948" s="15">
        <f t="shared" si="278"/>
        <v>42597.531157407408</v>
      </c>
      <c r="T2948" s="14">
        <f t="shared" si="279"/>
        <v>42567.531157407408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8">
        <f t="shared" si="277"/>
        <v>82.461538461538467</v>
      </c>
      <c r="Q2949" s="10" t="str">
        <f t="shared" si="280"/>
        <v>theater</v>
      </c>
      <c r="R2949" t="str">
        <f t="shared" si="281"/>
        <v>spaces</v>
      </c>
      <c r="S2949" s="15">
        <f t="shared" si="278"/>
        <v>42698.715972222228</v>
      </c>
      <c r="T2949" s="14">
        <f t="shared" si="279"/>
        <v>42649.562118055561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8">
        <f t="shared" si="277"/>
        <v>2.6666666666666665</v>
      </c>
      <c r="Q2950" s="10" t="str">
        <f t="shared" si="280"/>
        <v>theater</v>
      </c>
      <c r="R2950" t="str">
        <f t="shared" si="281"/>
        <v>spaces</v>
      </c>
      <c r="S2950" s="15">
        <f t="shared" si="278"/>
        <v>42157.649224537032</v>
      </c>
      <c r="T2950" s="14">
        <f t="shared" si="279"/>
        <v>42097.649224537032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8">
        <f t="shared" si="277"/>
        <v>12.5</v>
      </c>
      <c r="Q2951" s="10" t="str">
        <f t="shared" si="280"/>
        <v>theater</v>
      </c>
      <c r="R2951" t="str">
        <f t="shared" si="281"/>
        <v>spaces</v>
      </c>
      <c r="S2951" s="15">
        <f t="shared" si="278"/>
        <v>42327.864780092597</v>
      </c>
      <c r="T2951" s="14">
        <f t="shared" si="279"/>
        <v>42297.823113425926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s="10" t="str">
        <f t="shared" si="280"/>
        <v>theater</v>
      </c>
      <c r="R2952" t="str">
        <f t="shared" si="281"/>
        <v>spaces</v>
      </c>
      <c r="S2952" s="15">
        <f t="shared" si="278"/>
        <v>42392.36518518519</v>
      </c>
      <c r="T2952" s="14">
        <f t="shared" si="279"/>
        <v>42362.36518518519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8">
        <f t="shared" si="277"/>
        <v>18.896551724137932</v>
      </c>
      <c r="Q2953" s="10" t="str">
        <f t="shared" si="280"/>
        <v>theater</v>
      </c>
      <c r="R2953" t="str">
        <f t="shared" si="281"/>
        <v>spaces</v>
      </c>
      <c r="S2953" s="15">
        <f t="shared" si="278"/>
        <v>41917.802928240737</v>
      </c>
      <c r="T2953" s="14">
        <f t="shared" si="279"/>
        <v>41872.802928240737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8">
        <f t="shared" si="277"/>
        <v>200.625</v>
      </c>
      <c r="Q2954" s="10" t="str">
        <f t="shared" si="280"/>
        <v>theater</v>
      </c>
      <c r="R2954" t="str">
        <f t="shared" si="281"/>
        <v>spaces</v>
      </c>
      <c r="S2954" s="15">
        <f t="shared" si="278"/>
        <v>42660.166666666672</v>
      </c>
      <c r="T2954" s="14">
        <f t="shared" si="279"/>
        <v>42628.690266203703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8">
        <f t="shared" si="277"/>
        <v>201.66666666666666</v>
      </c>
      <c r="Q2955" s="10" t="str">
        <f t="shared" si="280"/>
        <v>theater</v>
      </c>
      <c r="R2955" t="str">
        <f t="shared" si="281"/>
        <v>spaces</v>
      </c>
      <c r="S2955" s="15">
        <f t="shared" si="278"/>
        <v>42285.791909722218</v>
      </c>
      <c r="T2955" s="14">
        <f t="shared" si="279"/>
        <v>42255.791909722218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s="10" t="str">
        <f t="shared" si="280"/>
        <v>theater</v>
      </c>
      <c r="R2956" t="str">
        <f t="shared" si="281"/>
        <v>spaces</v>
      </c>
      <c r="S2956" s="15">
        <f t="shared" si="278"/>
        <v>42810.541701388895</v>
      </c>
      <c r="T2956" s="14">
        <f t="shared" si="279"/>
        <v>42790.583368055552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65</v>
      </c>
      <c r="Q2957" s="10" t="str">
        <f t="shared" si="280"/>
        <v>theater</v>
      </c>
      <c r="R2957" t="str">
        <f t="shared" si="281"/>
        <v>spaces</v>
      </c>
      <c r="S2957" s="15">
        <f t="shared" si="278"/>
        <v>42171.741307870368</v>
      </c>
      <c r="T2957" s="14">
        <f t="shared" si="279"/>
        <v>42141.741307870368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8">
        <f t="shared" si="277"/>
        <v>66.099999999999994</v>
      </c>
      <c r="Q2958" s="10" t="str">
        <f t="shared" si="280"/>
        <v>theater</v>
      </c>
      <c r="R2958" t="str">
        <f t="shared" si="281"/>
        <v>spaces</v>
      </c>
      <c r="S2958" s="15">
        <f t="shared" si="278"/>
        <v>42494.958912037036</v>
      </c>
      <c r="T2958" s="14">
        <f t="shared" si="279"/>
        <v>42464.958912037036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8">
        <f t="shared" si="277"/>
        <v>93.333333333333329</v>
      </c>
      <c r="Q2959" s="10" t="str">
        <f t="shared" si="280"/>
        <v>theater</v>
      </c>
      <c r="R2959" t="str">
        <f t="shared" si="281"/>
        <v>spaces</v>
      </c>
      <c r="S2959" s="15">
        <f t="shared" si="278"/>
        <v>42090.969583333332</v>
      </c>
      <c r="T2959" s="14">
        <f t="shared" si="279"/>
        <v>42031.011249999996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s="10" t="str">
        <f t="shared" si="280"/>
        <v>theater</v>
      </c>
      <c r="R2960" t="str">
        <f t="shared" si="281"/>
        <v>spaces</v>
      </c>
      <c r="S2960" s="15">
        <f t="shared" si="278"/>
        <v>42498.73746527778</v>
      </c>
      <c r="T2960" s="14">
        <f t="shared" si="279"/>
        <v>42438.779131944444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s="10" t="str">
        <f t="shared" si="280"/>
        <v>theater</v>
      </c>
      <c r="R2961" t="str">
        <f t="shared" si="281"/>
        <v>spaces</v>
      </c>
      <c r="S2961" s="15">
        <f t="shared" si="278"/>
        <v>42528.008391203708</v>
      </c>
      <c r="T2961" s="14">
        <f t="shared" si="279"/>
        <v>42498.008391203708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s="10" t="str">
        <f t="shared" si="280"/>
        <v>theater</v>
      </c>
      <c r="R2962" t="str">
        <f t="shared" si="281"/>
        <v>spaces</v>
      </c>
      <c r="S2962" s="15">
        <f t="shared" si="278"/>
        <v>41893.757210648146</v>
      </c>
      <c r="T2962" s="14">
        <f t="shared" si="279"/>
        <v>41863.757210648146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50.75</v>
      </c>
      <c r="Q2963" s="10" t="str">
        <f t="shared" si="280"/>
        <v>theater</v>
      </c>
      <c r="R2963" t="str">
        <f t="shared" si="281"/>
        <v>plays</v>
      </c>
      <c r="S2963" s="15">
        <f t="shared" si="278"/>
        <v>42089.166666666672</v>
      </c>
      <c r="T2963" s="14">
        <f t="shared" si="279"/>
        <v>42061.212488425925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60.9</v>
      </c>
      <c r="Q2964" s="10" t="str">
        <f t="shared" si="280"/>
        <v>theater</v>
      </c>
      <c r="R2964" t="str">
        <f t="shared" si="281"/>
        <v>plays</v>
      </c>
      <c r="S2964" s="15">
        <f t="shared" si="278"/>
        <v>42064.290972222225</v>
      </c>
      <c r="T2964" s="14">
        <f t="shared" si="279"/>
        <v>42036.24428240741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109.03061224489795</v>
      </c>
      <c r="Q2965" s="10" t="str">
        <f t="shared" si="280"/>
        <v>theater</v>
      </c>
      <c r="R2965" t="str">
        <f t="shared" si="281"/>
        <v>plays</v>
      </c>
      <c r="S2965" s="15">
        <f t="shared" si="278"/>
        <v>42187.470185185186</v>
      </c>
      <c r="T2965" s="14">
        <f t="shared" si="279"/>
        <v>42157.470185185186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25.692295918367346</v>
      </c>
      <c r="Q2966" s="10" t="str">
        <f t="shared" si="280"/>
        <v>theater</v>
      </c>
      <c r="R2966" t="str">
        <f t="shared" si="281"/>
        <v>plays</v>
      </c>
      <c r="S2966" s="15">
        <f t="shared" si="278"/>
        <v>41857.897222222222</v>
      </c>
      <c r="T2966" s="14">
        <f t="shared" si="279"/>
        <v>41827.909942129627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41.92307692307692</v>
      </c>
      <c r="Q2967" s="10" t="str">
        <f t="shared" si="280"/>
        <v>theater</v>
      </c>
      <c r="R2967" t="str">
        <f t="shared" si="281"/>
        <v>plays</v>
      </c>
      <c r="S2967" s="15">
        <f t="shared" si="278"/>
        <v>42192.729548611111</v>
      </c>
      <c r="T2967" s="14">
        <f t="shared" si="279"/>
        <v>42162.729548611111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88.7734375</v>
      </c>
      <c r="Q2968" s="10" t="str">
        <f t="shared" si="280"/>
        <v>theater</v>
      </c>
      <c r="R2968" t="str">
        <f t="shared" si="281"/>
        <v>plays</v>
      </c>
      <c r="S2968" s="15">
        <f t="shared" si="278"/>
        <v>42263.738564814819</v>
      </c>
      <c r="T2968" s="14">
        <f t="shared" si="279"/>
        <v>42233.738564814819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80.225352112676063</v>
      </c>
      <c r="Q2969" s="10" t="str">
        <f t="shared" si="280"/>
        <v>theater</v>
      </c>
      <c r="R2969" t="str">
        <f t="shared" si="281"/>
        <v>plays</v>
      </c>
      <c r="S2969" s="15">
        <f t="shared" si="278"/>
        <v>42072.156157407408</v>
      </c>
      <c r="T2969" s="14">
        <f t="shared" si="279"/>
        <v>42042.197824074072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78.936170212765958</v>
      </c>
      <c r="Q2970" s="10" t="str">
        <f t="shared" si="280"/>
        <v>theater</v>
      </c>
      <c r="R2970" t="str">
        <f t="shared" si="281"/>
        <v>plays</v>
      </c>
      <c r="S2970" s="15">
        <f t="shared" si="278"/>
        <v>42599.165972222225</v>
      </c>
      <c r="T2970" s="14">
        <f t="shared" si="279"/>
        <v>42585.523842592593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95.588235294117652</v>
      </c>
      <c r="Q2971" s="10" t="str">
        <f t="shared" si="280"/>
        <v>theater</v>
      </c>
      <c r="R2971" t="str">
        <f t="shared" si="281"/>
        <v>plays</v>
      </c>
      <c r="S2971" s="15">
        <f t="shared" si="278"/>
        <v>42127.952083333337</v>
      </c>
      <c r="T2971" s="14">
        <f t="shared" si="279"/>
        <v>42097.786493055552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69.890109890109883</v>
      </c>
      <c r="Q2972" s="10" t="str">
        <f t="shared" si="280"/>
        <v>theater</v>
      </c>
      <c r="R2972" t="str">
        <f t="shared" si="281"/>
        <v>plays</v>
      </c>
      <c r="S2972" s="15">
        <f t="shared" si="278"/>
        <v>41838.669571759259</v>
      </c>
      <c r="T2972" s="14">
        <f t="shared" si="279"/>
        <v>41808.669571759259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74.534883720930239</v>
      </c>
      <c r="Q2973" s="10" t="str">
        <f t="shared" si="280"/>
        <v>theater</v>
      </c>
      <c r="R2973" t="str">
        <f t="shared" si="281"/>
        <v>plays</v>
      </c>
      <c r="S2973" s="15">
        <f t="shared" si="278"/>
        <v>41882.658310185187</v>
      </c>
      <c r="T2973" s="14">
        <f t="shared" si="279"/>
        <v>41852.658310185187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123.94117647058823</v>
      </c>
      <c r="Q2974" s="10" t="str">
        <f t="shared" si="280"/>
        <v>theater</v>
      </c>
      <c r="R2974" t="str">
        <f t="shared" si="281"/>
        <v>plays</v>
      </c>
      <c r="S2974" s="15">
        <f t="shared" si="278"/>
        <v>42709.041666666672</v>
      </c>
      <c r="T2974" s="14">
        <f t="shared" si="279"/>
        <v>42694.110185185185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264.84848484848487</v>
      </c>
      <c r="Q2975" s="10" t="str">
        <f t="shared" si="280"/>
        <v>theater</v>
      </c>
      <c r="R2975" t="str">
        <f t="shared" si="281"/>
        <v>plays</v>
      </c>
      <c r="S2975" s="15">
        <f t="shared" si="278"/>
        <v>42370.166666666672</v>
      </c>
      <c r="T2975" s="14">
        <f t="shared" si="279"/>
        <v>42341.818379629629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58.620689655172413</v>
      </c>
      <c r="Q2976" s="10" t="str">
        <f t="shared" si="280"/>
        <v>theater</v>
      </c>
      <c r="R2976" t="str">
        <f t="shared" si="281"/>
        <v>plays</v>
      </c>
      <c r="S2976" s="15">
        <f t="shared" si="278"/>
        <v>41908.065972222219</v>
      </c>
      <c r="T2976" s="14">
        <f t="shared" si="279"/>
        <v>41880.061006944445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70.884955752212392</v>
      </c>
      <c r="Q2977" s="10" t="str">
        <f t="shared" si="280"/>
        <v>theater</v>
      </c>
      <c r="R2977" t="str">
        <f t="shared" si="281"/>
        <v>plays</v>
      </c>
      <c r="S2977" s="15">
        <f t="shared" si="278"/>
        <v>41970.125</v>
      </c>
      <c r="T2977" s="14">
        <f t="shared" si="279"/>
        <v>41941.683865740742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8">
        <f t="shared" si="277"/>
        <v>8.5714285714285712</v>
      </c>
      <c r="Q2978" s="10" t="str">
        <f t="shared" si="280"/>
        <v>theater</v>
      </c>
      <c r="R2978" t="str">
        <f t="shared" si="281"/>
        <v>plays</v>
      </c>
      <c r="S2978" s="15">
        <f t="shared" si="278"/>
        <v>42442.5</v>
      </c>
      <c r="T2978" s="14">
        <f t="shared" si="279"/>
        <v>42425.730671296296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113.56666666666666</v>
      </c>
      <c r="Q2979" s="10" t="str">
        <f t="shared" si="280"/>
        <v>theater</v>
      </c>
      <c r="R2979" t="str">
        <f t="shared" si="281"/>
        <v>plays</v>
      </c>
      <c r="S2979" s="15">
        <f t="shared" si="278"/>
        <v>42086.093055555553</v>
      </c>
      <c r="T2979" s="14">
        <f t="shared" si="279"/>
        <v>42026.88118055556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60.6875</v>
      </c>
      <c r="Q2980" s="10" t="str">
        <f t="shared" si="280"/>
        <v>theater</v>
      </c>
      <c r="R2980" t="str">
        <f t="shared" si="281"/>
        <v>plays</v>
      </c>
      <c r="S2980" s="15">
        <f t="shared" si="278"/>
        <v>41932.249305555553</v>
      </c>
      <c r="T2980" s="14">
        <f t="shared" si="279"/>
        <v>41922.640590277777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110.21739130434783</v>
      </c>
      <c r="Q2981" s="10" t="str">
        <f t="shared" si="280"/>
        <v>theater</v>
      </c>
      <c r="R2981" t="str">
        <f t="shared" si="281"/>
        <v>plays</v>
      </c>
      <c r="S2981" s="15">
        <f t="shared" si="278"/>
        <v>42010.25</v>
      </c>
      <c r="T2981" s="14">
        <f t="shared" si="279"/>
        <v>41993.824340277773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136.45833333333334</v>
      </c>
      <c r="Q2982" s="10" t="str">
        <f t="shared" si="280"/>
        <v>theater</v>
      </c>
      <c r="R2982" t="str">
        <f t="shared" si="281"/>
        <v>plays</v>
      </c>
      <c r="S2982" s="15">
        <f t="shared" si="278"/>
        <v>42240.083333333328</v>
      </c>
      <c r="T2982" s="14">
        <f t="shared" si="279"/>
        <v>42219.915856481486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53.164948453608247</v>
      </c>
      <c r="Q2983" s="10" t="str">
        <f t="shared" si="280"/>
        <v>theater</v>
      </c>
      <c r="R2983" t="str">
        <f t="shared" si="281"/>
        <v>spaces</v>
      </c>
      <c r="S2983" s="15">
        <f t="shared" si="278"/>
        <v>42270.559675925921</v>
      </c>
      <c r="T2983" s="14">
        <f t="shared" si="279"/>
        <v>42225.559675925921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86.491525423728817</v>
      </c>
      <c r="Q2984" s="10" t="str">
        <f t="shared" si="280"/>
        <v>theater</v>
      </c>
      <c r="R2984" t="str">
        <f t="shared" si="281"/>
        <v>spaces</v>
      </c>
      <c r="S2984" s="15">
        <f t="shared" si="278"/>
        <v>42411.686840277776</v>
      </c>
      <c r="T2984" s="14">
        <f t="shared" si="279"/>
        <v>42381.686840277776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155.23827397260274</v>
      </c>
      <c r="Q2985" s="10" t="str">
        <f t="shared" si="280"/>
        <v>theater</v>
      </c>
      <c r="R2985" t="str">
        <f t="shared" si="281"/>
        <v>spaces</v>
      </c>
      <c r="S2985" s="15">
        <f t="shared" si="278"/>
        <v>41954.674027777779</v>
      </c>
      <c r="T2985" s="14">
        <f t="shared" si="279"/>
        <v>41894.632361111115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115.08256880733946</v>
      </c>
      <c r="Q2986" s="10" t="str">
        <f t="shared" si="280"/>
        <v>theater</v>
      </c>
      <c r="R2986" t="str">
        <f t="shared" si="281"/>
        <v>spaces</v>
      </c>
      <c r="S2986" s="15">
        <f t="shared" si="278"/>
        <v>42606.278715277775</v>
      </c>
      <c r="T2986" s="14">
        <f t="shared" si="279"/>
        <v>42576.278715277775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109.5945945945946</v>
      </c>
      <c r="Q2987" s="10" t="str">
        <f t="shared" si="280"/>
        <v>theater</v>
      </c>
      <c r="R2987" t="str">
        <f t="shared" si="281"/>
        <v>spaces</v>
      </c>
      <c r="S2987" s="15">
        <f t="shared" si="278"/>
        <v>42674.166666666672</v>
      </c>
      <c r="T2987" s="14">
        <f t="shared" si="279"/>
        <v>42654.973703703698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45.214285714285715</v>
      </c>
      <c r="Q2988" s="10" t="str">
        <f t="shared" si="280"/>
        <v>theater</v>
      </c>
      <c r="R2988" t="str">
        <f t="shared" si="281"/>
        <v>spaces</v>
      </c>
      <c r="S2988" s="15">
        <f t="shared" si="278"/>
        <v>42491.458402777775</v>
      </c>
      <c r="T2988" s="14">
        <f t="shared" si="279"/>
        <v>42431.500069444446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104.15169811320754</v>
      </c>
      <c r="Q2989" s="10" t="str">
        <f t="shared" si="280"/>
        <v>theater</v>
      </c>
      <c r="R2989" t="str">
        <f t="shared" si="281"/>
        <v>spaces</v>
      </c>
      <c r="S2989" s="15">
        <f t="shared" si="278"/>
        <v>42656</v>
      </c>
      <c r="T2989" s="14">
        <f t="shared" si="279"/>
        <v>42627.307303240741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s="10" t="str">
        <f t="shared" si="280"/>
        <v>theater</v>
      </c>
      <c r="R2990" t="str">
        <f t="shared" si="281"/>
        <v>spaces</v>
      </c>
      <c r="S2990" s="15">
        <f t="shared" si="278"/>
        <v>42541.362048611118</v>
      </c>
      <c r="T2990" s="14">
        <f t="shared" si="279"/>
        <v>42511.362048611118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96.997252747252745</v>
      </c>
      <c r="Q2991" s="10" t="str">
        <f t="shared" si="280"/>
        <v>theater</v>
      </c>
      <c r="R2991" t="str">
        <f t="shared" si="281"/>
        <v>spaces</v>
      </c>
      <c r="S2991" s="15">
        <f t="shared" si="278"/>
        <v>42359.207638888889</v>
      </c>
      <c r="T2991" s="14">
        <f t="shared" si="279"/>
        <v>42337.02039351852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s="10" t="str">
        <f t="shared" si="280"/>
        <v>theater</v>
      </c>
      <c r="R2992" t="str">
        <f t="shared" si="281"/>
        <v>spaces</v>
      </c>
      <c r="S2992" s="15">
        <f t="shared" si="278"/>
        <v>42376.57430555555</v>
      </c>
      <c r="T2992" s="14">
        <f t="shared" si="279"/>
        <v>42341.57430555555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94.408602150537632</v>
      </c>
      <c r="Q2993" s="10" t="str">
        <f t="shared" si="280"/>
        <v>theater</v>
      </c>
      <c r="R2993" t="str">
        <f t="shared" si="281"/>
        <v>spaces</v>
      </c>
      <c r="S2993" s="15">
        <f t="shared" si="278"/>
        <v>42762.837152777778</v>
      </c>
      <c r="T2993" s="14">
        <f t="shared" si="279"/>
        <v>42740.837152777778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48.984375</v>
      </c>
      <c r="Q2994" s="10" t="str">
        <f t="shared" si="280"/>
        <v>theater</v>
      </c>
      <c r="R2994" t="str">
        <f t="shared" si="281"/>
        <v>spaces</v>
      </c>
      <c r="S2994" s="15">
        <f t="shared" si="278"/>
        <v>42652.767476851848</v>
      </c>
      <c r="T2994" s="14">
        <f t="shared" si="279"/>
        <v>42622.767476851848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45.590909090909093</v>
      </c>
      <c r="Q2995" s="10" t="str">
        <f t="shared" si="280"/>
        <v>theater</v>
      </c>
      <c r="R2995" t="str">
        <f t="shared" si="281"/>
        <v>spaces</v>
      </c>
      <c r="S2995" s="15">
        <f t="shared" si="278"/>
        <v>42420.838738425926</v>
      </c>
      <c r="T2995" s="14">
        <f t="shared" si="279"/>
        <v>42390.838738425926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8">
        <f t="shared" si="277"/>
        <v>23.275254237288134</v>
      </c>
      <c r="Q2996" s="10" t="str">
        <f t="shared" si="280"/>
        <v>theater</v>
      </c>
      <c r="R2996" t="str">
        <f t="shared" si="281"/>
        <v>spaces</v>
      </c>
      <c r="S2996" s="15">
        <f t="shared" si="278"/>
        <v>41915.478842592594</v>
      </c>
      <c r="T2996" s="14">
        <f t="shared" si="279"/>
        <v>41885.478842592594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63.2289156626506</v>
      </c>
      <c r="Q2997" s="10" t="str">
        <f t="shared" si="280"/>
        <v>theater</v>
      </c>
      <c r="R2997" t="str">
        <f t="shared" si="281"/>
        <v>spaces</v>
      </c>
      <c r="S2997" s="15">
        <f t="shared" si="278"/>
        <v>42754.665173611109</v>
      </c>
      <c r="T2997" s="14">
        <f t="shared" si="279"/>
        <v>42724.665173611109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8">
        <f t="shared" si="277"/>
        <v>153.5204081632653</v>
      </c>
      <c r="Q2998" s="10" t="str">
        <f t="shared" si="280"/>
        <v>theater</v>
      </c>
      <c r="R2998" t="str">
        <f t="shared" si="281"/>
        <v>spaces</v>
      </c>
      <c r="S2998" s="15">
        <f t="shared" si="278"/>
        <v>42150.912500000006</v>
      </c>
      <c r="T2998" s="14">
        <f t="shared" si="279"/>
        <v>42090.912500000006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90.2</v>
      </c>
      <c r="Q2999" s="10" t="str">
        <f t="shared" si="280"/>
        <v>theater</v>
      </c>
      <c r="R2999" t="str">
        <f t="shared" si="281"/>
        <v>spaces</v>
      </c>
      <c r="S2999" s="15">
        <f t="shared" si="278"/>
        <v>42793.207638888889</v>
      </c>
      <c r="T2999" s="14">
        <f t="shared" si="279"/>
        <v>42775.733715277776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118.97113163972287</v>
      </c>
      <c r="Q3000" s="10" t="str">
        <f t="shared" si="280"/>
        <v>theater</v>
      </c>
      <c r="R3000" t="str">
        <f t="shared" si="281"/>
        <v>spaces</v>
      </c>
      <c r="S3000" s="15">
        <f t="shared" si="278"/>
        <v>41806.184027777781</v>
      </c>
      <c r="T3000" s="14">
        <f t="shared" si="279"/>
        <v>41778.193622685183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80.25</v>
      </c>
      <c r="Q3001" s="10" t="str">
        <f t="shared" si="280"/>
        <v>theater</v>
      </c>
      <c r="R3001" t="str">
        <f t="shared" si="281"/>
        <v>spaces</v>
      </c>
      <c r="S3001" s="15">
        <f t="shared" si="278"/>
        <v>42795.083333333328</v>
      </c>
      <c r="T3001" s="14">
        <f t="shared" si="279"/>
        <v>42780.740277777775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s="10" t="str">
        <f t="shared" si="280"/>
        <v>theater</v>
      </c>
      <c r="R3002" t="str">
        <f t="shared" si="281"/>
        <v>spaces</v>
      </c>
      <c r="S3002" s="15">
        <f t="shared" si="278"/>
        <v>42766.75</v>
      </c>
      <c r="T3002" s="14">
        <f t="shared" si="279"/>
        <v>42752.827199074076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131.37719999999999</v>
      </c>
      <c r="Q3003" s="10" t="str">
        <f t="shared" si="280"/>
        <v>theater</v>
      </c>
      <c r="R3003" t="str">
        <f t="shared" si="281"/>
        <v>spaces</v>
      </c>
      <c r="S3003" s="15">
        <f t="shared" si="278"/>
        <v>42564.895625000005</v>
      </c>
      <c r="T3003" s="14">
        <f t="shared" si="279"/>
        <v>42534.895625000005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73.032980769230775</v>
      </c>
      <c r="Q3004" s="10" t="str">
        <f t="shared" si="280"/>
        <v>theater</v>
      </c>
      <c r="R3004" t="str">
        <f t="shared" si="281"/>
        <v>spaces</v>
      </c>
      <c r="S3004" s="15">
        <f t="shared" si="278"/>
        <v>41269.83625</v>
      </c>
      <c r="T3004" s="14">
        <f t="shared" si="279"/>
        <v>41239.83625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178.52941176470588</v>
      </c>
      <c r="Q3005" s="10" t="str">
        <f t="shared" si="280"/>
        <v>theater</v>
      </c>
      <c r="R3005" t="str">
        <f t="shared" si="281"/>
        <v>spaces</v>
      </c>
      <c r="S3005" s="15">
        <f t="shared" si="278"/>
        <v>42430.249305555553</v>
      </c>
      <c r="T3005" s="14">
        <f t="shared" si="279"/>
        <v>42398.849259259259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162.90974729241879</v>
      </c>
      <c r="Q3006" s="10" t="str">
        <f t="shared" si="280"/>
        <v>theater</v>
      </c>
      <c r="R3006" t="str">
        <f t="shared" si="281"/>
        <v>spaces</v>
      </c>
      <c r="S3006" s="15">
        <f t="shared" si="278"/>
        <v>41958.922731481478</v>
      </c>
      <c r="T3006" s="14">
        <f t="shared" si="279"/>
        <v>41928.881064814814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108.24237288135593</v>
      </c>
      <c r="Q3007" s="10" t="str">
        <f t="shared" si="280"/>
        <v>theater</v>
      </c>
      <c r="R3007" t="str">
        <f t="shared" si="281"/>
        <v>spaces</v>
      </c>
      <c r="S3007" s="15">
        <f t="shared" si="278"/>
        <v>41918.674826388888</v>
      </c>
      <c r="T3007" s="14">
        <f t="shared" si="279"/>
        <v>41888.674826388888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88.865979381443296</v>
      </c>
      <c r="Q3008" s="10" t="str">
        <f t="shared" si="280"/>
        <v>theater</v>
      </c>
      <c r="R3008" t="str">
        <f t="shared" si="281"/>
        <v>spaces</v>
      </c>
      <c r="S3008" s="15">
        <f t="shared" si="278"/>
        <v>41987.756840277783</v>
      </c>
      <c r="T3008" s="14">
        <f t="shared" si="279"/>
        <v>41957.756840277783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s="10" t="str">
        <f t="shared" si="280"/>
        <v>theater</v>
      </c>
      <c r="R3009" t="str">
        <f t="shared" si="281"/>
        <v>spaces</v>
      </c>
      <c r="S3009" s="15">
        <f t="shared" si="278"/>
        <v>42119.216238425928</v>
      </c>
      <c r="T3009" s="14">
        <f t="shared" si="279"/>
        <v>42098.216238425928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282">E3010/D3010</f>
        <v>1.0116666666666667</v>
      </c>
      <c r="P3010" s="8">
        <f t="shared" ref="P3010:P3073" si="283">E3010/L3010</f>
        <v>116.73076923076923</v>
      </c>
      <c r="Q3010" s="10" t="str">
        <f t="shared" si="280"/>
        <v>theater</v>
      </c>
      <c r="R3010" t="str">
        <f t="shared" si="281"/>
        <v>spaces</v>
      </c>
      <c r="S3010" s="15">
        <f t="shared" ref="S3010:S3073" si="284">(((I3010/60)/60)/24)+DATE(1970,1,1)</f>
        <v>42390.212025462963</v>
      </c>
      <c r="T3010" s="14">
        <f t="shared" ref="T3010:T3073" si="285">(((J3010/60)/60)/24)+DATE(1970,1,1)</f>
        <v>42360.212025462963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1.19756</v>
      </c>
      <c r="P3011" s="8">
        <f t="shared" si="283"/>
        <v>233.8984375</v>
      </c>
      <c r="Q3011" s="10" t="str">
        <f t="shared" ref="Q3011:Q3074" si="286">LEFT(N3011, (SEARCH("/",N3011,1)-1))</f>
        <v>theater</v>
      </c>
      <c r="R3011" t="str">
        <f t="shared" ref="R3011:R3074" si="287">RIGHT(N3011, LEN(N3011)-SEARCH("/",N3011,1))</f>
        <v>spaces</v>
      </c>
      <c r="S3011" s="15">
        <f t="shared" si="284"/>
        <v>41969.611574074079</v>
      </c>
      <c r="T3011" s="14">
        <f t="shared" si="285"/>
        <v>41939.569907407407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s="10" t="str">
        <f t="shared" si="286"/>
        <v>theater</v>
      </c>
      <c r="R3012" t="str">
        <f t="shared" si="287"/>
        <v>spaces</v>
      </c>
      <c r="S3012" s="15">
        <f t="shared" si="284"/>
        <v>42056.832395833335</v>
      </c>
      <c r="T3012" s="14">
        <f t="shared" si="285"/>
        <v>41996.832395833335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14.84</v>
      </c>
      <c r="Q3013" s="10" t="str">
        <f t="shared" si="286"/>
        <v>theater</v>
      </c>
      <c r="R3013" t="str">
        <f t="shared" si="287"/>
        <v>spaces</v>
      </c>
      <c r="S3013" s="15">
        <f t="shared" si="284"/>
        <v>42361.957638888889</v>
      </c>
      <c r="T3013" s="14">
        <f t="shared" si="285"/>
        <v>42334.468935185185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8">
        <f t="shared" si="283"/>
        <v>85.181818181818187</v>
      </c>
      <c r="Q3014" s="10" t="str">
        <f t="shared" si="286"/>
        <v>theater</v>
      </c>
      <c r="R3014" t="str">
        <f t="shared" si="287"/>
        <v>spaces</v>
      </c>
      <c r="S3014" s="15">
        <f t="shared" si="284"/>
        <v>42045.702893518523</v>
      </c>
      <c r="T3014" s="14">
        <f t="shared" si="285"/>
        <v>42024.702893518523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8">
        <f t="shared" si="283"/>
        <v>146.69158878504672</v>
      </c>
      <c r="Q3015" s="10" t="str">
        <f t="shared" si="286"/>
        <v>theater</v>
      </c>
      <c r="R3015" t="str">
        <f t="shared" si="287"/>
        <v>spaces</v>
      </c>
      <c r="S3015" s="15">
        <f t="shared" si="284"/>
        <v>42176.836215277777</v>
      </c>
      <c r="T3015" s="14">
        <f t="shared" si="285"/>
        <v>42146.836215277777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50.764811490125673</v>
      </c>
      <c r="Q3016" s="10" t="str">
        <f t="shared" si="286"/>
        <v>theater</v>
      </c>
      <c r="R3016" t="str">
        <f t="shared" si="287"/>
        <v>spaces</v>
      </c>
      <c r="S3016" s="15">
        <f t="shared" si="284"/>
        <v>41948.208333333336</v>
      </c>
      <c r="T3016" s="14">
        <f t="shared" si="285"/>
        <v>41920.123611111114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87.7</v>
      </c>
      <c r="Q3017" s="10" t="str">
        <f t="shared" si="286"/>
        <v>theater</v>
      </c>
      <c r="R3017" t="str">
        <f t="shared" si="287"/>
        <v>spaces</v>
      </c>
      <c r="S3017" s="15">
        <f t="shared" si="284"/>
        <v>41801.166666666664</v>
      </c>
      <c r="T3017" s="14">
        <f t="shared" si="285"/>
        <v>41785.72729166667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242.27777777777777</v>
      </c>
      <c r="Q3018" s="10" t="str">
        <f t="shared" si="286"/>
        <v>theater</v>
      </c>
      <c r="R3018" t="str">
        <f t="shared" si="287"/>
        <v>spaces</v>
      </c>
      <c r="S3018" s="15">
        <f t="shared" si="284"/>
        <v>41838.548055555555</v>
      </c>
      <c r="T3018" s="14">
        <f t="shared" si="285"/>
        <v>41778.548055555555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146.44654088050314</v>
      </c>
      <c r="Q3019" s="10" t="str">
        <f t="shared" si="286"/>
        <v>theater</v>
      </c>
      <c r="R3019" t="str">
        <f t="shared" si="287"/>
        <v>spaces</v>
      </c>
      <c r="S3019" s="15">
        <f t="shared" si="284"/>
        <v>41871.850034722222</v>
      </c>
      <c r="T3019" s="14">
        <f t="shared" si="285"/>
        <v>41841.850034722222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103.17073170731707</v>
      </c>
      <c r="Q3020" s="10" t="str">
        <f t="shared" si="286"/>
        <v>theater</v>
      </c>
      <c r="R3020" t="str">
        <f t="shared" si="287"/>
        <v>spaces</v>
      </c>
      <c r="S3020" s="15">
        <f t="shared" si="284"/>
        <v>42205.916666666672</v>
      </c>
      <c r="T3020" s="14">
        <f t="shared" si="285"/>
        <v>42163.29833333334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80.464601769911511</v>
      </c>
      <c r="Q3021" s="10" t="str">
        <f t="shared" si="286"/>
        <v>theater</v>
      </c>
      <c r="R3021" t="str">
        <f t="shared" si="287"/>
        <v>spaces</v>
      </c>
      <c r="S3021" s="15">
        <f t="shared" si="284"/>
        <v>41786.125</v>
      </c>
      <c r="T3021" s="14">
        <f t="shared" si="285"/>
        <v>41758.833564814813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234.66666666666666</v>
      </c>
      <c r="Q3022" s="10" t="str">
        <f t="shared" si="286"/>
        <v>theater</v>
      </c>
      <c r="R3022" t="str">
        <f t="shared" si="287"/>
        <v>spaces</v>
      </c>
      <c r="S3022" s="15">
        <f t="shared" si="284"/>
        <v>42230.846446759257</v>
      </c>
      <c r="T3022" s="14">
        <f t="shared" si="285"/>
        <v>42170.846446759257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50.689320388349515</v>
      </c>
      <c r="Q3023" s="10" t="str">
        <f t="shared" si="286"/>
        <v>theater</v>
      </c>
      <c r="R3023" t="str">
        <f t="shared" si="287"/>
        <v>spaces</v>
      </c>
      <c r="S3023" s="15">
        <f t="shared" si="284"/>
        <v>42696.249305555553</v>
      </c>
      <c r="T3023" s="14">
        <f t="shared" si="285"/>
        <v>42660.618854166663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162.70967741935485</v>
      </c>
      <c r="Q3024" s="10" t="str">
        <f t="shared" si="286"/>
        <v>theater</v>
      </c>
      <c r="R3024" t="str">
        <f t="shared" si="287"/>
        <v>spaces</v>
      </c>
      <c r="S3024" s="15">
        <f t="shared" si="284"/>
        <v>42609.95380787037</v>
      </c>
      <c r="T3024" s="14">
        <f t="shared" si="285"/>
        <v>42564.95380787037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120.16666666666667</v>
      </c>
      <c r="Q3025" s="10" t="str">
        <f t="shared" si="286"/>
        <v>theater</v>
      </c>
      <c r="R3025" t="str">
        <f t="shared" si="287"/>
        <v>spaces</v>
      </c>
      <c r="S3025" s="15">
        <f t="shared" si="284"/>
        <v>42166.675763888896</v>
      </c>
      <c r="T3025" s="14">
        <f t="shared" si="285"/>
        <v>42121.675763888896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67.697802197802204</v>
      </c>
      <c r="Q3026" s="10" t="str">
        <f t="shared" si="286"/>
        <v>theater</v>
      </c>
      <c r="R3026" t="str">
        <f t="shared" si="287"/>
        <v>spaces</v>
      </c>
      <c r="S3026" s="15">
        <f t="shared" si="284"/>
        <v>41188.993923611109</v>
      </c>
      <c r="T3026" s="14">
        <f t="shared" si="285"/>
        <v>41158.993923611109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52.103448275862071</v>
      </c>
      <c r="Q3027" s="10" t="str">
        <f t="shared" si="286"/>
        <v>theater</v>
      </c>
      <c r="R3027" t="str">
        <f t="shared" si="287"/>
        <v>spaces</v>
      </c>
      <c r="S3027" s="15">
        <f t="shared" si="284"/>
        <v>41789.666666666664</v>
      </c>
      <c r="T3027" s="14">
        <f t="shared" si="285"/>
        <v>41761.509409722225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51.6</v>
      </c>
      <c r="Q3028" s="10" t="str">
        <f t="shared" si="286"/>
        <v>theater</v>
      </c>
      <c r="R3028" t="str">
        <f t="shared" si="287"/>
        <v>spaces</v>
      </c>
      <c r="S3028" s="15">
        <f t="shared" si="284"/>
        <v>42797.459398148145</v>
      </c>
      <c r="T3028" s="14">
        <f t="shared" si="285"/>
        <v>42783.459398148145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164.3</v>
      </c>
      <c r="Q3029" s="10" t="str">
        <f t="shared" si="286"/>
        <v>theater</v>
      </c>
      <c r="R3029" t="str">
        <f t="shared" si="287"/>
        <v>spaces</v>
      </c>
      <c r="S3029" s="15">
        <f t="shared" si="284"/>
        <v>42083.662627314814</v>
      </c>
      <c r="T3029" s="14">
        <f t="shared" si="285"/>
        <v>42053.704293981486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8">
        <f t="shared" si="283"/>
        <v>84.858585858585855</v>
      </c>
      <c r="Q3030" s="10" t="str">
        <f t="shared" si="286"/>
        <v>theater</v>
      </c>
      <c r="R3030" t="str">
        <f t="shared" si="287"/>
        <v>spaces</v>
      </c>
      <c r="S3030" s="15">
        <f t="shared" si="284"/>
        <v>42597.264178240745</v>
      </c>
      <c r="T3030" s="14">
        <f t="shared" si="285"/>
        <v>42567.264178240745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94.548850574712645</v>
      </c>
      <c r="Q3031" s="10" t="str">
        <f t="shared" si="286"/>
        <v>theater</v>
      </c>
      <c r="R3031" t="str">
        <f t="shared" si="287"/>
        <v>spaces</v>
      </c>
      <c r="S3031" s="15">
        <f t="shared" si="284"/>
        <v>41961.190972222219</v>
      </c>
      <c r="T3031" s="14">
        <f t="shared" si="285"/>
        <v>41932.708877314813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45.536585365853661</v>
      </c>
      <c r="Q3032" s="10" t="str">
        <f t="shared" si="286"/>
        <v>theater</v>
      </c>
      <c r="R3032" t="str">
        <f t="shared" si="287"/>
        <v>spaces</v>
      </c>
      <c r="S3032" s="15">
        <f t="shared" si="284"/>
        <v>42263.747349537036</v>
      </c>
      <c r="T3032" s="14">
        <f t="shared" si="285"/>
        <v>42233.747349537036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s="10" t="str">
        <f t="shared" si="286"/>
        <v>theater</v>
      </c>
      <c r="R3033" t="str">
        <f t="shared" si="287"/>
        <v>spaces</v>
      </c>
      <c r="S3033" s="15">
        <f t="shared" si="284"/>
        <v>42657.882488425923</v>
      </c>
      <c r="T3033" s="14">
        <f t="shared" si="285"/>
        <v>42597.882488425923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50.88</v>
      </c>
      <c r="Q3034" s="10" t="str">
        <f t="shared" si="286"/>
        <v>theater</v>
      </c>
      <c r="R3034" t="str">
        <f t="shared" si="287"/>
        <v>spaces</v>
      </c>
      <c r="S3034" s="15">
        <f t="shared" si="284"/>
        <v>42258.044664351852</v>
      </c>
      <c r="T3034" s="14">
        <f t="shared" si="285"/>
        <v>42228.044664351852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191.13043478260869</v>
      </c>
      <c r="Q3035" s="10" t="str">
        <f t="shared" si="286"/>
        <v>theater</v>
      </c>
      <c r="R3035" t="str">
        <f t="shared" si="287"/>
        <v>spaces</v>
      </c>
      <c r="S3035" s="15">
        <f t="shared" si="284"/>
        <v>42600.110243055555</v>
      </c>
      <c r="T3035" s="14">
        <f t="shared" si="285"/>
        <v>42570.110243055555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89.314285714285717</v>
      </c>
      <c r="Q3036" s="10" t="str">
        <f t="shared" si="286"/>
        <v>theater</v>
      </c>
      <c r="R3036" t="str">
        <f t="shared" si="287"/>
        <v>spaces</v>
      </c>
      <c r="S3036" s="15">
        <f t="shared" si="284"/>
        <v>42675.165972222225</v>
      </c>
      <c r="T3036" s="14">
        <f t="shared" si="285"/>
        <v>42644.535358796296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88.588631921824103</v>
      </c>
      <c r="Q3037" s="10" t="str">
        <f t="shared" si="286"/>
        <v>theater</v>
      </c>
      <c r="R3037" t="str">
        <f t="shared" si="287"/>
        <v>spaces</v>
      </c>
      <c r="S3037" s="15">
        <f t="shared" si="284"/>
        <v>41398.560289351852</v>
      </c>
      <c r="T3037" s="14">
        <f t="shared" si="285"/>
        <v>41368.560289351852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96.300911854103347</v>
      </c>
      <c r="Q3038" s="10" t="str">
        <f t="shared" si="286"/>
        <v>theater</v>
      </c>
      <c r="R3038" t="str">
        <f t="shared" si="287"/>
        <v>spaces</v>
      </c>
      <c r="S3038" s="15">
        <f t="shared" si="284"/>
        <v>41502.499305555553</v>
      </c>
      <c r="T3038" s="14">
        <f t="shared" si="285"/>
        <v>41466.785231481481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8">
        <f t="shared" si="283"/>
        <v>33.3125</v>
      </c>
      <c r="Q3039" s="10" t="str">
        <f t="shared" si="286"/>
        <v>theater</v>
      </c>
      <c r="R3039" t="str">
        <f t="shared" si="287"/>
        <v>spaces</v>
      </c>
      <c r="S3039" s="15">
        <f t="shared" si="284"/>
        <v>40453.207638888889</v>
      </c>
      <c r="T3039" s="14">
        <f t="shared" si="285"/>
        <v>40378.893206018518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37.222222222222221</v>
      </c>
      <c r="Q3040" s="10" t="str">
        <f t="shared" si="286"/>
        <v>theater</v>
      </c>
      <c r="R3040" t="str">
        <f t="shared" si="287"/>
        <v>spaces</v>
      </c>
      <c r="S3040" s="15">
        <f t="shared" si="284"/>
        <v>42433.252280092594</v>
      </c>
      <c r="T3040" s="14">
        <f t="shared" si="285"/>
        <v>42373.252280092594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92.130423728813554</v>
      </c>
      <c r="Q3041" s="10" t="str">
        <f t="shared" si="286"/>
        <v>theater</v>
      </c>
      <c r="R3041" t="str">
        <f t="shared" si="287"/>
        <v>spaces</v>
      </c>
      <c r="S3041" s="15">
        <f t="shared" si="284"/>
        <v>41637.332638888889</v>
      </c>
      <c r="T3041" s="14">
        <f t="shared" si="285"/>
        <v>41610.794421296298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76.785714285714292</v>
      </c>
      <c r="Q3042" s="10" t="str">
        <f t="shared" si="286"/>
        <v>theater</v>
      </c>
      <c r="R3042" t="str">
        <f t="shared" si="287"/>
        <v>spaces</v>
      </c>
      <c r="S3042" s="15">
        <f t="shared" si="284"/>
        <v>42181.958333333328</v>
      </c>
      <c r="T3042" s="14">
        <f t="shared" si="285"/>
        <v>42177.791909722218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96.526315789473685</v>
      </c>
      <c r="Q3043" s="10" t="str">
        <f t="shared" si="286"/>
        <v>theater</v>
      </c>
      <c r="R3043" t="str">
        <f t="shared" si="287"/>
        <v>spaces</v>
      </c>
      <c r="S3043" s="15">
        <f t="shared" si="284"/>
        <v>42389.868611111116</v>
      </c>
      <c r="T3043" s="14">
        <f t="shared" si="285"/>
        <v>42359.868611111116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51.891891891891895</v>
      </c>
      <c r="Q3044" s="10" t="str">
        <f t="shared" si="286"/>
        <v>theater</v>
      </c>
      <c r="R3044" t="str">
        <f t="shared" si="287"/>
        <v>spaces</v>
      </c>
      <c r="S3044" s="15">
        <f t="shared" si="284"/>
        <v>42283.688043981485</v>
      </c>
      <c r="T3044" s="14">
        <f t="shared" si="285"/>
        <v>42253.688043981485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128.9140625</v>
      </c>
      <c r="Q3045" s="10" t="str">
        <f t="shared" si="286"/>
        <v>theater</v>
      </c>
      <c r="R3045" t="str">
        <f t="shared" si="287"/>
        <v>spaces</v>
      </c>
      <c r="S3045" s="15">
        <f t="shared" si="284"/>
        <v>42110.118055555555</v>
      </c>
      <c r="T3045" s="14">
        <f t="shared" si="285"/>
        <v>42083.070590277777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84.108974358974365</v>
      </c>
      <c r="Q3046" s="10" t="str">
        <f t="shared" si="286"/>
        <v>theater</v>
      </c>
      <c r="R3046" t="str">
        <f t="shared" si="287"/>
        <v>spaces</v>
      </c>
      <c r="S3046" s="15">
        <f t="shared" si="284"/>
        <v>42402.7268287037</v>
      </c>
      <c r="T3046" s="14">
        <f t="shared" si="285"/>
        <v>42387.7268287037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82.941562500000003</v>
      </c>
      <c r="Q3047" s="10" t="str">
        <f t="shared" si="286"/>
        <v>theater</v>
      </c>
      <c r="R3047" t="str">
        <f t="shared" si="287"/>
        <v>spaces</v>
      </c>
      <c r="S3047" s="15">
        <f t="shared" si="284"/>
        <v>41873.155729166669</v>
      </c>
      <c r="T3047" s="14">
        <f t="shared" si="285"/>
        <v>41843.155729166669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259.94827586206895</v>
      </c>
      <c r="Q3048" s="10" t="str">
        <f t="shared" si="286"/>
        <v>theater</v>
      </c>
      <c r="R3048" t="str">
        <f t="shared" si="287"/>
        <v>spaces</v>
      </c>
      <c r="S3048" s="15">
        <f t="shared" si="284"/>
        <v>41892.202777777777</v>
      </c>
      <c r="T3048" s="14">
        <f t="shared" si="285"/>
        <v>41862.803078703706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s="10" t="str">
        <f t="shared" si="286"/>
        <v>theater</v>
      </c>
      <c r="R3049" t="str">
        <f t="shared" si="287"/>
        <v>spaces</v>
      </c>
      <c r="S3049" s="15">
        <f t="shared" si="284"/>
        <v>42487.552777777775</v>
      </c>
      <c r="T3049" s="14">
        <f t="shared" si="285"/>
        <v>42443.989050925928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8">
        <f t="shared" si="283"/>
        <v>177.02127659574469</v>
      </c>
      <c r="Q3050" s="10" t="str">
        <f t="shared" si="286"/>
        <v>theater</v>
      </c>
      <c r="R3050" t="str">
        <f t="shared" si="287"/>
        <v>spaces</v>
      </c>
      <c r="S3050" s="15">
        <f t="shared" si="284"/>
        <v>42004.890277777777</v>
      </c>
      <c r="T3050" s="14">
        <f t="shared" si="285"/>
        <v>41975.901180555549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74.074074074074076</v>
      </c>
      <c r="Q3051" s="10" t="str">
        <f t="shared" si="286"/>
        <v>theater</v>
      </c>
      <c r="R3051" t="str">
        <f t="shared" si="287"/>
        <v>spaces</v>
      </c>
      <c r="S3051" s="15">
        <f t="shared" si="284"/>
        <v>42169.014525462961</v>
      </c>
      <c r="T3051" s="14">
        <f t="shared" si="285"/>
        <v>42139.014525462961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70.666666666666671</v>
      </c>
      <c r="Q3052" s="10" t="str">
        <f t="shared" si="286"/>
        <v>theater</v>
      </c>
      <c r="R3052" t="str">
        <f t="shared" si="287"/>
        <v>spaces</v>
      </c>
      <c r="S3052" s="15">
        <f t="shared" si="284"/>
        <v>42495.16851851852</v>
      </c>
      <c r="T3052" s="14">
        <f t="shared" si="285"/>
        <v>42465.16851851852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8">
        <f t="shared" si="283"/>
        <v>23.62857142857143</v>
      </c>
      <c r="Q3053" s="10" t="str">
        <f t="shared" si="286"/>
        <v>theater</v>
      </c>
      <c r="R3053" t="str">
        <f t="shared" si="287"/>
        <v>spaces</v>
      </c>
      <c r="S3053" s="15">
        <f t="shared" si="284"/>
        <v>42774.416030092587</v>
      </c>
      <c r="T3053" s="14">
        <f t="shared" si="285"/>
        <v>42744.416030092587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8">
        <f t="shared" si="283"/>
        <v>37.5</v>
      </c>
      <c r="Q3054" s="10" t="str">
        <f t="shared" si="286"/>
        <v>theater</v>
      </c>
      <c r="R3054" t="str">
        <f t="shared" si="287"/>
        <v>spaces</v>
      </c>
      <c r="S3054" s="15">
        <f t="shared" si="284"/>
        <v>42152.665972222225</v>
      </c>
      <c r="T3054" s="14">
        <f t="shared" si="285"/>
        <v>42122.670069444444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8">
        <f t="shared" si="283"/>
        <v>13.333333333333334</v>
      </c>
      <c r="Q3055" s="10" t="str">
        <f t="shared" si="286"/>
        <v>theater</v>
      </c>
      <c r="R3055" t="str">
        <f t="shared" si="287"/>
        <v>spaces</v>
      </c>
      <c r="S3055" s="15">
        <f t="shared" si="284"/>
        <v>41914.165972222225</v>
      </c>
      <c r="T3055" s="14">
        <f t="shared" si="285"/>
        <v>41862.761724537035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s="10" t="str">
        <f t="shared" si="286"/>
        <v>theater</v>
      </c>
      <c r="R3056" t="str">
        <f t="shared" si="287"/>
        <v>spaces</v>
      </c>
      <c r="S3056" s="15">
        <f t="shared" si="284"/>
        <v>42065.044444444444</v>
      </c>
      <c r="T3056" s="14">
        <f t="shared" si="285"/>
        <v>42027.832800925928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8">
        <f t="shared" si="283"/>
        <v>1</v>
      </c>
      <c r="Q3057" s="10" t="str">
        <f t="shared" si="286"/>
        <v>theater</v>
      </c>
      <c r="R3057" t="str">
        <f t="shared" si="287"/>
        <v>spaces</v>
      </c>
      <c r="S3057" s="15">
        <f t="shared" si="284"/>
        <v>42013.95821759259</v>
      </c>
      <c r="T3057" s="14">
        <f t="shared" si="285"/>
        <v>41953.95821759259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s="10" t="str">
        <f t="shared" si="286"/>
        <v>theater</v>
      </c>
      <c r="R3058" t="str">
        <f t="shared" si="287"/>
        <v>spaces</v>
      </c>
      <c r="S3058" s="15">
        <f t="shared" si="284"/>
        <v>41911.636388888888</v>
      </c>
      <c r="T3058" s="14">
        <f t="shared" si="285"/>
        <v>41851.636388888888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s="10" t="str">
        <f t="shared" si="286"/>
        <v>theater</v>
      </c>
      <c r="R3059" t="str">
        <f t="shared" si="287"/>
        <v>spaces</v>
      </c>
      <c r="S3059" s="15">
        <f t="shared" si="284"/>
        <v>42463.608923611115</v>
      </c>
      <c r="T3059" s="14">
        <f t="shared" si="285"/>
        <v>42433.650590277779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8">
        <f t="shared" si="283"/>
        <v>1</v>
      </c>
      <c r="Q3060" s="10" t="str">
        <f t="shared" si="286"/>
        <v>theater</v>
      </c>
      <c r="R3060" t="str">
        <f t="shared" si="287"/>
        <v>spaces</v>
      </c>
      <c r="S3060" s="15">
        <f t="shared" si="284"/>
        <v>42510.374305555553</v>
      </c>
      <c r="T3060" s="14">
        <f t="shared" si="285"/>
        <v>42460.374305555553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8">
        <f t="shared" si="283"/>
        <v>41</v>
      </c>
      <c r="Q3061" s="10" t="str">
        <f t="shared" si="286"/>
        <v>theater</v>
      </c>
      <c r="R3061" t="str">
        <f t="shared" si="287"/>
        <v>spaces</v>
      </c>
      <c r="S3061" s="15">
        <f t="shared" si="284"/>
        <v>41859.935717592591</v>
      </c>
      <c r="T3061" s="14">
        <f t="shared" si="285"/>
        <v>41829.935717592591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8">
        <f t="shared" si="283"/>
        <v>55.833333333333336</v>
      </c>
      <c r="Q3062" s="10" t="str">
        <f t="shared" si="286"/>
        <v>theater</v>
      </c>
      <c r="R3062" t="str">
        <f t="shared" si="287"/>
        <v>spaces</v>
      </c>
      <c r="S3062" s="15">
        <f t="shared" si="284"/>
        <v>42275.274699074071</v>
      </c>
      <c r="T3062" s="14">
        <f t="shared" si="285"/>
        <v>42245.274699074071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s="10" t="str">
        <f t="shared" si="286"/>
        <v>theater</v>
      </c>
      <c r="R3063" t="str">
        <f t="shared" si="287"/>
        <v>spaces</v>
      </c>
      <c r="S3063" s="15">
        <f t="shared" si="284"/>
        <v>41864.784120370372</v>
      </c>
      <c r="T3063" s="14">
        <f t="shared" si="285"/>
        <v>41834.784120370372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99.761194029850742</v>
      </c>
      <c r="Q3064" s="10" t="str">
        <f t="shared" si="286"/>
        <v>theater</v>
      </c>
      <c r="R3064" t="str">
        <f t="shared" si="287"/>
        <v>spaces</v>
      </c>
      <c r="S3064" s="15">
        <f t="shared" si="284"/>
        <v>42277.75</v>
      </c>
      <c r="T3064" s="14">
        <f t="shared" si="285"/>
        <v>42248.535787037035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25.521739130434781</v>
      </c>
      <c r="Q3065" s="10" t="str">
        <f t="shared" si="286"/>
        <v>theater</v>
      </c>
      <c r="R3065" t="str">
        <f t="shared" si="287"/>
        <v>spaces</v>
      </c>
      <c r="S3065" s="15">
        <f t="shared" si="284"/>
        <v>42665.922893518517</v>
      </c>
      <c r="T3065" s="14">
        <f t="shared" si="285"/>
        <v>42630.922893518517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8">
        <f t="shared" si="283"/>
        <v>117.65277777777777</v>
      </c>
      <c r="Q3066" s="10" t="str">
        <f t="shared" si="286"/>
        <v>theater</v>
      </c>
      <c r="R3066" t="str">
        <f t="shared" si="287"/>
        <v>spaces</v>
      </c>
      <c r="S3066" s="15">
        <f t="shared" si="284"/>
        <v>42330.290972222225</v>
      </c>
      <c r="T3066" s="14">
        <f t="shared" si="285"/>
        <v>42299.130162037036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8">
        <f t="shared" si="283"/>
        <v>5</v>
      </c>
      <c r="Q3067" s="10" t="str">
        <f t="shared" si="286"/>
        <v>theater</v>
      </c>
      <c r="R3067" t="str">
        <f t="shared" si="287"/>
        <v>spaces</v>
      </c>
      <c r="S3067" s="15">
        <f t="shared" si="284"/>
        <v>41850.055231481485</v>
      </c>
      <c r="T3067" s="14">
        <f t="shared" si="285"/>
        <v>41825.055231481485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8">
        <f t="shared" si="283"/>
        <v>2796.6666666666665</v>
      </c>
      <c r="Q3068" s="10" t="str">
        <f t="shared" si="286"/>
        <v>theater</v>
      </c>
      <c r="R3068" t="str">
        <f t="shared" si="287"/>
        <v>spaces</v>
      </c>
      <c r="S3068" s="15">
        <f t="shared" si="284"/>
        <v>42561.228437500002</v>
      </c>
      <c r="T3068" s="14">
        <f t="shared" si="285"/>
        <v>42531.228437500002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8">
        <f t="shared" si="283"/>
        <v>200</v>
      </c>
      <c r="Q3069" s="10" t="str">
        <f t="shared" si="286"/>
        <v>theater</v>
      </c>
      <c r="R3069" t="str">
        <f t="shared" si="287"/>
        <v>spaces</v>
      </c>
      <c r="S3069" s="15">
        <f t="shared" si="284"/>
        <v>42256.938414351855</v>
      </c>
      <c r="T3069" s="14">
        <f t="shared" si="285"/>
        <v>42226.938414351855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8">
        <f t="shared" si="283"/>
        <v>87.5</v>
      </c>
      <c r="Q3070" s="10" t="str">
        <f t="shared" si="286"/>
        <v>theater</v>
      </c>
      <c r="R3070" t="str">
        <f t="shared" si="287"/>
        <v>spaces</v>
      </c>
      <c r="S3070" s="15">
        <f t="shared" si="284"/>
        <v>42293.691574074073</v>
      </c>
      <c r="T3070" s="14">
        <f t="shared" si="285"/>
        <v>42263.691574074073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8">
        <f t="shared" si="283"/>
        <v>20.142857142857142</v>
      </c>
      <c r="Q3071" s="10" t="str">
        <f t="shared" si="286"/>
        <v>theater</v>
      </c>
      <c r="R3071" t="str">
        <f t="shared" si="287"/>
        <v>spaces</v>
      </c>
      <c r="S3071" s="15">
        <f t="shared" si="284"/>
        <v>41987.833726851852</v>
      </c>
      <c r="T3071" s="14">
        <f t="shared" si="285"/>
        <v>41957.833726851852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8">
        <f t="shared" si="283"/>
        <v>20.875</v>
      </c>
      <c r="Q3072" s="10" t="str">
        <f t="shared" si="286"/>
        <v>theater</v>
      </c>
      <c r="R3072" t="str">
        <f t="shared" si="287"/>
        <v>spaces</v>
      </c>
      <c r="S3072" s="15">
        <f t="shared" si="284"/>
        <v>42711.733437499999</v>
      </c>
      <c r="T3072" s="14">
        <f t="shared" si="285"/>
        <v>42690.733437499999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61.307692307692307</v>
      </c>
      <c r="Q3073" s="10" t="str">
        <f t="shared" si="286"/>
        <v>theater</v>
      </c>
      <c r="R3073" t="str">
        <f t="shared" si="287"/>
        <v>spaces</v>
      </c>
      <c r="S3073" s="15">
        <f t="shared" si="284"/>
        <v>42115.249305555553</v>
      </c>
      <c r="T3073" s="14">
        <f t="shared" si="285"/>
        <v>42097.732418981483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288">E3074/D3074</f>
        <v>1.6666666666666666E-4</v>
      </c>
      <c r="P3074" s="8">
        <f t="shared" ref="P3074:P3137" si="289">E3074/L3074</f>
        <v>1</v>
      </c>
      <c r="Q3074" s="10" t="str">
        <f t="shared" si="286"/>
        <v>theater</v>
      </c>
      <c r="R3074" t="str">
        <f t="shared" si="287"/>
        <v>spaces</v>
      </c>
      <c r="S3074" s="15">
        <f t="shared" ref="S3074:S3137" si="290">(((I3074/60)/60)/24)+DATE(1970,1,1)</f>
        <v>42673.073611111111</v>
      </c>
      <c r="T3074" s="14">
        <f t="shared" ref="T3074:T3137" si="291">(((J3074/60)/60)/24)+DATE(1970,1,1)</f>
        <v>42658.690532407403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2.3035714285714285E-4</v>
      </c>
      <c r="P3075" s="8">
        <f t="shared" si="289"/>
        <v>92.142857142857139</v>
      </c>
      <c r="Q3075" s="10" t="str">
        <f t="shared" ref="Q3075:Q3138" si="292">LEFT(N3075, (SEARCH("/",N3075,1)-1))</f>
        <v>theater</v>
      </c>
      <c r="R3075" t="str">
        <f t="shared" ref="R3075:R3138" si="293">RIGHT(N3075, LEN(N3075)-SEARCH("/",N3075,1))</f>
        <v>spaces</v>
      </c>
      <c r="S3075" s="15">
        <f t="shared" si="290"/>
        <v>42169.804861111115</v>
      </c>
      <c r="T3075" s="14">
        <f t="shared" si="291"/>
        <v>42111.684027777781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8">
        <f t="shared" si="289"/>
        <v>7.333333333333333</v>
      </c>
      <c r="Q3076" s="10" t="str">
        <f t="shared" si="292"/>
        <v>theater</v>
      </c>
      <c r="R3076" t="str">
        <f t="shared" si="293"/>
        <v>spaces</v>
      </c>
      <c r="S3076" s="15">
        <f t="shared" si="290"/>
        <v>42439.571284722217</v>
      </c>
      <c r="T3076" s="14">
        <f t="shared" si="291"/>
        <v>42409.571284722217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8">
        <f t="shared" si="289"/>
        <v>64.8</v>
      </c>
      <c r="Q3077" s="10" t="str">
        <f t="shared" si="292"/>
        <v>theater</v>
      </c>
      <c r="R3077" t="str">
        <f t="shared" si="293"/>
        <v>spaces</v>
      </c>
      <c r="S3077" s="15">
        <f t="shared" si="290"/>
        <v>42601.102314814809</v>
      </c>
      <c r="T3077" s="14">
        <f t="shared" si="291"/>
        <v>42551.102314814809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8">
        <f t="shared" si="289"/>
        <v>30.12</v>
      </c>
      <c r="Q3078" s="10" t="str">
        <f t="shared" si="292"/>
        <v>theater</v>
      </c>
      <c r="R3078" t="str">
        <f t="shared" si="293"/>
        <v>spaces</v>
      </c>
      <c r="S3078" s="15">
        <f t="shared" si="290"/>
        <v>42286.651886574073</v>
      </c>
      <c r="T3078" s="14">
        <f t="shared" si="291"/>
        <v>42226.651886574073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8">
        <f t="shared" si="289"/>
        <v>52.5</v>
      </c>
      <c r="Q3079" s="10" t="str">
        <f t="shared" si="292"/>
        <v>theater</v>
      </c>
      <c r="R3079" t="str">
        <f t="shared" si="293"/>
        <v>spaces</v>
      </c>
      <c r="S3079" s="15">
        <f t="shared" si="290"/>
        <v>42796.956921296296</v>
      </c>
      <c r="T3079" s="14">
        <f t="shared" si="291"/>
        <v>42766.956921296296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8">
        <f t="shared" si="289"/>
        <v>23.666666666666668</v>
      </c>
      <c r="Q3080" s="10" t="str">
        <f t="shared" si="292"/>
        <v>theater</v>
      </c>
      <c r="R3080" t="str">
        <f t="shared" si="293"/>
        <v>spaces</v>
      </c>
      <c r="S3080" s="15">
        <f t="shared" si="290"/>
        <v>42061.138831018514</v>
      </c>
      <c r="T3080" s="14">
        <f t="shared" si="291"/>
        <v>42031.138831018514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8">
        <f t="shared" si="289"/>
        <v>415.77777777777777</v>
      </c>
      <c r="Q3081" s="10" t="str">
        <f t="shared" si="292"/>
        <v>theater</v>
      </c>
      <c r="R3081" t="str">
        <f t="shared" si="293"/>
        <v>spaces</v>
      </c>
      <c r="S3081" s="15">
        <f t="shared" si="290"/>
        <v>42085.671701388885</v>
      </c>
      <c r="T3081" s="14">
        <f t="shared" si="291"/>
        <v>42055.713368055556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8">
        <f t="shared" si="289"/>
        <v>53.714285714285715</v>
      </c>
      <c r="Q3082" s="10" t="str">
        <f t="shared" si="292"/>
        <v>theater</v>
      </c>
      <c r="R3082" t="str">
        <f t="shared" si="293"/>
        <v>spaces</v>
      </c>
      <c r="S3082" s="15">
        <f t="shared" si="290"/>
        <v>42000.0699537037</v>
      </c>
      <c r="T3082" s="14">
        <f t="shared" si="291"/>
        <v>41940.028287037036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8">
        <f t="shared" si="289"/>
        <v>420.6</v>
      </c>
      <c r="Q3083" s="10" t="str">
        <f t="shared" si="292"/>
        <v>theater</v>
      </c>
      <c r="R3083" t="str">
        <f t="shared" si="293"/>
        <v>spaces</v>
      </c>
      <c r="S3083" s="15">
        <f t="shared" si="290"/>
        <v>42267.181608796294</v>
      </c>
      <c r="T3083" s="14">
        <f t="shared" si="291"/>
        <v>42237.181608796294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s="10" t="str">
        <f t="shared" si="292"/>
        <v>theater</v>
      </c>
      <c r="R3084" t="str">
        <f t="shared" si="293"/>
        <v>spaces</v>
      </c>
      <c r="S3084" s="15">
        <f t="shared" si="290"/>
        <v>42323.96465277778</v>
      </c>
      <c r="T3084" s="14">
        <f t="shared" si="291"/>
        <v>42293.922986111109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8">
        <f t="shared" si="289"/>
        <v>18.666666666666668</v>
      </c>
      <c r="Q3085" s="10" t="str">
        <f t="shared" si="292"/>
        <v>theater</v>
      </c>
      <c r="R3085" t="str">
        <f t="shared" si="293"/>
        <v>spaces</v>
      </c>
      <c r="S3085" s="15">
        <f t="shared" si="290"/>
        <v>41883.208333333336</v>
      </c>
      <c r="T3085" s="14">
        <f t="shared" si="291"/>
        <v>41853.563402777778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8">
        <f t="shared" si="289"/>
        <v>78.333333333333329</v>
      </c>
      <c r="Q3086" s="10" t="str">
        <f t="shared" si="292"/>
        <v>theater</v>
      </c>
      <c r="R3086" t="str">
        <f t="shared" si="293"/>
        <v>spaces</v>
      </c>
      <c r="S3086" s="15">
        <f t="shared" si="290"/>
        <v>42129.783333333333</v>
      </c>
      <c r="T3086" s="14">
        <f t="shared" si="291"/>
        <v>42100.723738425921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8">
        <f t="shared" si="289"/>
        <v>67.777777777777771</v>
      </c>
      <c r="Q3087" s="10" t="str">
        <f t="shared" si="292"/>
        <v>theater</v>
      </c>
      <c r="R3087" t="str">
        <f t="shared" si="293"/>
        <v>spaces</v>
      </c>
      <c r="S3087" s="15">
        <f t="shared" si="290"/>
        <v>42276.883784722217</v>
      </c>
      <c r="T3087" s="14">
        <f t="shared" si="291"/>
        <v>42246.883784722217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8">
        <f t="shared" si="289"/>
        <v>16.666666666666668</v>
      </c>
      <c r="Q3088" s="10" t="str">
        <f t="shared" si="292"/>
        <v>theater</v>
      </c>
      <c r="R3088" t="str">
        <f t="shared" si="293"/>
        <v>spaces</v>
      </c>
      <c r="S3088" s="15">
        <f t="shared" si="290"/>
        <v>42233.67082175926</v>
      </c>
      <c r="T3088" s="14">
        <f t="shared" si="291"/>
        <v>42173.67082175926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8">
        <f t="shared" si="289"/>
        <v>62.5</v>
      </c>
      <c r="Q3089" s="10" t="str">
        <f t="shared" si="292"/>
        <v>theater</v>
      </c>
      <c r="R3089" t="str">
        <f t="shared" si="293"/>
        <v>spaces</v>
      </c>
      <c r="S3089" s="15">
        <f t="shared" si="290"/>
        <v>42725.192013888889</v>
      </c>
      <c r="T3089" s="14">
        <f t="shared" si="291"/>
        <v>42665.150347222225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8">
        <f t="shared" si="289"/>
        <v>42</v>
      </c>
      <c r="Q3090" s="10" t="str">
        <f t="shared" si="292"/>
        <v>theater</v>
      </c>
      <c r="R3090" t="str">
        <f t="shared" si="293"/>
        <v>spaces</v>
      </c>
      <c r="S3090" s="15">
        <f t="shared" si="290"/>
        <v>42012.570138888885</v>
      </c>
      <c r="T3090" s="14">
        <f t="shared" si="291"/>
        <v>41981.57230324074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8">
        <f t="shared" si="289"/>
        <v>130.0888888888889</v>
      </c>
      <c r="Q3091" s="10" t="str">
        <f t="shared" si="292"/>
        <v>theater</v>
      </c>
      <c r="R3091" t="str">
        <f t="shared" si="293"/>
        <v>spaces</v>
      </c>
      <c r="S3091" s="15">
        <f t="shared" si="290"/>
        <v>42560.082638888889</v>
      </c>
      <c r="T3091" s="14">
        <f t="shared" si="291"/>
        <v>42528.542627314819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8">
        <f t="shared" si="289"/>
        <v>1270.2222222222222</v>
      </c>
      <c r="Q3092" s="10" t="str">
        <f t="shared" si="292"/>
        <v>theater</v>
      </c>
      <c r="R3092" t="str">
        <f t="shared" si="293"/>
        <v>spaces</v>
      </c>
      <c r="S3092" s="15">
        <f t="shared" si="290"/>
        <v>42125.777141203704</v>
      </c>
      <c r="T3092" s="14">
        <f t="shared" si="291"/>
        <v>42065.818807870368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88.444444444444443</v>
      </c>
      <c r="Q3093" s="10" t="str">
        <f t="shared" si="292"/>
        <v>theater</v>
      </c>
      <c r="R3093" t="str">
        <f t="shared" si="293"/>
        <v>spaces</v>
      </c>
      <c r="S3093" s="15">
        <f t="shared" si="290"/>
        <v>42596.948414351849</v>
      </c>
      <c r="T3093" s="14">
        <f t="shared" si="291"/>
        <v>42566.948414351849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8">
        <f t="shared" si="289"/>
        <v>56.342380952380957</v>
      </c>
      <c r="Q3094" s="10" t="str">
        <f t="shared" si="292"/>
        <v>theater</v>
      </c>
      <c r="R3094" t="str">
        <f t="shared" si="293"/>
        <v>spaces</v>
      </c>
      <c r="S3094" s="15">
        <f t="shared" si="290"/>
        <v>42292.916666666672</v>
      </c>
      <c r="T3094" s="14">
        <f t="shared" si="291"/>
        <v>42255.619351851856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8">
        <f t="shared" si="289"/>
        <v>53.529411764705884</v>
      </c>
      <c r="Q3095" s="10" t="str">
        <f t="shared" si="292"/>
        <v>theater</v>
      </c>
      <c r="R3095" t="str">
        <f t="shared" si="293"/>
        <v>spaces</v>
      </c>
      <c r="S3095" s="15">
        <f t="shared" si="290"/>
        <v>41791.165972222225</v>
      </c>
      <c r="T3095" s="14">
        <f t="shared" si="291"/>
        <v>41760.909039351849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8">
        <f t="shared" si="289"/>
        <v>25</v>
      </c>
      <c r="Q3096" s="10" t="str">
        <f t="shared" si="292"/>
        <v>theater</v>
      </c>
      <c r="R3096" t="str">
        <f t="shared" si="293"/>
        <v>spaces</v>
      </c>
      <c r="S3096" s="15">
        <f t="shared" si="290"/>
        <v>42267.795787037037</v>
      </c>
      <c r="T3096" s="14">
        <f t="shared" si="291"/>
        <v>42207.795787037037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8">
        <f t="shared" si="289"/>
        <v>50</v>
      </c>
      <c r="Q3097" s="10" t="str">
        <f t="shared" si="292"/>
        <v>theater</v>
      </c>
      <c r="R3097" t="str">
        <f t="shared" si="293"/>
        <v>spaces</v>
      </c>
      <c r="S3097" s="15">
        <f t="shared" si="290"/>
        <v>42583.025231481486</v>
      </c>
      <c r="T3097" s="14">
        <f t="shared" si="291"/>
        <v>42523.025231481486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8">
        <f t="shared" si="289"/>
        <v>56.785714285714285</v>
      </c>
      <c r="Q3098" s="10" t="str">
        <f t="shared" si="292"/>
        <v>theater</v>
      </c>
      <c r="R3098" t="str">
        <f t="shared" si="293"/>
        <v>spaces</v>
      </c>
      <c r="S3098" s="15">
        <f t="shared" si="290"/>
        <v>42144.825532407413</v>
      </c>
      <c r="T3098" s="14">
        <f t="shared" si="291"/>
        <v>42114.825532407413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8">
        <f t="shared" si="289"/>
        <v>40.833333333333336</v>
      </c>
      <c r="Q3099" s="10" t="str">
        <f t="shared" si="292"/>
        <v>theater</v>
      </c>
      <c r="R3099" t="str">
        <f t="shared" si="293"/>
        <v>spaces</v>
      </c>
      <c r="S3099" s="15">
        <f t="shared" si="290"/>
        <v>42650.583333333328</v>
      </c>
      <c r="T3099" s="14">
        <f t="shared" si="291"/>
        <v>42629.503483796296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8">
        <f t="shared" si="289"/>
        <v>65.111111111111114</v>
      </c>
      <c r="Q3100" s="10" t="str">
        <f t="shared" si="292"/>
        <v>theater</v>
      </c>
      <c r="R3100" t="str">
        <f t="shared" si="293"/>
        <v>spaces</v>
      </c>
      <c r="S3100" s="15">
        <f t="shared" si="290"/>
        <v>42408.01180555555</v>
      </c>
      <c r="T3100" s="14">
        <f t="shared" si="291"/>
        <v>42359.792233796295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55.6</v>
      </c>
      <c r="Q3101" s="10" t="str">
        <f t="shared" si="292"/>
        <v>theater</v>
      </c>
      <c r="R3101" t="str">
        <f t="shared" si="293"/>
        <v>spaces</v>
      </c>
      <c r="S3101" s="15">
        <f t="shared" si="290"/>
        <v>42412.189710648148</v>
      </c>
      <c r="T3101" s="14">
        <f t="shared" si="291"/>
        <v>42382.189710648148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140.53846153846155</v>
      </c>
      <c r="Q3102" s="10" t="str">
        <f t="shared" si="292"/>
        <v>theater</v>
      </c>
      <c r="R3102" t="str">
        <f t="shared" si="293"/>
        <v>spaces</v>
      </c>
      <c r="S3102" s="15">
        <f t="shared" si="290"/>
        <v>41932.622395833336</v>
      </c>
      <c r="T3102" s="14">
        <f t="shared" si="291"/>
        <v>41902.622395833336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s="10" t="str">
        <f t="shared" si="292"/>
        <v>theater</v>
      </c>
      <c r="R3103" t="str">
        <f t="shared" si="293"/>
        <v>spaces</v>
      </c>
      <c r="S3103" s="15">
        <f t="shared" si="290"/>
        <v>42201.330555555556</v>
      </c>
      <c r="T3103" s="14">
        <f t="shared" si="291"/>
        <v>42171.383530092593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8">
        <f t="shared" si="289"/>
        <v>69.533333333333331</v>
      </c>
      <c r="Q3104" s="10" t="str">
        <f t="shared" si="292"/>
        <v>theater</v>
      </c>
      <c r="R3104" t="str">
        <f t="shared" si="293"/>
        <v>spaces</v>
      </c>
      <c r="S3104" s="15">
        <f t="shared" si="290"/>
        <v>42605.340486111112</v>
      </c>
      <c r="T3104" s="14">
        <f t="shared" si="291"/>
        <v>42555.340486111112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8">
        <f t="shared" si="289"/>
        <v>5.5</v>
      </c>
      <c r="Q3105" s="10" t="str">
        <f t="shared" si="292"/>
        <v>theater</v>
      </c>
      <c r="R3105" t="str">
        <f t="shared" si="293"/>
        <v>spaces</v>
      </c>
      <c r="S3105" s="15">
        <f t="shared" si="290"/>
        <v>42167.156319444446</v>
      </c>
      <c r="T3105" s="14">
        <f t="shared" si="291"/>
        <v>42107.156319444446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237</v>
      </c>
      <c r="Q3106" s="10" t="str">
        <f t="shared" si="292"/>
        <v>theater</v>
      </c>
      <c r="R3106" t="str">
        <f t="shared" si="293"/>
        <v>spaces</v>
      </c>
      <c r="S3106" s="15">
        <f t="shared" si="290"/>
        <v>42038.083333333328</v>
      </c>
      <c r="T3106" s="14">
        <f t="shared" si="291"/>
        <v>42006.908692129626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8">
        <f t="shared" si="289"/>
        <v>79.870967741935488</v>
      </c>
      <c r="Q3107" s="10" t="str">
        <f t="shared" si="292"/>
        <v>theater</v>
      </c>
      <c r="R3107" t="str">
        <f t="shared" si="293"/>
        <v>spaces</v>
      </c>
      <c r="S3107" s="15">
        <f t="shared" si="290"/>
        <v>41931.208333333336</v>
      </c>
      <c r="T3107" s="14">
        <f t="shared" si="291"/>
        <v>41876.718935185185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8">
        <f t="shared" si="289"/>
        <v>10.25</v>
      </c>
      <c r="Q3108" s="10" t="str">
        <f t="shared" si="292"/>
        <v>theater</v>
      </c>
      <c r="R3108" t="str">
        <f t="shared" si="293"/>
        <v>spaces</v>
      </c>
      <c r="S3108" s="15">
        <f t="shared" si="290"/>
        <v>42263.916666666672</v>
      </c>
      <c r="T3108" s="14">
        <f t="shared" si="291"/>
        <v>42241.429120370376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8">
        <f t="shared" si="289"/>
        <v>272.58620689655174</v>
      </c>
      <c r="Q3109" s="10" t="str">
        <f t="shared" si="292"/>
        <v>theater</v>
      </c>
      <c r="R3109" t="str">
        <f t="shared" si="293"/>
        <v>spaces</v>
      </c>
      <c r="S3109" s="15">
        <f t="shared" si="290"/>
        <v>42135.814247685179</v>
      </c>
      <c r="T3109" s="14">
        <f t="shared" si="291"/>
        <v>42128.814247685179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8">
        <f t="shared" si="289"/>
        <v>13</v>
      </c>
      <c r="Q3110" s="10" t="str">
        <f t="shared" si="292"/>
        <v>theater</v>
      </c>
      <c r="R3110" t="str">
        <f t="shared" si="293"/>
        <v>spaces</v>
      </c>
      <c r="S3110" s="15">
        <f t="shared" si="290"/>
        <v>42122.638819444444</v>
      </c>
      <c r="T3110" s="14">
        <f t="shared" si="291"/>
        <v>42062.680486111116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8">
        <f t="shared" si="289"/>
        <v>58.184210526315788</v>
      </c>
      <c r="Q3111" s="10" t="str">
        <f t="shared" si="292"/>
        <v>theater</v>
      </c>
      <c r="R3111" t="str">
        <f t="shared" si="293"/>
        <v>spaces</v>
      </c>
      <c r="S3111" s="15">
        <f t="shared" si="290"/>
        <v>41879.125115740739</v>
      </c>
      <c r="T3111" s="14">
        <f t="shared" si="291"/>
        <v>41844.125115740739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8">
        <f t="shared" si="289"/>
        <v>10</v>
      </c>
      <c r="Q3112" s="10" t="str">
        <f t="shared" si="292"/>
        <v>theater</v>
      </c>
      <c r="R3112" t="str">
        <f t="shared" si="293"/>
        <v>spaces</v>
      </c>
      <c r="S3112" s="15">
        <f t="shared" si="290"/>
        <v>42785.031469907408</v>
      </c>
      <c r="T3112" s="14">
        <f t="shared" si="291"/>
        <v>42745.031469907408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8">
        <f t="shared" si="289"/>
        <v>70.10526315789474</v>
      </c>
      <c r="Q3113" s="10" t="str">
        <f t="shared" si="292"/>
        <v>theater</v>
      </c>
      <c r="R3113" t="str">
        <f t="shared" si="293"/>
        <v>spaces</v>
      </c>
      <c r="S3113" s="15">
        <f t="shared" si="290"/>
        <v>41916.595138888886</v>
      </c>
      <c r="T3113" s="14">
        <f t="shared" si="291"/>
        <v>41885.595138888886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8">
        <f t="shared" si="289"/>
        <v>57.888888888888886</v>
      </c>
      <c r="Q3114" s="10" t="str">
        <f t="shared" si="292"/>
        <v>theater</v>
      </c>
      <c r="R3114" t="str">
        <f t="shared" si="293"/>
        <v>spaces</v>
      </c>
      <c r="S3114" s="15">
        <f t="shared" si="290"/>
        <v>42675.121921296297</v>
      </c>
      <c r="T3114" s="14">
        <f t="shared" si="291"/>
        <v>42615.121921296297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8">
        <f t="shared" si="289"/>
        <v>125.27027027027027</v>
      </c>
      <c r="Q3115" s="10" t="str">
        <f t="shared" si="292"/>
        <v>theater</v>
      </c>
      <c r="R3115" t="str">
        <f t="shared" si="293"/>
        <v>spaces</v>
      </c>
      <c r="S3115" s="15">
        <f t="shared" si="290"/>
        <v>42111.731273148151</v>
      </c>
      <c r="T3115" s="14">
        <f t="shared" si="291"/>
        <v>42081.731273148151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s="10" t="str">
        <f t="shared" si="292"/>
        <v>theater</v>
      </c>
      <c r="R3116" t="str">
        <f t="shared" si="293"/>
        <v>spaces</v>
      </c>
      <c r="S3116" s="15">
        <f t="shared" si="290"/>
        <v>41903.632523148146</v>
      </c>
      <c r="T3116" s="14">
        <f t="shared" si="291"/>
        <v>41843.632523148146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300</v>
      </c>
      <c r="Q3117" s="10" t="str">
        <f t="shared" si="292"/>
        <v>theater</v>
      </c>
      <c r="R3117" t="str">
        <f t="shared" si="293"/>
        <v>spaces</v>
      </c>
      <c r="S3117" s="15">
        <f t="shared" si="290"/>
        <v>42526.447071759263</v>
      </c>
      <c r="T3117" s="14">
        <f t="shared" si="291"/>
        <v>42496.447071759263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8">
        <f t="shared" si="289"/>
        <v>43</v>
      </c>
      <c r="Q3118" s="10" t="str">
        <f t="shared" si="292"/>
        <v>theater</v>
      </c>
      <c r="R3118" t="str">
        <f t="shared" si="293"/>
        <v>spaces</v>
      </c>
      <c r="S3118" s="15">
        <f t="shared" si="290"/>
        <v>42095.515335648146</v>
      </c>
      <c r="T3118" s="14">
        <f t="shared" si="291"/>
        <v>42081.515335648146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8">
        <f t="shared" si="289"/>
        <v>1</v>
      </c>
      <c r="Q3119" s="10" t="str">
        <f t="shared" si="292"/>
        <v>theater</v>
      </c>
      <c r="R3119" t="str">
        <f t="shared" si="293"/>
        <v>spaces</v>
      </c>
      <c r="S3119" s="15">
        <f t="shared" si="290"/>
        <v>42517.55</v>
      </c>
      <c r="T3119" s="14">
        <f t="shared" si="291"/>
        <v>42509.374537037031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8">
        <f t="shared" si="289"/>
        <v>775</v>
      </c>
      <c r="Q3120" s="10" t="str">
        <f t="shared" si="292"/>
        <v>theater</v>
      </c>
      <c r="R3120" t="str">
        <f t="shared" si="293"/>
        <v>spaces</v>
      </c>
      <c r="S3120" s="15">
        <f t="shared" si="290"/>
        <v>42553.649571759262</v>
      </c>
      <c r="T3120" s="14">
        <f t="shared" si="291"/>
        <v>42534.649571759262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8">
        <f t="shared" si="289"/>
        <v>5</v>
      </c>
      <c r="Q3121" s="10" t="str">
        <f t="shared" si="292"/>
        <v>theater</v>
      </c>
      <c r="R3121" t="str">
        <f t="shared" si="293"/>
        <v>spaces</v>
      </c>
      <c r="S3121" s="15">
        <f t="shared" si="290"/>
        <v>42090.003842592589</v>
      </c>
      <c r="T3121" s="14">
        <f t="shared" si="291"/>
        <v>42060.04550925926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8">
        <f t="shared" si="289"/>
        <v>12.8</v>
      </c>
      <c r="Q3122" s="10" t="str">
        <f t="shared" si="292"/>
        <v>theater</v>
      </c>
      <c r="R3122" t="str">
        <f t="shared" si="293"/>
        <v>spaces</v>
      </c>
      <c r="S3122" s="15">
        <f t="shared" si="290"/>
        <v>42495.900416666671</v>
      </c>
      <c r="T3122" s="14">
        <f t="shared" si="291"/>
        <v>42435.942083333335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8">
        <f t="shared" si="289"/>
        <v>10</v>
      </c>
      <c r="Q3123" s="10" t="str">
        <f t="shared" si="292"/>
        <v>theater</v>
      </c>
      <c r="R3123" t="str">
        <f t="shared" si="293"/>
        <v>spaces</v>
      </c>
      <c r="S3123" s="15">
        <f t="shared" si="290"/>
        <v>41908.679803240739</v>
      </c>
      <c r="T3123" s="14">
        <f t="shared" si="291"/>
        <v>41848.679803240739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8">
        <f t="shared" si="289"/>
        <v>58</v>
      </c>
      <c r="Q3124" s="10" t="str">
        <f t="shared" si="292"/>
        <v>theater</v>
      </c>
      <c r="R3124" t="str">
        <f t="shared" si="293"/>
        <v>spaces</v>
      </c>
      <c r="S3124" s="15">
        <f t="shared" si="290"/>
        <v>42683.973750000005</v>
      </c>
      <c r="T3124" s="14">
        <f t="shared" si="291"/>
        <v>42678.932083333333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8">
        <f t="shared" si="289"/>
        <v>244.80459770114942</v>
      </c>
      <c r="Q3125" s="10" t="str">
        <f t="shared" si="292"/>
        <v>theater</v>
      </c>
      <c r="R3125" t="str">
        <f t="shared" si="293"/>
        <v>spaces</v>
      </c>
      <c r="S3125" s="15">
        <f t="shared" si="290"/>
        <v>42560.993032407408</v>
      </c>
      <c r="T3125" s="14">
        <f t="shared" si="291"/>
        <v>42530.993032407408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8">
        <f t="shared" si="289"/>
        <v>6.5</v>
      </c>
      <c r="Q3126" s="10" t="str">
        <f t="shared" si="292"/>
        <v>theater</v>
      </c>
      <c r="R3126" t="str">
        <f t="shared" si="293"/>
        <v>spaces</v>
      </c>
      <c r="S3126" s="15">
        <f t="shared" si="290"/>
        <v>42037.780104166668</v>
      </c>
      <c r="T3126" s="14">
        <f t="shared" si="291"/>
        <v>41977.780104166668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s="10" t="str">
        <f t="shared" si="292"/>
        <v>theater</v>
      </c>
      <c r="R3127" t="str">
        <f t="shared" si="293"/>
        <v>spaces</v>
      </c>
      <c r="S3127" s="15">
        <f t="shared" si="290"/>
        <v>42376.20685185185</v>
      </c>
      <c r="T3127" s="14">
        <f t="shared" si="291"/>
        <v>42346.20685185185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8">
        <f t="shared" si="289"/>
        <v>61.176470588235297</v>
      </c>
      <c r="Q3128" s="10" t="str">
        <f t="shared" si="292"/>
        <v>theater</v>
      </c>
      <c r="R3128" t="str">
        <f t="shared" si="293"/>
        <v>spaces</v>
      </c>
      <c r="S3128" s="15">
        <f t="shared" si="290"/>
        <v>42456.976412037038</v>
      </c>
      <c r="T3128" s="14">
        <f t="shared" si="291"/>
        <v>42427.01807870371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s="10" t="str">
        <f t="shared" si="292"/>
        <v>theater</v>
      </c>
      <c r="R3129" t="str">
        <f t="shared" si="293"/>
        <v>spaces</v>
      </c>
      <c r="S3129" s="15">
        <f t="shared" si="290"/>
        <v>42064.856817129628</v>
      </c>
      <c r="T3129" s="14">
        <f t="shared" si="291"/>
        <v>42034.856817129628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139.23931623931625</v>
      </c>
      <c r="Q3130" s="10" t="str">
        <f t="shared" si="292"/>
        <v>theater</v>
      </c>
      <c r="R3130" t="str">
        <f t="shared" si="293"/>
        <v>plays</v>
      </c>
      <c r="S3130" s="15">
        <f t="shared" si="290"/>
        <v>42810.784039351856</v>
      </c>
      <c r="T3130" s="14">
        <f t="shared" si="291"/>
        <v>42780.825706018513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8">
        <f t="shared" si="289"/>
        <v>10</v>
      </c>
      <c r="Q3131" s="10" t="str">
        <f t="shared" si="292"/>
        <v>theater</v>
      </c>
      <c r="R3131" t="str">
        <f t="shared" si="293"/>
        <v>plays</v>
      </c>
      <c r="S3131" s="15">
        <f t="shared" si="290"/>
        <v>42843.801145833335</v>
      </c>
      <c r="T3131" s="14">
        <f t="shared" si="291"/>
        <v>42803.842812499999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8">
        <f t="shared" si="289"/>
        <v>93.75</v>
      </c>
      <c r="Q3132" s="10" t="str">
        <f t="shared" si="292"/>
        <v>theater</v>
      </c>
      <c r="R3132" t="str">
        <f t="shared" si="293"/>
        <v>plays</v>
      </c>
      <c r="S3132" s="15">
        <f t="shared" si="290"/>
        <v>42839.207638888889</v>
      </c>
      <c r="T3132" s="14">
        <f t="shared" si="291"/>
        <v>42808.640231481477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8">
        <f t="shared" si="289"/>
        <v>53.75</v>
      </c>
      <c r="Q3133" s="10" t="str">
        <f t="shared" si="292"/>
        <v>theater</v>
      </c>
      <c r="R3133" t="str">
        <f t="shared" si="293"/>
        <v>plays</v>
      </c>
      <c r="S3133" s="15">
        <f t="shared" si="290"/>
        <v>42833.537557870368</v>
      </c>
      <c r="T3133" s="14">
        <f t="shared" si="291"/>
        <v>42803.579224537039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8">
        <f t="shared" si="289"/>
        <v>10</v>
      </c>
      <c r="Q3134" s="10" t="str">
        <f t="shared" si="292"/>
        <v>theater</v>
      </c>
      <c r="R3134" t="str">
        <f t="shared" si="293"/>
        <v>plays</v>
      </c>
      <c r="S3134" s="15">
        <f t="shared" si="290"/>
        <v>42846.308564814812</v>
      </c>
      <c r="T3134" s="14">
        <f t="shared" si="291"/>
        <v>42786.350231481483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s="10" t="str">
        <f t="shared" si="292"/>
        <v>theater</v>
      </c>
      <c r="R3135" t="str">
        <f t="shared" si="293"/>
        <v>plays</v>
      </c>
      <c r="S3135" s="15">
        <f t="shared" si="290"/>
        <v>42818.523541666669</v>
      </c>
      <c r="T3135" s="14">
        <f t="shared" si="291"/>
        <v>42788.565208333333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8">
        <f t="shared" si="289"/>
        <v>18.75</v>
      </c>
      <c r="Q3136" s="10" t="str">
        <f t="shared" si="292"/>
        <v>theater</v>
      </c>
      <c r="R3136" t="str">
        <f t="shared" si="293"/>
        <v>plays</v>
      </c>
      <c r="S3136" s="15">
        <f t="shared" si="290"/>
        <v>42821.678460648152</v>
      </c>
      <c r="T3136" s="14">
        <f t="shared" si="291"/>
        <v>42800.720127314817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8">
        <f t="shared" si="289"/>
        <v>23.142857142857142</v>
      </c>
      <c r="Q3137" s="10" t="str">
        <f t="shared" si="292"/>
        <v>theater</v>
      </c>
      <c r="R3137" t="str">
        <f t="shared" si="293"/>
        <v>plays</v>
      </c>
      <c r="S3137" s="15">
        <f t="shared" si="290"/>
        <v>42829.151863425926</v>
      </c>
      <c r="T3137" s="14">
        <f t="shared" si="291"/>
        <v>42807.151863425926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94">E3138/D3138</f>
        <v>1.278</v>
      </c>
      <c r="P3138" s="8">
        <f t="shared" ref="P3138:P3201" si="295">E3138/L3138</f>
        <v>29.045454545454547</v>
      </c>
      <c r="Q3138" s="10" t="str">
        <f t="shared" si="292"/>
        <v>theater</v>
      </c>
      <c r="R3138" t="str">
        <f t="shared" si="293"/>
        <v>plays</v>
      </c>
      <c r="S3138" s="15">
        <f t="shared" ref="S3138:S3201" si="296">(((I3138/60)/60)/24)+DATE(1970,1,1)</f>
        <v>42825.957638888889</v>
      </c>
      <c r="T3138" s="14">
        <f t="shared" ref="T3138:T3201" si="297">(((J3138/60)/60)/24)+DATE(1970,1,1)</f>
        <v>42789.462430555555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3.3333333333333333E-2</v>
      </c>
      <c r="P3139" s="8">
        <f t="shared" si="295"/>
        <v>50</v>
      </c>
      <c r="Q3139" s="10" t="str">
        <f t="shared" ref="Q3139:Q3202" si="298">LEFT(N3139, (SEARCH("/",N3139,1)-1))</f>
        <v>theater</v>
      </c>
      <c r="R3139" t="str">
        <f t="shared" ref="R3139:R3202" si="299">RIGHT(N3139, LEN(N3139)-SEARCH("/",N3139,1))</f>
        <v>plays</v>
      </c>
      <c r="S3139" s="15">
        <f t="shared" si="296"/>
        <v>42858.8</v>
      </c>
      <c r="T3139" s="14">
        <f t="shared" si="297"/>
        <v>42807.885057870371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s="10" t="str">
        <f t="shared" si="298"/>
        <v>theater</v>
      </c>
      <c r="R3140" t="str">
        <f t="shared" si="299"/>
        <v>plays</v>
      </c>
      <c r="S3140" s="15">
        <f t="shared" si="296"/>
        <v>42828.645914351851</v>
      </c>
      <c r="T3140" s="14">
        <f t="shared" si="297"/>
        <v>42809.645914351851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8">
        <f t="shared" si="295"/>
        <v>450</v>
      </c>
      <c r="Q3141" s="10" t="str">
        <f t="shared" si="298"/>
        <v>theater</v>
      </c>
      <c r="R3141" t="str">
        <f t="shared" si="299"/>
        <v>plays</v>
      </c>
      <c r="S3141" s="15">
        <f t="shared" si="296"/>
        <v>42819.189583333333</v>
      </c>
      <c r="T3141" s="14">
        <f t="shared" si="297"/>
        <v>42785.270370370374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8">
        <f t="shared" si="295"/>
        <v>24</v>
      </c>
      <c r="Q3142" s="10" t="str">
        <f t="shared" si="298"/>
        <v>theater</v>
      </c>
      <c r="R3142" t="str">
        <f t="shared" si="299"/>
        <v>plays</v>
      </c>
      <c r="S3142" s="15">
        <f t="shared" si="296"/>
        <v>42832.677118055552</v>
      </c>
      <c r="T3142" s="14">
        <f t="shared" si="297"/>
        <v>42802.718784722223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32.25</v>
      </c>
      <c r="Q3143" s="10" t="str">
        <f t="shared" si="298"/>
        <v>theater</v>
      </c>
      <c r="R3143" t="str">
        <f t="shared" si="299"/>
        <v>plays</v>
      </c>
      <c r="S3143" s="15">
        <f t="shared" si="296"/>
        <v>42841.833333333328</v>
      </c>
      <c r="T3143" s="14">
        <f t="shared" si="297"/>
        <v>42800.753333333334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8">
        <f t="shared" si="295"/>
        <v>15</v>
      </c>
      <c r="Q3144" s="10" t="str">
        <f t="shared" si="298"/>
        <v>theater</v>
      </c>
      <c r="R3144" t="str">
        <f t="shared" si="299"/>
        <v>plays</v>
      </c>
      <c r="S3144" s="15">
        <f t="shared" si="296"/>
        <v>42813.471516203703</v>
      </c>
      <c r="T3144" s="14">
        <f t="shared" si="297"/>
        <v>42783.513182870374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s="10" t="str">
        <f t="shared" si="298"/>
        <v>theater</v>
      </c>
      <c r="R3145" t="str">
        <f t="shared" si="299"/>
        <v>plays</v>
      </c>
      <c r="S3145" s="15">
        <f t="shared" si="296"/>
        <v>42834.358287037037</v>
      </c>
      <c r="T3145" s="14">
        <f t="shared" si="297"/>
        <v>42808.358287037037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251.33333333333334</v>
      </c>
      <c r="Q3146" s="10" t="str">
        <f t="shared" si="298"/>
        <v>theater</v>
      </c>
      <c r="R3146" t="str">
        <f t="shared" si="299"/>
        <v>plays</v>
      </c>
      <c r="S3146" s="15">
        <f t="shared" si="296"/>
        <v>42813.25</v>
      </c>
      <c r="T3146" s="14">
        <f t="shared" si="297"/>
        <v>42796.538275462968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s="10" t="str">
        <f t="shared" si="298"/>
        <v>theater</v>
      </c>
      <c r="R3147" t="str">
        <f t="shared" si="299"/>
        <v>plays</v>
      </c>
      <c r="S3147" s="15">
        <f t="shared" si="296"/>
        <v>42821.999236111107</v>
      </c>
      <c r="T3147" s="14">
        <f t="shared" si="297"/>
        <v>42762.040902777779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8">
        <f t="shared" si="295"/>
        <v>437.5</v>
      </c>
      <c r="Q3148" s="10" t="str">
        <f t="shared" si="298"/>
        <v>theater</v>
      </c>
      <c r="R3148" t="str">
        <f t="shared" si="299"/>
        <v>plays</v>
      </c>
      <c r="S3148" s="15">
        <f t="shared" si="296"/>
        <v>42841.640810185185</v>
      </c>
      <c r="T3148" s="14">
        <f t="shared" si="297"/>
        <v>42796.682476851856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110.35211267605634</v>
      </c>
      <c r="Q3149" s="10" t="str">
        <f t="shared" si="298"/>
        <v>theater</v>
      </c>
      <c r="R3149" t="str">
        <f t="shared" si="299"/>
        <v>plays</v>
      </c>
      <c r="S3149" s="15">
        <f t="shared" si="296"/>
        <v>41950.011053240742</v>
      </c>
      <c r="T3149" s="14">
        <f t="shared" si="297"/>
        <v>41909.969386574077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8">
        <f t="shared" si="295"/>
        <v>41.421052631578945</v>
      </c>
      <c r="Q3150" s="10" t="str">
        <f t="shared" si="298"/>
        <v>theater</v>
      </c>
      <c r="R3150" t="str">
        <f t="shared" si="299"/>
        <v>plays</v>
      </c>
      <c r="S3150" s="15">
        <f t="shared" si="296"/>
        <v>41913.166666666664</v>
      </c>
      <c r="T3150" s="14">
        <f t="shared" si="297"/>
        <v>41891.665324074071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s="10" t="str">
        <f t="shared" si="298"/>
        <v>theater</v>
      </c>
      <c r="R3151" t="str">
        <f t="shared" si="299"/>
        <v>plays</v>
      </c>
      <c r="S3151" s="15">
        <f t="shared" si="296"/>
        <v>41250.083333333336</v>
      </c>
      <c r="T3151" s="14">
        <f t="shared" si="297"/>
        <v>41226.017361111109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33.990384615384613</v>
      </c>
      <c r="Q3152" s="10" t="str">
        <f t="shared" si="298"/>
        <v>theater</v>
      </c>
      <c r="R3152" t="str">
        <f t="shared" si="299"/>
        <v>plays</v>
      </c>
      <c r="S3152" s="15">
        <f t="shared" si="296"/>
        <v>40568.166666666664</v>
      </c>
      <c r="T3152" s="14">
        <f t="shared" si="297"/>
        <v>40478.263923611114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103.35294117647059</v>
      </c>
      <c r="Q3153" s="10" t="str">
        <f t="shared" si="298"/>
        <v>theater</v>
      </c>
      <c r="R3153" t="str">
        <f t="shared" si="299"/>
        <v>plays</v>
      </c>
      <c r="S3153" s="15">
        <f t="shared" si="296"/>
        <v>41892.83997685185</v>
      </c>
      <c r="T3153" s="14">
        <f t="shared" si="297"/>
        <v>41862.83997685185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34.791044776119406</v>
      </c>
      <c r="Q3154" s="10" t="str">
        <f t="shared" si="298"/>
        <v>theater</v>
      </c>
      <c r="R3154" t="str">
        <f t="shared" si="299"/>
        <v>plays</v>
      </c>
      <c r="S3154" s="15">
        <f t="shared" si="296"/>
        <v>41580.867673611108</v>
      </c>
      <c r="T3154" s="14">
        <f t="shared" si="297"/>
        <v>41550.867673611108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41.773858921161825</v>
      </c>
      <c r="Q3155" s="10" t="str">
        <f t="shared" si="298"/>
        <v>theater</v>
      </c>
      <c r="R3155" t="str">
        <f t="shared" si="299"/>
        <v>plays</v>
      </c>
      <c r="S3155" s="15">
        <f t="shared" si="296"/>
        <v>40664.207638888889</v>
      </c>
      <c r="T3155" s="14">
        <f t="shared" si="297"/>
        <v>40633.154363425929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64.268292682926827</v>
      </c>
      <c r="Q3156" s="10" t="str">
        <f t="shared" si="298"/>
        <v>theater</v>
      </c>
      <c r="R3156" t="str">
        <f t="shared" si="299"/>
        <v>plays</v>
      </c>
      <c r="S3156" s="15">
        <f t="shared" si="296"/>
        <v>41000.834004629629</v>
      </c>
      <c r="T3156" s="14">
        <f t="shared" si="297"/>
        <v>40970.875671296293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31.209370860927152</v>
      </c>
      <c r="Q3157" s="10" t="str">
        <f t="shared" si="298"/>
        <v>theater</v>
      </c>
      <c r="R3157" t="str">
        <f t="shared" si="299"/>
        <v>plays</v>
      </c>
      <c r="S3157" s="15">
        <f t="shared" si="296"/>
        <v>41263.499131944445</v>
      </c>
      <c r="T3157" s="14">
        <f t="shared" si="297"/>
        <v>41233.499131944445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62.921348314606739</v>
      </c>
      <c r="Q3158" s="10" t="str">
        <f t="shared" si="298"/>
        <v>theater</v>
      </c>
      <c r="R3158" t="str">
        <f t="shared" si="299"/>
        <v>plays</v>
      </c>
      <c r="S3158" s="15">
        <f t="shared" si="296"/>
        <v>41061.953055555554</v>
      </c>
      <c r="T3158" s="14">
        <f t="shared" si="297"/>
        <v>41026.953055555554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98.536585365853654</v>
      </c>
      <c r="Q3159" s="10" t="str">
        <f t="shared" si="298"/>
        <v>theater</v>
      </c>
      <c r="R3159" t="str">
        <f t="shared" si="299"/>
        <v>plays</v>
      </c>
      <c r="S3159" s="15">
        <f t="shared" si="296"/>
        <v>41839.208333333336</v>
      </c>
      <c r="T3159" s="14">
        <f t="shared" si="297"/>
        <v>41829.788252314815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82.608695652173907</v>
      </c>
      <c r="Q3160" s="10" t="str">
        <f t="shared" si="298"/>
        <v>theater</v>
      </c>
      <c r="R3160" t="str">
        <f t="shared" si="299"/>
        <v>plays</v>
      </c>
      <c r="S3160" s="15">
        <f t="shared" si="296"/>
        <v>41477.839722222219</v>
      </c>
      <c r="T3160" s="14">
        <f t="shared" si="297"/>
        <v>41447.839722222219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38.504230769230773</v>
      </c>
      <c r="Q3161" s="10" t="str">
        <f t="shared" si="298"/>
        <v>theater</v>
      </c>
      <c r="R3161" t="str">
        <f t="shared" si="299"/>
        <v>plays</v>
      </c>
      <c r="S3161" s="15">
        <f t="shared" si="296"/>
        <v>40926.958333333336</v>
      </c>
      <c r="T3161" s="14">
        <f t="shared" si="297"/>
        <v>40884.066678240742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80.15789473684211</v>
      </c>
      <c r="Q3162" s="10" t="str">
        <f t="shared" si="298"/>
        <v>theater</v>
      </c>
      <c r="R3162" t="str">
        <f t="shared" si="299"/>
        <v>plays</v>
      </c>
      <c r="S3162" s="15">
        <f t="shared" si="296"/>
        <v>41864.207638888889</v>
      </c>
      <c r="T3162" s="14">
        <f t="shared" si="297"/>
        <v>41841.26489583333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28.405405405405407</v>
      </c>
      <c r="Q3163" s="10" t="str">
        <f t="shared" si="298"/>
        <v>theater</v>
      </c>
      <c r="R3163" t="str">
        <f t="shared" si="299"/>
        <v>plays</v>
      </c>
      <c r="S3163" s="15">
        <f t="shared" si="296"/>
        <v>41927.536134259259</v>
      </c>
      <c r="T3163" s="14">
        <f t="shared" si="297"/>
        <v>41897.536134259259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80.730158730158735</v>
      </c>
      <c r="Q3164" s="10" t="str">
        <f t="shared" si="298"/>
        <v>theater</v>
      </c>
      <c r="R3164" t="str">
        <f t="shared" si="299"/>
        <v>plays</v>
      </c>
      <c r="S3164" s="15">
        <f t="shared" si="296"/>
        <v>41827.083333333336</v>
      </c>
      <c r="T3164" s="14">
        <f t="shared" si="297"/>
        <v>41799.685902777775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200.69444444444446</v>
      </c>
      <c r="Q3165" s="10" t="str">
        <f t="shared" si="298"/>
        <v>theater</v>
      </c>
      <c r="R3165" t="str">
        <f t="shared" si="299"/>
        <v>plays</v>
      </c>
      <c r="S3165" s="15">
        <f t="shared" si="296"/>
        <v>41805.753761574073</v>
      </c>
      <c r="T3165" s="14">
        <f t="shared" si="297"/>
        <v>41775.753761574073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37.591549295774648</v>
      </c>
      <c r="Q3166" s="10" t="str">
        <f t="shared" si="298"/>
        <v>theater</v>
      </c>
      <c r="R3166" t="str">
        <f t="shared" si="299"/>
        <v>plays</v>
      </c>
      <c r="S3166" s="15">
        <f t="shared" si="296"/>
        <v>41799.80572916667</v>
      </c>
      <c r="T3166" s="14">
        <f t="shared" si="297"/>
        <v>41766.80572916667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58.095238095238095</v>
      </c>
      <c r="Q3167" s="10" t="str">
        <f t="shared" si="298"/>
        <v>theater</v>
      </c>
      <c r="R3167" t="str">
        <f t="shared" si="299"/>
        <v>plays</v>
      </c>
      <c r="S3167" s="15">
        <f t="shared" si="296"/>
        <v>40666.165972222225</v>
      </c>
      <c r="T3167" s="14">
        <f t="shared" si="297"/>
        <v>40644.159259259257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8">
        <f t="shared" si="295"/>
        <v>60.300892473118282</v>
      </c>
      <c r="Q3168" s="10" t="str">
        <f t="shared" si="298"/>
        <v>theater</v>
      </c>
      <c r="R3168" t="str">
        <f t="shared" si="299"/>
        <v>plays</v>
      </c>
      <c r="S3168" s="15">
        <f t="shared" si="296"/>
        <v>41969.332638888889</v>
      </c>
      <c r="T3168" s="14">
        <f t="shared" si="297"/>
        <v>41940.69158564815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63.363636363636367</v>
      </c>
      <c r="Q3169" s="10" t="str">
        <f t="shared" si="298"/>
        <v>theater</v>
      </c>
      <c r="R3169" t="str">
        <f t="shared" si="299"/>
        <v>plays</v>
      </c>
      <c r="S3169" s="15">
        <f t="shared" si="296"/>
        <v>41853.175706018519</v>
      </c>
      <c r="T3169" s="14">
        <f t="shared" si="297"/>
        <v>41839.175706018519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50.901639344262293</v>
      </c>
      <c r="Q3170" s="10" t="str">
        <f t="shared" si="298"/>
        <v>theater</v>
      </c>
      <c r="R3170" t="str">
        <f t="shared" si="299"/>
        <v>plays</v>
      </c>
      <c r="S3170" s="15">
        <f t="shared" si="296"/>
        <v>41803.916666666664</v>
      </c>
      <c r="T3170" s="14">
        <f t="shared" si="297"/>
        <v>41772.105937500004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100.5</v>
      </c>
      <c r="Q3171" s="10" t="str">
        <f t="shared" si="298"/>
        <v>theater</v>
      </c>
      <c r="R3171" t="str">
        <f t="shared" si="299"/>
        <v>plays</v>
      </c>
      <c r="S3171" s="15">
        <f t="shared" si="296"/>
        <v>41621.207638888889</v>
      </c>
      <c r="T3171" s="14">
        <f t="shared" si="297"/>
        <v>41591.737974537034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31.619718309859156</v>
      </c>
      <c r="Q3172" s="10" t="str">
        <f t="shared" si="298"/>
        <v>theater</v>
      </c>
      <c r="R3172" t="str">
        <f t="shared" si="299"/>
        <v>plays</v>
      </c>
      <c r="S3172" s="15">
        <f t="shared" si="296"/>
        <v>41822.166666666664</v>
      </c>
      <c r="T3172" s="14">
        <f t="shared" si="297"/>
        <v>41789.080370370371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65.102564102564102</v>
      </c>
      <c r="Q3173" s="10" t="str">
        <f t="shared" si="298"/>
        <v>theater</v>
      </c>
      <c r="R3173" t="str">
        <f t="shared" si="299"/>
        <v>plays</v>
      </c>
      <c r="S3173" s="15">
        <f t="shared" si="296"/>
        <v>42496.608310185184</v>
      </c>
      <c r="T3173" s="14">
        <f t="shared" si="297"/>
        <v>42466.608310185184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79.310344827586206</v>
      </c>
      <c r="Q3174" s="10" t="str">
        <f t="shared" si="298"/>
        <v>theater</v>
      </c>
      <c r="R3174" t="str">
        <f t="shared" si="299"/>
        <v>plays</v>
      </c>
      <c r="S3174" s="15">
        <f t="shared" si="296"/>
        <v>40953.729953703703</v>
      </c>
      <c r="T3174" s="14">
        <f t="shared" si="297"/>
        <v>40923.729953703703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139.18918918918919</v>
      </c>
      <c r="Q3175" s="10" t="str">
        <f t="shared" si="298"/>
        <v>theater</v>
      </c>
      <c r="R3175" t="str">
        <f t="shared" si="299"/>
        <v>plays</v>
      </c>
      <c r="S3175" s="15">
        <f t="shared" si="296"/>
        <v>41908.878379629627</v>
      </c>
      <c r="T3175" s="14">
        <f t="shared" si="297"/>
        <v>41878.878379629627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131.91304347826087</v>
      </c>
      <c r="Q3176" s="10" t="str">
        <f t="shared" si="298"/>
        <v>theater</v>
      </c>
      <c r="R3176" t="str">
        <f t="shared" si="299"/>
        <v>plays</v>
      </c>
      <c r="S3176" s="15">
        <f t="shared" si="296"/>
        <v>41876.864675925928</v>
      </c>
      <c r="T3176" s="14">
        <f t="shared" si="297"/>
        <v>41862.864675925928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91.3</v>
      </c>
      <c r="Q3177" s="10" t="str">
        <f t="shared" si="298"/>
        <v>theater</v>
      </c>
      <c r="R3177" t="str">
        <f t="shared" si="299"/>
        <v>plays</v>
      </c>
      <c r="S3177" s="15">
        <f t="shared" si="296"/>
        <v>40591.886886574073</v>
      </c>
      <c r="T3177" s="14">
        <f t="shared" si="297"/>
        <v>40531.886886574073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39.672727272727272</v>
      </c>
      <c r="Q3178" s="10" t="str">
        <f t="shared" si="298"/>
        <v>theater</v>
      </c>
      <c r="R3178" t="str">
        <f t="shared" si="299"/>
        <v>plays</v>
      </c>
      <c r="S3178" s="15">
        <f t="shared" si="296"/>
        <v>41504.625</v>
      </c>
      <c r="T3178" s="14">
        <f t="shared" si="297"/>
        <v>41477.930914351848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57.549019607843135</v>
      </c>
      <c r="Q3179" s="10" t="str">
        <f t="shared" si="298"/>
        <v>theater</v>
      </c>
      <c r="R3179" t="str">
        <f t="shared" si="299"/>
        <v>plays</v>
      </c>
      <c r="S3179" s="15">
        <f t="shared" si="296"/>
        <v>41811.666770833333</v>
      </c>
      <c r="T3179" s="14">
        <f t="shared" si="297"/>
        <v>41781.666770833333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33.025641025641029</v>
      </c>
      <c r="Q3180" s="10" t="str">
        <f t="shared" si="298"/>
        <v>theater</v>
      </c>
      <c r="R3180" t="str">
        <f t="shared" si="299"/>
        <v>plays</v>
      </c>
      <c r="S3180" s="15">
        <f t="shared" si="296"/>
        <v>41836.605034722219</v>
      </c>
      <c r="T3180" s="14">
        <f t="shared" si="297"/>
        <v>41806.605034722219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77.335806451612896</v>
      </c>
      <c r="Q3181" s="10" t="str">
        <f t="shared" si="298"/>
        <v>theater</v>
      </c>
      <c r="R3181" t="str">
        <f t="shared" si="299"/>
        <v>plays</v>
      </c>
      <c r="S3181" s="15">
        <f t="shared" si="296"/>
        <v>41400.702210648145</v>
      </c>
      <c r="T3181" s="14">
        <f t="shared" si="297"/>
        <v>41375.702210648145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31.933333333333334</v>
      </c>
      <c r="Q3182" s="10" t="str">
        <f t="shared" si="298"/>
        <v>theater</v>
      </c>
      <c r="R3182" t="str">
        <f t="shared" si="299"/>
        <v>plays</v>
      </c>
      <c r="S3182" s="15">
        <f t="shared" si="296"/>
        <v>41810.412604166668</v>
      </c>
      <c r="T3182" s="14">
        <f t="shared" si="297"/>
        <v>41780.412604166668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36.333333333333336</v>
      </c>
      <c r="Q3183" s="10" t="str">
        <f t="shared" si="298"/>
        <v>theater</v>
      </c>
      <c r="R3183" t="str">
        <f t="shared" si="299"/>
        <v>plays</v>
      </c>
      <c r="S3183" s="15">
        <f t="shared" si="296"/>
        <v>41805.666666666664</v>
      </c>
      <c r="T3183" s="14">
        <f t="shared" si="297"/>
        <v>41779.310034722221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46.768211920529801</v>
      </c>
      <c r="Q3184" s="10" t="str">
        <f t="shared" si="298"/>
        <v>theater</v>
      </c>
      <c r="R3184" t="str">
        <f t="shared" si="299"/>
        <v>plays</v>
      </c>
      <c r="S3184" s="15">
        <f t="shared" si="296"/>
        <v>40939.708333333336</v>
      </c>
      <c r="T3184" s="14">
        <f t="shared" si="297"/>
        <v>40883.949317129627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40.073529411764703</v>
      </c>
      <c r="Q3185" s="10" t="str">
        <f t="shared" si="298"/>
        <v>theater</v>
      </c>
      <c r="R3185" t="str">
        <f t="shared" si="299"/>
        <v>plays</v>
      </c>
      <c r="S3185" s="15">
        <f t="shared" si="296"/>
        <v>41509.79478009259</v>
      </c>
      <c r="T3185" s="14">
        <f t="shared" si="297"/>
        <v>41491.79478009259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100.21739130434783</v>
      </c>
      <c r="Q3186" s="10" t="str">
        <f t="shared" si="298"/>
        <v>theater</v>
      </c>
      <c r="R3186" t="str">
        <f t="shared" si="299"/>
        <v>plays</v>
      </c>
      <c r="S3186" s="15">
        <f t="shared" si="296"/>
        <v>41821.993414351848</v>
      </c>
      <c r="T3186" s="14">
        <f t="shared" si="297"/>
        <v>41791.993414351848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s="10" t="str">
        <f t="shared" si="298"/>
        <v>theater</v>
      </c>
      <c r="R3187" t="str">
        <f t="shared" si="299"/>
        <v>plays</v>
      </c>
      <c r="S3187" s="15">
        <f t="shared" si="296"/>
        <v>41836.977326388893</v>
      </c>
      <c r="T3187" s="14">
        <f t="shared" si="297"/>
        <v>41829.977326388893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46.714285714285715</v>
      </c>
      <c r="Q3188" s="10" t="str">
        <f t="shared" si="298"/>
        <v>theater</v>
      </c>
      <c r="R3188" t="str">
        <f t="shared" si="299"/>
        <v>plays</v>
      </c>
      <c r="S3188" s="15">
        <f t="shared" si="296"/>
        <v>41898.875</v>
      </c>
      <c r="T3188" s="14">
        <f t="shared" si="297"/>
        <v>41868.924050925925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71.491803278688522</v>
      </c>
      <c r="Q3189" s="10" t="str">
        <f t="shared" si="298"/>
        <v>theater</v>
      </c>
      <c r="R3189" t="str">
        <f t="shared" si="299"/>
        <v>plays</v>
      </c>
      <c r="S3189" s="15">
        <f t="shared" si="296"/>
        <v>41855.666354166664</v>
      </c>
      <c r="T3189" s="14">
        <f t="shared" si="297"/>
        <v>41835.666354166664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14.444444444444445</v>
      </c>
      <c r="Q3190" s="10" t="str">
        <f t="shared" si="298"/>
        <v>theater</v>
      </c>
      <c r="R3190" t="str">
        <f t="shared" si="299"/>
        <v>musical</v>
      </c>
      <c r="S3190" s="15">
        <f t="shared" si="296"/>
        <v>42165.415532407409</v>
      </c>
      <c r="T3190" s="14">
        <f t="shared" si="297"/>
        <v>42144.415532407409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8">
        <f t="shared" si="295"/>
        <v>356.84210526315792</v>
      </c>
      <c r="Q3191" s="10" t="str">
        <f t="shared" si="298"/>
        <v>theater</v>
      </c>
      <c r="R3191" t="str">
        <f t="shared" si="299"/>
        <v>musical</v>
      </c>
      <c r="S3191" s="15">
        <f t="shared" si="296"/>
        <v>42148.346435185187</v>
      </c>
      <c r="T3191" s="14">
        <f t="shared" si="297"/>
        <v>42118.346435185187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s="10" t="str">
        <f t="shared" si="298"/>
        <v>theater</v>
      </c>
      <c r="R3192" t="str">
        <f t="shared" si="299"/>
        <v>musical</v>
      </c>
      <c r="S3192" s="15">
        <f t="shared" si="296"/>
        <v>42713.192997685182</v>
      </c>
      <c r="T3192" s="14">
        <f t="shared" si="297"/>
        <v>42683.151331018518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8">
        <f t="shared" si="295"/>
        <v>37.75</v>
      </c>
      <c r="Q3193" s="10" t="str">
        <f t="shared" si="298"/>
        <v>theater</v>
      </c>
      <c r="R3193" t="str">
        <f t="shared" si="299"/>
        <v>musical</v>
      </c>
      <c r="S3193" s="15">
        <f t="shared" si="296"/>
        <v>42598.755428240736</v>
      </c>
      <c r="T3193" s="14">
        <f t="shared" si="297"/>
        <v>42538.755428240736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8">
        <f t="shared" si="295"/>
        <v>12.75</v>
      </c>
      <c r="Q3194" s="10" t="str">
        <f t="shared" si="298"/>
        <v>theater</v>
      </c>
      <c r="R3194" t="str">
        <f t="shared" si="299"/>
        <v>musical</v>
      </c>
      <c r="S3194" s="15">
        <f t="shared" si="296"/>
        <v>42063.916666666672</v>
      </c>
      <c r="T3194" s="14">
        <f t="shared" si="297"/>
        <v>42018.94049768518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8">
        <f t="shared" si="295"/>
        <v>24.458333333333332</v>
      </c>
      <c r="Q3195" s="10" t="str">
        <f t="shared" si="298"/>
        <v>theater</v>
      </c>
      <c r="R3195" t="str">
        <f t="shared" si="299"/>
        <v>musical</v>
      </c>
      <c r="S3195" s="15">
        <f t="shared" si="296"/>
        <v>42055.968240740738</v>
      </c>
      <c r="T3195" s="14">
        <f t="shared" si="297"/>
        <v>42010.968240740738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s="10" t="str">
        <f t="shared" si="298"/>
        <v>theater</v>
      </c>
      <c r="R3196" t="str">
        <f t="shared" si="299"/>
        <v>musical</v>
      </c>
      <c r="S3196" s="15">
        <f t="shared" si="296"/>
        <v>42212.062476851846</v>
      </c>
      <c r="T3196" s="14">
        <f t="shared" si="297"/>
        <v>42182.062476851846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53.07692307692308</v>
      </c>
      <c r="Q3197" s="10" t="str">
        <f t="shared" si="298"/>
        <v>theater</v>
      </c>
      <c r="R3197" t="str">
        <f t="shared" si="299"/>
        <v>musical</v>
      </c>
      <c r="S3197" s="15">
        <f t="shared" si="296"/>
        <v>42047.594236111108</v>
      </c>
      <c r="T3197" s="14">
        <f t="shared" si="297"/>
        <v>42017.594236111108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8">
        <f t="shared" si="295"/>
        <v>300</v>
      </c>
      <c r="Q3198" s="10" t="str">
        <f t="shared" si="298"/>
        <v>theater</v>
      </c>
      <c r="R3198" t="str">
        <f t="shared" si="299"/>
        <v>musical</v>
      </c>
      <c r="S3198" s="15">
        <f t="shared" si="296"/>
        <v>42217.583333333328</v>
      </c>
      <c r="T3198" s="14">
        <f t="shared" si="297"/>
        <v>42157.598090277781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8">
        <f t="shared" si="295"/>
        <v>286.25</v>
      </c>
      <c r="Q3199" s="10" t="str">
        <f t="shared" si="298"/>
        <v>theater</v>
      </c>
      <c r="R3199" t="str">
        <f t="shared" si="299"/>
        <v>musical</v>
      </c>
      <c r="S3199" s="15">
        <f t="shared" si="296"/>
        <v>42039.493263888886</v>
      </c>
      <c r="T3199" s="14">
        <f t="shared" si="297"/>
        <v>42009.493263888886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8">
        <f t="shared" si="295"/>
        <v>36.666666666666664</v>
      </c>
      <c r="Q3200" s="10" t="str">
        <f t="shared" si="298"/>
        <v>theater</v>
      </c>
      <c r="R3200" t="str">
        <f t="shared" si="299"/>
        <v>musical</v>
      </c>
      <c r="S3200" s="15">
        <f t="shared" si="296"/>
        <v>42051.424502314811</v>
      </c>
      <c r="T3200" s="14">
        <f t="shared" si="297"/>
        <v>42013.424502314811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8">
        <f t="shared" si="295"/>
        <v>49.20754716981132</v>
      </c>
      <c r="Q3201" s="10" t="str">
        <f t="shared" si="298"/>
        <v>theater</v>
      </c>
      <c r="R3201" t="str">
        <f t="shared" si="299"/>
        <v>musical</v>
      </c>
      <c r="S3201" s="15">
        <f t="shared" si="296"/>
        <v>41888.875</v>
      </c>
      <c r="T3201" s="14">
        <f t="shared" si="297"/>
        <v>41858.761782407404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300">E3202/D3202</f>
        <v>2.0000000000000002E-5</v>
      </c>
      <c r="P3202" s="8">
        <f t="shared" ref="P3202:P3265" si="301">E3202/L3202</f>
        <v>1</v>
      </c>
      <c r="Q3202" s="10" t="str">
        <f t="shared" si="298"/>
        <v>theater</v>
      </c>
      <c r="R3202" t="str">
        <f t="shared" si="299"/>
        <v>musical</v>
      </c>
      <c r="S3202" s="15">
        <f t="shared" ref="S3202:S3265" si="302">(((I3202/60)/60)/24)+DATE(1970,1,1)</f>
        <v>42490.231944444444</v>
      </c>
      <c r="T3202" s="14">
        <f t="shared" ref="T3202:T3265" si="303">(((J3202/60)/60)/24)+DATE(1970,1,1)</f>
        <v>42460.320613425924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1.2500000000000001E-2</v>
      </c>
      <c r="P3203" s="8">
        <f t="shared" si="301"/>
        <v>12.5</v>
      </c>
      <c r="Q3203" s="10" t="str">
        <f t="shared" ref="Q3203:Q3266" si="304">LEFT(N3203, (SEARCH("/",N3203,1)-1))</f>
        <v>theater</v>
      </c>
      <c r="R3203" t="str">
        <f t="shared" ref="R3203:R3266" si="305">RIGHT(N3203, LEN(N3203)-SEARCH("/",N3203,1))</f>
        <v>musical</v>
      </c>
      <c r="S3203" s="15">
        <f t="shared" si="302"/>
        <v>41882.767094907409</v>
      </c>
      <c r="T3203" s="14">
        <f t="shared" si="303"/>
        <v>41861.767094907409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109.04</v>
      </c>
      <c r="Q3204" s="10" t="str">
        <f t="shared" si="304"/>
        <v>theater</v>
      </c>
      <c r="R3204" t="str">
        <f t="shared" si="305"/>
        <v>musical</v>
      </c>
      <c r="S3204" s="15">
        <f t="shared" si="302"/>
        <v>42352.249305555553</v>
      </c>
      <c r="T3204" s="14">
        <f t="shared" si="303"/>
        <v>42293.853541666671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41.666666666666664</v>
      </c>
      <c r="Q3205" s="10" t="str">
        <f t="shared" si="304"/>
        <v>theater</v>
      </c>
      <c r="R3205" t="str">
        <f t="shared" si="305"/>
        <v>musical</v>
      </c>
      <c r="S3205" s="15">
        <f t="shared" si="302"/>
        <v>42272.988680555558</v>
      </c>
      <c r="T3205" s="14">
        <f t="shared" si="303"/>
        <v>42242.988680555558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s="10" t="str">
        <f t="shared" si="304"/>
        <v>theater</v>
      </c>
      <c r="R3206" t="str">
        <f t="shared" si="305"/>
        <v>musical</v>
      </c>
      <c r="S3206" s="15">
        <f t="shared" si="302"/>
        <v>42202.676388888889</v>
      </c>
      <c r="T3206" s="14">
        <f t="shared" si="303"/>
        <v>42172.686099537037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8">
        <f t="shared" si="301"/>
        <v>22.75</v>
      </c>
      <c r="Q3207" s="10" t="str">
        <f t="shared" si="304"/>
        <v>theater</v>
      </c>
      <c r="R3207" t="str">
        <f t="shared" si="305"/>
        <v>musical</v>
      </c>
      <c r="S3207" s="15">
        <f t="shared" si="302"/>
        <v>42125.374675925923</v>
      </c>
      <c r="T3207" s="14">
        <f t="shared" si="303"/>
        <v>42095.374675925923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s="10" t="str">
        <f t="shared" si="304"/>
        <v>theater</v>
      </c>
      <c r="R3208" t="str">
        <f t="shared" si="305"/>
        <v>musical</v>
      </c>
      <c r="S3208" s="15">
        <f t="shared" si="302"/>
        <v>42266.276053240741</v>
      </c>
      <c r="T3208" s="14">
        <f t="shared" si="303"/>
        <v>42236.276053240741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70.833333333333329</v>
      </c>
      <c r="Q3209" s="10" t="str">
        <f t="shared" si="304"/>
        <v>theater</v>
      </c>
      <c r="R3209" t="str">
        <f t="shared" si="305"/>
        <v>musical</v>
      </c>
      <c r="S3209" s="15">
        <f t="shared" si="302"/>
        <v>42117.236192129625</v>
      </c>
      <c r="T3209" s="14">
        <f t="shared" si="303"/>
        <v>42057.277858796297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63.109756097560975</v>
      </c>
      <c r="Q3210" s="10" t="str">
        <f t="shared" si="304"/>
        <v>theater</v>
      </c>
      <c r="R3210" t="str">
        <f t="shared" si="305"/>
        <v>plays</v>
      </c>
      <c r="S3210" s="15">
        <f t="shared" si="302"/>
        <v>41848.605057870373</v>
      </c>
      <c r="T3210" s="14">
        <f t="shared" si="303"/>
        <v>41827.605057870373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50.157964601769912</v>
      </c>
      <c r="Q3211" s="10" t="str">
        <f t="shared" si="304"/>
        <v>theater</v>
      </c>
      <c r="R3211" t="str">
        <f t="shared" si="305"/>
        <v>plays</v>
      </c>
      <c r="S3211" s="15">
        <f t="shared" si="302"/>
        <v>41810.958333333336</v>
      </c>
      <c r="T3211" s="14">
        <f t="shared" si="303"/>
        <v>41778.637245370373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62.883333333333333</v>
      </c>
      <c r="Q3212" s="10" t="str">
        <f t="shared" si="304"/>
        <v>theater</v>
      </c>
      <c r="R3212" t="str">
        <f t="shared" si="305"/>
        <v>plays</v>
      </c>
      <c r="S3212" s="15">
        <f t="shared" si="302"/>
        <v>41061.165972222225</v>
      </c>
      <c r="T3212" s="14">
        <f t="shared" si="303"/>
        <v>41013.936562499999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85.531055900621112</v>
      </c>
      <c r="Q3213" s="10" t="str">
        <f t="shared" si="304"/>
        <v>theater</v>
      </c>
      <c r="R3213" t="str">
        <f t="shared" si="305"/>
        <v>plays</v>
      </c>
      <c r="S3213" s="15">
        <f t="shared" si="302"/>
        <v>41866.083333333336</v>
      </c>
      <c r="T3213" s="14">
        <f t="shared" si="303"/>
        <v>41834.586574074077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53.723404255319146</v>
      </c>
      <c r="Q3214" s="10" t="str">
        <f t="shared" si="304"/>
        <v>theater</v>
      </c>
      <c r="R3214" t="str">
        <f t="shared" si="305"/>
        <v>plays</v>
      </c>
      <c r="S3214" s="15">
        <f t="shared" si="302"/>
        <v>41859.795729166668</v>
      </c>
      <c r="T3214" s="14">
        <f t="shared" si="303"/>
        <v>41829.795729166668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127.80851063829788</v>
      </c>
      <c r="Q3215" s="10" t="str">
        <f t="shared" si="304"/>
        <v>theater</v>
      </c>
      <c r="R3215" t="str">
        <f t="shared" si="305"/>
        <v>plays</v>
      </c>
      <c r="S3215" s="15">
        <f t="shared" si="302"/>
        <v>42211.763414351852</v>
      </c>
      <c r="T3215" s="14">
        <f t="shared" si="303"/>
        <v>42171.763414351852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106.57391304347826</v>
      </c>
      <c r="Q3216" s="10" t="str">
        <f t="shared" si="304"/>
        <v>theater</v>
      </c>
      <c r="R3216" t="str">
        <f t="shared" si="305"/>
        <v>plays</v>
      </c>
      <c r="S3216" s="15">
        <f t="shared" si="302"/>
        <v>42374.996527777781</v>
      </c>
      <c r="T3216" s="14">
        <f t="shared" si="303"/>
        <v>42337.792511574073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262.11194029850748</v>
      </c>
      <c r="Q3217" s="10" t="str">
        <f t="shared" si="304"/>
        <v>theater</v>
      </c>
      <c r="R3217" t="str">
        <f t="shared" si="305"/>
        <v>plays</v>
      </c>
      <c r="S3217" s="15">
        <f t="shared" si="302"/>
        <v>42257.165972222225</v>
      </c>
      <c r="T3217" s="14">
        <f t="shared" si="303"/>
        <v>42219.665173611109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57.171428571428571</v>
      </c>
      <c r="Q3218" s="10" t="str">
        <f t="shared" si="304"/>
        <v>theater</v>
      </c>
      <c r="R3218" t="str">
        <f t="shared" si="305"/>
        <v>plays</v>
      </c>
      <c r="S3218" s="15">
        <f t="shared" si="302"/>
        <v>42196.604166666672</v>
      </c>
      <c r="T3218" s="14">
        <f t="shared" si="303"/>
        <v>42165.462627314817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50.20192307692308</v>
      </c>
      <c r="Q3219" s="10" t="str">
        <f t="shared" si="304"/>
        <v>theater</v>
      </c>
      <c r="R3219" t="str">
        <f t="shared" si="305"/>
        <v>plays</v>
      </c>
      <c r="S3219" s="15">
        <f t="shared" si="302"/>
        <v>42678.546111111107</v>
      </c>
      <c r="T3219" s="14">
        <f t="shared" si="303"/>
        <v>42648.546111111107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66.586956521739125</v>
      </c>
      <c r="Q3220" s="10" t="str">
        <f t="shared" si="304"/>
        <v>theater</v>
      </c>
      <c r="R3220" t="str">
        <f t="shared" si="305"/>
        <v>plays</v>
      </c>
      <c r="S3220" s="15">
        <f t="shared" si="302"/>
        <v>42004</v>
      </c>
      <c r="T3220" s="14">
        <f t="shared" si="303"/>
        <v>41971.002152777779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168.25210084033614</v>
      </c>
      <c r="Q3221" s="10" t="str">
        <f t="shared" si="304"/>
        <v>theater</v>
      </c>
      <c r="R3221" t="str">
        <f t="shared" si="305"/>
        <v>plays</v>
      </c>
      <c r="S3221" s="15">
        <f t="shared" si="302"/>
        <v>42085.941516203704</v>
      </c>
      <c r="T3221" s="14">
        <f t="shared" si="303"/>
        <v>42050.983182870375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256.37288135593218</v>
      </c>
      <c r="Q3222" s="10" t="str">
        <f t="shared" si="304"/>
        <v>theater</v>
      </c>
      <c r="R3222" t="str">
        <f t="shared" si="305"/>
        <v>plays</v>
      </c>
      <c r="S3222" s="15">
        <f t="shared" si="302"/>
        <v>42806.875</v>
      </c>
      <c r="T3222" s="14">
        <f t="shared" si="303"/>
        <v>42772.833379629628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8">
        <f t="shared" si="301"/>
        <v>36.610619469026545</v>
      </c>
      <c r="Q3223" s="10" t="str">
        <f t="shared" si="304"/>
        <v>theater</v>
      </c>
      <c r="R3223" t="str">
        <f t="shared" si="305"/>
        <v>plays</v>
      </c>
      <c r="S3223" s="15">
        <f t="shared" si="302"/>
        <v>42190.696793981479</v>
      </c>
      <c r="T3223" s="14">
        <f t="shared" si="303"/>
        <v>42155.696793981479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37.142857142857146</v>
      </c>
      <c r="Q3224" s="10" t="str">
        <f t="shared" si="304"/>
        <v>theater</v>
      </c>
      <c r="R3224" t="str">
        <f t="shared" si="305"/>
        <v>plays</v>
      </c>
      <c r="S3224" s="15">
        <f t="shared" si="302"/>
        <v>42301.895138888889</v>
      </c>
      <c r="T3224" s="14">
        <f t="shared" si="303"/>
        <v>42270.582141203704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45.878378378378379</v>
      </c>
      <c r="Q3225" s="10" t="str">
        <f t="shared" si="304"/>
        <v>theater</v>
      </c>
      <c r="R3225" t="str">
        <f t="shared" si="305"/>
        <v>plays</v>
      </c>
      <c r="S3225" s="15">
        <f t="shared" si="302"/>
        <v>42236.835370370376</v>
      </c>
      <c r="T3225" s="14">
        <f t="shared" si="303"/>
        <v>42206.835370370376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141.71296296296296</v>
      </c>
      <c r="Q3226" s="10" t="str">
        <f t="shared" si="304"/>
        <v>theater</v>
      </c>
      <c r="R3226" t="str">
        <f t="shared" si="305"/>
        <v>plays</v>
      </c>
      <c r="S3226" s="15">
        <f t="shared" si="302"/>
        <v>42745.208333333328</v>
      </c>
      <c r="T3226" s="14">
        <f t="shared" si="303"/>
        <v>42697.850844907407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52.487179487179489</v>
      </c>
      <c r="Q3227" s="10" t="str">
        <f t="shared" si="304"/>
        <v>theater</v>
      </c>
      <c r="R3227" t="str">
        <f t="shared" si="305"/>
        <v>plays</v>
      </c>
      <c r="S3227" s="15">
        <f t="shared" si="302"/>
        <v>42524.875</v>
      </c>
      <c r="T3227" s="14">
        <f t="shared" si="303"/>
        <v>42503.559467592597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59.523809523809526</v>
      </c>
      <c r="Q3228" s="10" t="str">
        <f t="shared" si="304"/>
        <v>theater</v>
      </c>
      <c r="R3228" t="str">
        <f t="shared" si="305"/>
        <v>plays</v>
      </c>
      <c r="S3228" s="15">
        <f t="shared" si="302"/>
        <v>42307.583472222221</v>
      </c>
      <c r="T3228" s="14">
        <f t="shared" si="303"/>
        <v>42277.583472222221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s="10" t="str">
        <f t="shared" si="304"/>
        <v>theater</v>
      </c>
      <c r="R3229" t="str">
        <f t="shared" si="305"/>
        <v>plays</v>
      </c>
      <c r="S3229" s="15">
        <f t="shared" si="302"/>
        <v>42752.882361111115</v>
      </c>
      <c r="T3229" s="14">
        <f t="shared" si="303"/>
        <v>42722.882361111115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193.62162162162161</v>
      </c>
      <c r="Q3230" s="10" t="str">
        <f t="shared" si="304"/>
        <v>theater</v>
      </c>
      <c r="R3230" t="str">
        <f t="shared" si="305"/>
        <v>plays</v>
      </c>
      <c r="S3230" s="15">
        <f t="shared" si="302"/>
        <v>42355.207638888889</v>
      </c>
      <c r="T3230" s="14">
        <f t="shared" si="303"/>
        <v>42323.70930555556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106.79702970297029</v>
      </c>
      <c r="Q3231" s="10" t="str">
        <f t="shared" si="304"/>
        <v>theater</v>
      </c>
      <c r="R3231" t="str">
        <f t="shared" si="305"/>
        <v>plays</v>
      </c>
      <c r="S3231" s="15">
        <f t="shared" si="302"/>
        <v>41963.333310185189</v>
      </c>
      <c r="T3231" s="14">
        <f t="shared" si="303"/>
        <v>41933.291643518518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77.21621621621621</v>
      </c>
      <c r="Q3232" s="10" t="str">
        <f t="shared" si="304"/>
        <v>theater</v>
      </c>
      <c r="R3232" t="str">
        <f t="shared" si="305"/>
        <v>plays</v>
      </c>
      <c r="S3232" s="15">
        <f t="shared" si="302"/>
        <v>41913.165972222225</v>
      </c>
      <c r="T3232" s="14">
        <f t="shared" si="303"/>
        <v>41898.168125000004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57.5</v>
      </c>
      <c r="Q3233" s="10" t="str">
        <f t="shared" si="304"/>
        <v>theater</v>
      </c>
      <c r="R3233" t="str">
        <f t="shared" si="305"/>
        <v>plays</v>
      </c>
      <c r="S3233" s="15">
        <f t="shared" si="302"/>
        <v>42476.943831018521</v>
      </c>
      <c r="T3233" s="14">
        <f t="shared" si="303"/>
        <v>42446.943831018521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50.46153846153846</v>
      </c>
      <c r="Q3234" s="10" t="str">
        <f t="shared" si="304"/>
        <v>theater</v>
      </c>
      <c r="R3234" t="str">
        <f t="shared" si="305"/>
        <v>plays</v>
      </c>
      <c r="S3234" s="15">
        <f t="shared" si="302"/>
        <v>42494.165972222225</v>
      </c>
      <c r="T3234" s="14">
        <f t="shared" si="303"/>
        <v>42463.81385416667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97.377049180327873</v>
      </c>
      <c r="Q3235" s="10" t="str">
        <f t="shared" si="304"/>
        <v>theater</v>
      </c>
      <c r="R3235" t="str">
        <f t="shared" si="305"/>
        <v>plays</v>
      </c>
      <c r="S3235" s="15">
        <f t="shared" si="302"/>
        <v>42796.805034722223</v>
      </c>
      <c r="T3235" s="14">
        <f t="shared" si="303"/>
        <v>42766.805034722223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34.91921739130435</v>
      </c>
      <c r="Q3236" s="10" t="str">
        <f t="shared" si="304"/>
        <v>theater</v>
      </c>
      <c r="R3236" t="str">
        <f t="shared" si="305"/>
        <v>plays</v>
      </c>
      <c r="S3236" s="15">
        <f t="shared" si="302"/>
        <v>42767.979861111111</v>
      </c>
      <c r="T3236" s="14">
        <f t="shared" si="303"/>
        <v>42734.789444444439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85.530386740331494</v>
      </c>
      <c r="Q3237" s="10" t="str">
        <f t="shared" si="304"/>
        <v>theater</v>
      </c>
      <c r="R3237" t="str">
        <f t="shared" si="305"/>
        <v>plays</v>
      </c>
      <c r="S3237" s="15">
        <f t="shared" si="302"/>
        <v>42552.347812499997</v>
      </c>
      <c r="T3237" s="14">
        <f t="shared" si="303"/>
        <v>42522.347812499997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182.90909090909091</v>
      </c>
      <c r="Q3238" s="10" t="str">
        <f t="shared" si="304"/>
        <v>theater</v>
      </c>
      <c r="R3238" t="str">
        <f t="shared" si="305"/>
        <v>plays</v>
      </c>
      <c r="S3238" s="15">
        <f t="shared" si="302"/>
        <v>42732.917048611111</v>
      </c>
      <c r="T3238" s="14">
        <f t="shared" si="303"/>
        <v>42702.917048611111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131.13620817843866</v>
      </c>
      <c r="Q3239" s="10" t="str">
        <f t="shared" si="304"/>
        <v>theater</v>
      </c>
      <c r="R3239" t="str">
        <f t="shared" si="305"/>
        <v>plays</v>
      </c>
      <c r="S3239" s="15">
        <f t="shared" si="302"/>
        <v>42276.165972222225</v>
      </c>
      <c r="T3239" s="14">
        <f t="shared" si="303"/>
        <v>42252.474351851852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39.810126582278478</v>
      </c>
      <c r="Q3240" s="10" t="str">
        <f t="shared" si="304"/>
        <v>theater</v>
      </c>
      <c r="R3240" t="str">
        <f t="shared" si="305"/>
        <v>plays</v>
      </c>
      <c r="S3240" s="15">
        <f t="shared" si="302"/>
        <v>42186.510393518518</v>
      </c>
      <c r="T3240" s="14">
        <f t="shared" si="303"/>
        <v>42156.510393518518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59.701730769230764</v>
      </c>
      <c r="Q3241" s="10" t="str">
        <f t="shared" si="304"/>
        <v>theater</v>
      </c>
      <c r="R3241" t="str">
        <f t="shared" si="305"/>
        <v>plays</v>
      </c>
      <c r="S3241" s="15">
        <f t="shared" si="302"/>
        <v>42302.999305555553</v>
      </c>
      <c r="T3241" s="14">
        <f t="shared" si="303"/>
        <v>42278.089039351849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88.735294117647058</v>
      </c>
      <c r="Q3242" s="10" t="str">
        <f t="shared" si="304"/>
        <v>theater</v>
      </c>
      <c r="R3242" t="str">
        <f t="shared" si="305"/>
        <v>plays</v>
      </c>
      <c r="S3242" s="15">
        <f t="shared" si="302"/>
        <v>42782.958333333328</v>
      </c>
      <c r="T3242" s="14">
        <f t="shared" si="303"/>
        <v>42754.693842592591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58.688622754491021</v>
      </c>
      <c r="Q3243" s="10" t="str">
        <f t="shared" si="304"/>
        <v>theater</v>
      </c>
      <c r="R3243" t="str">
        <f t="shared" si="305"/>
        <v>plays</v>
      </c>
      <c r="S3243" s="15">
        <f t="shared" si="302"/>
        <v>41926.290972222225</v>
      </c>
      <c r="T3243" s="14">
        <f t="shared" si="303"/>
        <v>41893.324884259258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69.56513661202186</v>
      </c>
      <c r="Q3244" s="10" t="str">
        <f t="shared" si="304"/>
        <v>theater</v>
      </c>
      <c r="R3244" t="str">
        <f t="shared" si="305"/>
        <v>plays</v>
      </c>
      <c r="S3244" s="15">
        <f t="shared" si="302"/>
        <v>41901.755694444444</v>
      </c>
      <c r="T3244" s="14">
        <f t="shared" si="303"/>
        <v>41871.755694444444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115.87323943661971</v>
      </c>
      <c r="Q3245" s="10" t="str">
        <f t="shared" si="304"/>
        <v>theater</v>
      </c>
      <c r="R3245" t="str">
        <f t="shared" si="305"/>
        <v>plays</v>
      </c>
      <c r="S3245" s="15">
        <f t="shared" si="302"/>
        <v>42286</v>
      </c>
      <c r="T3245" s="14">
        <f t="shared" si="303"/>
        <v>42262.096782407403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23.869565217391305</v>
      </c>
      <c r="Q3246" s="10" t="str">
        <f t="shared" si="304"/>
        <v>theater</v>
      </c>
      <c r="R3246" t="str">
        <f t="shared" si="305"/>
        <v>plays</v>
      </c>
      <c r="S3246" s="15">
        <f t="shared" si="302"/>
        <v>42705.735902777778</v>
      </c>
      <c r="T3246" s="14">
        <f t="shared" si="303"/>
        <v>42675.694236111114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81.125925925925927</v>
      </c>
      <c r="Q3247" s="10" t="str">
        <f t="shared" si="304"/>
        <v>theater</v>
      </c>
      <c r="R3247" t="str">
        <f t="shared" si="305"/>
        <v>plays</v>
      </c>
      <c r="S3247" s="15">
        <f t="shared" si="302"/>
        <v>42167.083333333328</v>
      </c>
      <c r="T3247" s="14">
        <f t="shared" si="303"/>
        <v>42135.60020833333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57.626943005181346</v>
      </c>
      <c r="Q3248" s="10" t="str">
        <f t="shared" si="304"/>
        <v>theater</v>
      </c>
      <c r="R3248" t="str">
        <f t="shared" si="305"/>
        <v>plays</v>
      </c>
      <c r="S3248" s="15">
        <f t="shared" si="302"/>
        <v>42259.165972222225</v>
      </c>
      <c r="T3248" s="14">
        <f t="shared" si="303"/>
        <v>42230.472222222219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46.429824561403507</v>
      </c>
      <c r="Q3249" s="10" t="str">
        <f t="shared" si="304"/>
        <v>theater</v>
      </c>
      <c r="R3249" t="str">
        <f t="shared" si="305"/>
        <v>plays</v>
      </c>
      <c r="S3249" s="15">
        <f t="shared" si="302"/>
        <v>42197.434166666666</v>
      </c>
      <c r="T3249" s="14">
        <f t="shared" si="303"/>
        <v>42167.434166666666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60.475000000000001</v>
      </c>
      <c r="Q3250" s="10" t="str">
        <f t="shared" si="304"/>
        <v>theater</v>
      </c>
      <c r="R3250" t="str">
        <f t="shared" si="305"/>
        <v>plays</v>
      </c>
      <c r="S3250" s="15">
        <f t="shared" si="302"/>
        <v>42098.846724537041</v>
      </c>
      <c r="T3250" s="14">
        <f t="shared" si="303"/>
        <v>42068.888391203705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65.579545454545453</v>
      </c>
      <c r="Q3251" s="10" t="str">
        <f t="shared" si="304"/>
        <v>theater</v>
      </c>
      <c r="R3251" t="str">
        <f t="shared" si="305"/>
        <v>plays</v>
      </c>
      <c r="S3251" s="15">
        <f t="shared" si="302"/>
        <v>42175.746689814812</v>
      </c>
      <c r="T3251" s="14">
        <f t="shared" si="303"/>
        <v>42145.746689814812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119.1924882629108</v>
      </c>
      <c r="Q3252" s="10" t="str">
        <f t="shared" si="304"/>
        <v>theater</v>
      </c>
      <c r="R3252" t="str">
        <f t="shared" si="305"/>
        <v>plays</v>
      </c>
      <c r="S3252" s="15">
        <f t="shared" si="302"/>
        <v>41948.783842592595</v>
      </c>
      <c r="T3252" s="14">
        <f t="shared" si="303"/>
        <v>41918.742175925923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83.05</v>
      </c>
      <c r="Q3253" s="10" t="str">
        <f t="shared" si="304"/>
        <v>theater</v>
      </c>
      <c r="R3253" t="str">
        <f t="shared" si="305"/>
        <v>plays</v>
      </c>
      <c r="S3253" s="15">
        <f t="shared" si="302"/>
        <v>42176.731087962966</v>
      </c>
      <c r="T3253" s="14">
        <f t="shared" si="303"/>
        <v>42146.731087962966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57.52</v>
      </c>
      <c r="Q3254" s="10" t="str">
        <f t="shared" si="304"/>
        <v>theater</v>
      </c>
      <c r="R3254" t="str">
        <f t="shared" si="305"/>
        <v>plays</v>
      </c>
      <c r="S3254" s="15">
        <f t="shared" si="302"/>
        <v>42620.472685185188</v>
      </c>
      <c r="T3254" s="14">
        <f t="shared" si="303"/>
        <v>42590.472685185188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177.08695652173913</v>
      </c>
      <c r="Q3255" s="10" t="str">
        <f t="shared" si="304"/>
        <v>theater</v>
      </c>
      <c r="R3255" t="str">
        <f t="shared" si="305"/>
        <v>plays</v>
      </c>
      <c r="S3255" s="15">
        <f t="shared" si="302"/>
        <v>42621.15625</v>
      </c>
      <c r="T3255" s="14">
        <f t="shared" si="303"/>
        <v>42602.576712962968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70.771505376344081</v>
      </c>
      <c r="Q3256" s="10" t="str">
        <f t="shared" si="304"/>
        <v>theater</v>
      </c>
      <c r="R3256" t="str">
        <f t="shared" si="305"/>
        <v>plays</v>
      </c>
      <c r="S3256" s="15">
        <f t="shared" si="302"/>
        <v>42089.044085648144</v>
      </c>
      <c r="T3256" s="14">
        <f t="shared" si="303"/>
        <v>42059.085752314815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29.166666666666668</v>
      </c>
      <c r="Q3257" s="10" t="str">
        <f t="shared" si="304"/>
        <v>theater</v>
      </c>
      <c r="R3257" t="str">
        <f t="shared" si="305"/>
        <v>plays</v>
      </c>
      <c r="S3257" s="15">
        <f t="shared" si="302"/>
        <v>41919.768229166664</v>
      </c>
      <c r="T3257" s="14">
        <f t="shared" si="303"/>
        <v>41889.768229166664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72.76136363636364</v>
      </c>
      <c r="Q3258" s="10" t="str">
        <f t="shared" si="304"/>
        <v>theater</v>
      </c>
      <c r="R3258" t="str">
        <f t="shared" si="305"/>
        <v>plays</v>
      </c>
      <c r="S3258" s="15">
        <f t="shared" si="302"/>
        <v>42166.165972222225</v>
      </c>
      <c r="T3258" s="14">
        <f t="shared" si="303"/>
        <v>42144.573807870373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51.853414634146333</v>
      </c>
      <c r="Q3259" s="10" t="str">
        <f t="shared" si="304"/>
        <v>theater</v>
      </c>
      <c r="R3259" t="str">
        <f t="shared" si="305"/>
        <v>plays</v>
      </c>
      <c r="S3259" s="15">
        <f t="shared" si="302"/>
        <v>42788.559629629628</v>
      </c>
      <c r="T3259" s="14">
        <f t="shared" si="303"/>
        <v>42758.559629629628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98.2</v>
      </c>
      <c r="Q3260" s="10" t="str">
        <f t="shared" si="304"/>
        <v>theater</v>
      </c>
      <c r="R3260" t="str">
        <f t="shared" si="305"/>
        <v>plays</v>
      </c>
      <c r="S3260" s="15">
        <f t="shared" si="302"/>
        <v>42012.887280092589</v>
      </c>
      <c r="T3260" s="14">
        <f t="shared" si="303"/>
        <v>41982.887280092589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251.7381443298969</v>
      </c>
      <c r="Q3261" s="10" t="str">
        <f t="shared" si="304"/>
        <v>theater</v>
      </c>
      <c r="R3261" t="str">
        <f t="shared" si="305"/>
        <v>plays</v>
      </c>
      <c r="S3261" s="15">
        <f t="shared" si="302"/>
        <v>42644.165972222225</v>
      </c>
      <c r="T3261" s="14">
        <f t="shared" si="303"/>
        <v>42614.760937500003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74.821917808219183</v>
      </c>
      <c r="Q3262" s="10" t="str">
        <f t="shared" si="304"/>
        <v>theater</v>
      </c>
      <c r="R3262" t="str">
        <f t="shared" si="305"/>
        <v>plays</v>
      </c>
      <c r="S3262" s="15">
        <f t="shared" si="302"/>
        <v>42338.714328703703</v>
      </c>
      <c r="T3262" s="14">
        <f t="shared" si="303"/>
        <v>42303.672662037032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67.65306122448979</v>
      </c>
      <c r="Q3263" s="10" t="str">
        <f t="shared" si="304"/>
        <v>theater</v>
      </c>
      <c r="R3263" t="str">
        <f t="shared" si="305"/>
        <v>plays</v>
      </c>
      <c r="S3263" s="15">
        <f t="shared" si="302"/>
        <v>42201.725416666668</v>
      </c>
      <c r="T3263" s="14">
        <f t="shared" si="303"/>
        <v>42171.725416666668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93.81343283582089</v>
      </c>
      <c r="Q3264" s="10" t="str">
        <f t="shared" si="304"/>
        <v>theater</v>
      </c>
      <c r="R3264" t="str">
        <f t="shared" si="305"/>
        <v>plays</v>
      </c>
      <c r="S3264" s="15">
        <f t="shared" si="302"/>
        <v>41995.166666666672</v>
      </c>
      <c r="T3264" s="14">
        <f t="shared" si="303"/>
        <v>41964.315532407403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41.237647058823526</v>
      </c>
      <c r="Q3265" s="10" t="str">
        <f t="shared" si="304"/>
        <v>theater</v>
      </c>
      <c r="R3265" t="str">
        <f t="shared" si="305"/>
        <v>plays</v>
      </c>
      <c r="S3265" s="15">
        <f t="shared" si="302"/>
        <v>42307.875</v>
      </c>
      <c r="T3265" s="14">
        <f t="shared" si="303"/>
        <v>42284.516064814816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306">E3266/D3266</f>
        <v>1.03</v>
      </c>
      <c r="P3266" s="8">
        <f t="shared" ref="P3266:P3329" si="307">E3266/L3266</f>
        <v>52.551020408163268</v>
      </c>
      <c r="Q3266" s="10" t="str">
        <f t="shared" si="304"/>
        <v>theater</v>
      </c>
      <c r="R3266" t="str">
        <f t="shared" si="305"/>
        <v>plays</v>
      </c>
      <c r="S3266" s="15">
        <f t="shared" ref="S3266:S3329" si="308">(((I3266/60)/60)/24)+DATE(1970,1,1)</f>
        <v>42032.916666666672</v>
      </c>
      <c r="T3266" s="14">
        <f t="shared" ref="T3266:T3329" si="309">(((J3266/60)/60)/24)+DATE(1970,1,1)</f>
        <v>42016.800208333334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1.64</v>
      </c>
      <c r="P3267" s="8">
        <f t="shared" si="307"/>
        <v>70.285714285714292</v>
      </c>
      <c r="Q3267" s="10" t="str">
        <f t="shared" ref="Q3267:Q3330" si="310">LEFT(N3267, (SEARCH("/",N3267,1)-1))</f>
        <v>theater</v>
      </c>
      <c r="R3267" t="str">
        <f t="shared" ref="R3267:R3330" si="311">RIGHT(N3267, LEN(N3267)-SEARCH("/",N3267,1))</f>
        <v>plays</v>
      </c>
      <c r="S3267" s="15">
        <f t="shared" si="308"/>
        <v>42341.708333333328</v>
      </c>
      <c r="T3267" s="14">
        <f t="shared" si="309"/>
        <v>42311.711979166663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48.325153374233132</v>
      </c>
      <c r="Q3268" s="10" t="str">
        <f t="shared" si="310"/>
        <v>theater</v>
      </c>
      <c r="R3268" t="str">
        <f t="shared" si="311"/>
        <v>plays</v>
      </c>
      <c r="S3268" s="15">
        <f t="shared" si="308"/>
        <v>42167.875</v>
      </c>
      <c r="T3268" s="14">
        <f t="shared" si="309"/>
        <v>42136.536134259266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53.177083333333336</v>
      </c>
      <c r="Q3269" s="10" t="str">
        <f t="shared" si="310"/>
        <v>theater</v>
      </c>
      <c r="R3269" t="str">
        <f t="shared" si="311"/>
        <v>plays</v>
      </c>
      <c r="S3269" s="15">
        <f t="shared" si="308"/>
        <v>42202.757638888885</v>
      </c>
      <c r="T3269" s="14">
        <f t="shared" si="309"/>
        <v>42172.757638888885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60.952380952380949</v>
      </c>
      <c r="Q3270" s="10" t="str">
        <f t="shared" si="310"/>
        <v>theater</v>
      </c>
      <c r="R3270" t="str">
        <f t="shared" si="311"/>
        <v>plays</v>
      </c>
      <c r="S3270" s="15">
        <f t="shared" si="308"/>
        <v>42606.90425925926</v>
      </c>
      <c r="T3270" s="14">
        <f t="shared" si="309"/>
        <v>42590.90425925926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116</v>
      </c>
      <c r="Q3271" s="10" t="str">
        <f t="shared" si="310"/>
        <v>theater</v>
      </c>
      <c r="R3271" t="str">
        <f t="shared" si="311"/>
        <v>plays</v>
      </c>
      <c r="S3271" s="15">
        <f t="shared" si="308"/>
        <v>42171.458333333328</v>
      </c>
      <c r="T3271" s="14">
        <f t="shared" si="309"/>
        <v>42137.395798611105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61</v>
      </c>
      <c r="Q3272" s="10" t="str">
        <f t="shared" si="310"/>
        <v>theater</v>
      </c>
      <c r="R3272" t="str">
        <f t="shared" si="311"/>
        <v>plays</v>
      </c>
      <c r="S3272" s="15">
        <f t="shared" si="308"/>
        <v>42197.533159722225</v>
      </c>
      <c r="T3272" s="14">
        <f t="shared" si="309"/>
        <v>42167.533159722225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38.235294117647058</v>
      </c>
      <c r="Q3273" s="10" t="str">
        <f t="shared" si="310"/>
        <v>theater</v>
      </c>
      <c r="R3273" t="str">
        <f t="shared" si="311"/>
        <v>plays</v>
      </c>
      <c r="S3273" s="15">
        <f t="shared" si="308"/>
        <v>41945.478877314818</v>
      </c>
      <c r="T3273" s="14">
        <f t="shared" si="309"/>
        <v>41915.437210648146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106.50344827586207</v>
      </c>
      <c r="Q3274" s="10" t="str">
        <f t="shared" si="310"/>
        <v>theater</v>
      </c>
      <c r="R3274" t="str">
        <f t="shared" si="311"/>
        <v>plays</v>
      </c>
      <c r="S3274" s="15">
        <f t="shared" si="308"/>
        <v>42314.541770833333</v>
      </c>
      <c r="T3274" s="14">
        <f t="shared" si="309"/>
        <v>42284.500104166669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204.57142857142858</v>
      </c>
      <c r="Q3275" s="10" t="str">
        <f t="shared" si="310"/>
        <v>theater</v>
      </c>
      <c r="R3275" t="str">
        <f t="shared" si="311"/>
        <v>plays</v>
      </c>
      <c r="S3275" s="15">
        <f t="shared" si="308"/>
        <v>42627.791666666672</v>
      </c>
      <c r="T3275" s="14">
        <f t="shared" si="309"/>
        <v>42611.801412037035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54.912587412587413</v>
      </c>
      <c r="Q3276" s="10" t="str">
        <f t="shared" si="310"/>
        <v>theater</v>
      </c>
      <c r="R3276" t="str">
        <f t="shared" si="311"/>
        <v>plays</v>
      </c>
      <c r="S3276" s="15">
        <f t="shared" si="308"/>
        <v>42444.875</v>
      </c>
      <c r="T3276" s="14">
        <f t="shared" si="309"/>
        <v>42400.704537037032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150.41666666666666</v>
      </c>
      <c r="Q3277" s="10" t="str">
        <f t="shared" si="310"/>
        <v>theater</v>
      </c>
      <c r="R3277" t="str">
        <f t="shared" si="311"/>
        <v>plays</v>
      </c>
      <c r="S3277" s="15">
        <f t="shared" si="308"/>
        <v>42044.1875</v>
      </c>
      <c r="T3277" s="14">
        <f t="shared" si="309"/>
        <v>42017.88045138889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52.58</v>
      </c>
      <c r="Q3278" s="10" t="str">
        <f t="shared" si="310"/>
        <v>theater</v>
      </c>
      <c r="R3278" t="str">
        <f t="shared" si="311"/>
        <v>plays</v>
      </c>
      <c r="S3278" s="15">
        <f t="shared" si="308"/>
        <v>42461.165972222225</v>
      </c>
      <c r="T3278" s="14">
        <f t="shared" si="309"/>
        <v>42426.949988425928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54.3</v>
      </c>
      <c r="Q3279" s="10" t="str">
        <f t="shared" si="310"/>
        <v>theater</v>
      </c>
      <c r="R3279" t="str">
        <f t="shared" si="311"/>
        <v>plays</v>
      </c>
      <c r="S3279" s="15">
        <f t="shared" si="308"/>
        <v>41961.724606481483</v>
      </c>
      <c r="T3279" s="14">
        <f t="shared" si="309"/>
        <v>41931.682939814818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76.029411764705884</v>
      </c>
      <c r="Q3280" s="10" t="str">
        <f t="shared" si="310"/>
        <v>theater</v>
      </c>
      <c r="R3280" t="str">
        <f t="shared" si="311"/>
        <v>plays</v>
      </c>
      <c r="S3280" s="15">
        <f t="shared" si="308"/>
        <v>42154.848414351851</v>
      </c>
      <c r="T3280" s="14">
        <f t="shared" si="309"/>
        <v>42124.848414351851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105.2063492063492</v>
      </c>
      <c r="Q3281" s="10" t="str">
        <f t="shared" si="310"/>
        <v>theater</v>
      </c>
      <c r="R3281" t="str">
        <f t="shared" si="311"/>
        <v>plays</v>
      </c>
      <c r="S3281" s="15">
        <f t="shared" si="308"/>
        <v>42461.06086805556</v>
      </c>
      <c r="T3281" s="14">
        <f t="shared" si="309"/>
        <v>42431.102534722217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68.666666666666671</v>
      </c>
      <c r="Q3282" s="10" t="str">
        <f t="shared" si="310"/>
        <v>theater</v>
      </c>
      <c r="R3282" t="str">
        <f t="shared" si="311"/>
        <v>plays</v>
      </c>
      <c r="S3282" s="15">
        <f t="shared" si="308"/>
        <v>42156.208333333328</v>
      </c>
      <c r="T3282" s="14">
        <f t="shared" si="309"/>
        <v>42121.756921296299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129.36170212765958</v>
      </c>
      <c r="Q3283" s="10" t="str">
        <f t="shared" si="310"/>
        <v>theater</v>
      </c>
      <c r="R3283" t="str">
        <f t="shared" si="311"/>
        <v>plays</v>
      </c>
      <c r="S3283" s="15">
        <f t="shared" si="308"/>
        <v>42249.019733796296</v>
      </c>
      <c r="T3283" s="14">
        <f t="shared" si="309"/>
        <v>42219.019733796296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134.26371308016877</v>
      </c>
      <c r="Q3284" s="10" t="str">
        <f t="shared" si="310"/>
        <v>theater</v>
      </c>
      <c r="R3284" t="str">
        <f t="shared" si="311"/>
        <v>plays</v>
      </c>
      <c r="S3284" s="15">
        <f t="shared" si="308"/>
        <v>42489.19430555556</v>
      </c>
      <c r="T3284" s="14">
        <f t="shared" si="309"/>
        <v>42445.19430555556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17.829787234042552</v>
      </c>
      <c r="Q3285" s="10" t="str">
        <f t="shared" si="310"/>
        <v>theater</v>
      </c>
      <c r="R3285" t="str">
        <f t="shared" si="311"/>
        <v>plays</v>
      </c>
      <c r="S3285" s="15">
        <f t="shared" si="308"/>
        <v>42410.875</v>
      </c>
      <c r="T3285" s="14">
        <f t="shared" si="309"/>
        <v>42379.74418981481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203.2</v>
      </c>
      <c r="Q3286" s="10" t="str">
        <f t="shared" si="310"/>
        <v>theater</v>
      </c>
      <c r="R3286" t="str">
        <f t="shared" si="311"/>
        <v>plays</v>
      </c>
      <c r="S3286" s="15">
        <f t="shared" si="308"/>
        <v>42398.249305555553</v>
      </c>
      <c r="T3286" s="14">
        <f t="shared" si="309"/>
        <v>42380.884872685187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69.18518518518519</v>
      </c>
      <c r="Q3287" s="10" t="str">
        <f t="shared" si="310"/>
        <v>theater</v>
      </c>
      <c r="R3287" t="str">
        <f t="shared" si="311"/>
        <v>plays</v>
      </c>
      <c r="S3287" s="15">
        <f t="shared" si="308"/>
        <v>42794.208333333328</v>
      </c>
      <c r="T3287" s="14">
        <f t="shared" si="309"/>
        <v>42762.942430555559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125.12295081967213</v>
      </c>
      <c r="Q3288" s="10" t="str">
        <f t="shared" si="310"/>
        <v>theater</v>
      </c>
      <c r="R3288" t="str">
        <f t="shared" si="311"/>
        <v>plays</v>
      </c>
      <c r="S3288" s="15">
        <f t="shared" si="308"/>
        <v>42597.840069444443</v>
      </c>
      <c r="T3288" s="14">
        <f t="shared" si="309"/>
        <v>42567.840069444443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s="10" t="str">
        <f t="shared" si="310"/>
        <v>theater</v>
      </c>
      <c r="R3289" t="str">
        <f t="shared" si="311"/>
        <v>plays</v>
      </c>
      <c r="S3289" s="15">
        <f t="shared" si="308"/>
        <v>42336.750324074077</v>
      </c>
      <c r="T3289" s="14">
        <f t="shared" si="309"/>
        <v>42311.750324074077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48.437149758454105</v>
      </c>
      <c r="Q3290" s="10" t="str">
        <f t="shared" si="310"/>
        <v>theater</v>
      </c>
      <c r="R3290" t="str">
        <f t="shared" si="311"/>
        <v>plays</v>
      </c>
      <c r="S3290" s="15">
        <f t="shared" si="308"/>
        <v>42541.958333333328</v>
      </c>
      <c r="T3290" s="14">
        <f t="shared" si="309"/>
        <v>42505.774479166663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26.608400000000003</v>
      </c>
      <c r="Q3291" s="10" t="str">
        <f t="shared" si="310"/>
        <v>theater</v>
      </c>
      <c r="R3291" t="str">
        <f t="shared" si="311"/>
        <v>plays</v>
      </c>
      <c r="S3291" s="15">
        <f t="shared" si="308"/>
        <v>42786.368078703701</v>
      </c>
      <c r="T3291" s="14">
        <f t="shared" si="309"/>
        <v>42758.368078703701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33.666666666666664</v>
      </c>
      <c r="Q3292" s="10" t="str">
        <f t="shared" si="310"/>
        <v>theater</v>
      </c>
      <c r="R3292" t="str">
        <f t="shared" si="311"/>
        <v>plays</v>
      </c>
      <c r="S3292" s="15">
        <f t="shared" si="308"/>
        <v>42805.51494212963</v>
      </c>
      <c r="T3292" s="14">
        <f t="shared" si="309"/>
        <v>42775.51494212963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40.714285714285715</v>
      </c>
      <c r="Q3293" s="10" t="str">
        <f t="shared" si="310"/>
        <v>theater</v>
      </c>
      <c r="R3293" t="str">
        <f t="shared" si="311"/>
        <v>plays</v>
      </c>
      <c r="S3293" s="15">
        <f t="shared" si="308"/>
        <v>42264.165972222225</v>
      </c>
      <c r="T3293" s="14">
        <f t="shared" si="309"/>
        <v>42232.702546296292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19.266666666666666</v>
      </c>
      <c r="Q3294" s="10" t="str">
        <f t="shared" si="310"/>
        <v>theater</v>
      </c>
      <c r="R3294" t="str">
        <f t="shared" si="311"/>
        <v>plays</v>
      </c>
      <c r="S3294" s="15">
        <f t="shared" si="308"/>
        <v>42342.811898148153</v>
      </c>
      <c r="T3294" s="14">
        <f t="shared" si="309"/>
        <v>42282.770231481481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84.285714285714292</v>
      </c>
      <c r="Q3295" s="10" t="str">
        <f t="shared" si="310"/>
        <v>theater</v>
      </c>
      <c r="R3295" t="str">
        <f t="shared" si="311"/>
        <v>plays</v>
      </c>
      <c r="S3295" s="15">
        <f t="shared" si="308"/>
        <v>42798.425370370373</v>
      </c>
      <c r="T3295" s="14">
        <f t="shared" si="309"/>
        <v>42768.425370370373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29.583333333333332</v>
      </c>
      <c r="Q3296" s="10" t="str">
        <f t="shared" si="310"/>
        <v>theater</v>
      </c>
      <c r="R3296" t="str">
        <f t="shared" si="311"/>
        <v>plays</v>
      </c>
      <c r="S3296" s="15">
        <f t="shared" si="308"/>
        <v>42171.541134259256</v>
      </c>
      <c r="T3296" s="14">
        <f t="shared" si="309"/>
        <v>42141.541134259256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26.667037037037037</v>
      </c>
      <c r="Q3297" s="10" t="str">
        <f t="shared" si="310"/>
        <v>theater</v>
      </c>
      <c r="R3297" t="str">
        <f t="shared" si="311"/>
        <v>plays</v>
      </c>
      <c r="S3297" s="15">
        <f t="shared" si="308"/>
        <v>42639.442465277782</v>
      </c>
      <c r="T3297" s="14">
        <f t="shared" si="309"/>
        <v>42609.442465277782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8">
        <f t="shared" si="307"/>
        <v>45.978723404255319</v>
      </c>
      <c r="Q3298" s="10" t="str">
        <f t="shared" si="310"/>
        <v>theater</v>
      </c>
      <c r="R3298" t="str">
        <f t="shared" si="311"/>
        <v>plays</v>
      </c>
      <c r="S3298" s="15">
        <f t="shared" si="308"/>
        <v>42330.916666666672</v>
      </c>
      <c r="T3298" s="14">
        <f t="shared" si="309"/>
        <v>42309.756620370375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125.09090909090909</v>
      </c>
      <c r="Q3299" s="10" t="str">
        <f t="shared" si="310"/>
        <v>theater</v>
      </c>
      <c r="R3299" t="str">
        <f t="shared" si="311"/>
        <v>plays</v>
      </c>
      <c r="S3299" s="15">
        <f t="shared" si="308"/>
        <v>42212.957638888889</v>
      </c>
      <c r="T3299" s="14">
        <f t="shared" si="309"/>
        <v>42193.771481481483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141.29166666666666</v>
      </c>
      <c r="Q3300" s="10" t="str">
        <f t="shared" si="310"/>
        <v>theater</v>
      </c>
      <c r="R3300" t="str">
        <f t="shared" si="311"/>
        <v>plays</v>
      </c>
      <c r="S3300" s="15">
        <f t="shared" si="308"/>
        <v>42260</v>
      </c>
      <c r="T3300" s="14">
        <f t="shared" si="309"/>
        <v>42239.957962962959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55.333333333333336</v>
      </c>
      <c r="Q3301" s="10" t="str">
        <f t="shared" si="310"/>
        <v>theater</v>
      </c>
      <c r="R3301" t="str">
        <f t="shared" si="311"/>
        <v>plays</v>
      </c>
      <c r="S3301" s="15">
        <f t="shared" si="308"/>
        <v>42291.917395833334</v>
      </c>
      <c r="T3301" s="14">
        <f t="shared" si="309"/>
        <v>42261.917395833334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8">
        <f t="shared" si="307"/>
        <v>46.420454545454547</v>
      </c>
      <c r="Q3302" s="10" t="str">
        <f t="shared" si="310"/>
        <v>theater</v>
      </c>
      <c r="R3302" t="str">
        <f t="shared" si="311"/>
        <v>plays</v>
      </c>
      <c r="S3302" s="15">
        <f t="shared" si="308"/>
        <v>42123.743773148148</v>
      </c>
      <c r="T3302" s="14">
        <f t="shared" si="309"/>
        <v>42102.743773148148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57.2</v>
      </c>
      <c r="Q3303" s="10" t="str">
        <f t="shared" si="310"/>
        <v>theater</v>
      </c>
      <c r="R3303" t="str">
        <f t="shared" si="311"/>
        <v>plays</v>
      </c>
      <c r="S3303" s="15">
        <f t="shared" si="308"/>
        <v>42583.290972222225</v>
      </c>
      <c r="T3303" s="14">
        <f t="shared" si="309"/>
        <v>42538.73583333334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173.7</v>
      </c>
      <c r="Q3304" s="10" t="str">
        <f t="shared" si="310"/>
        <v>theater</v>
      </c>
      <c r="R3304" t="str">
        <f t="shared" si="311"/>
        <v>plays</v>
      </c>
      <c r="S3304" s="15">
        <f t="shared" si="308"/>
        <v>42711.35157407407</v>
      </c>
      <c r="T3304" s="14">
        <f t="shared" si="309"/>
        <v>42681.35157407407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59.6</v>
      </c>
      <c r="Q3305" s="10" t="str">
        <f t="shared" si="310"/>
        <v>theater</v>
      </c>
      <c r="R3305" t="str">
        <f t="shared" si="311"/>
        <v>plays</v>
      </c>
      <c r="S3305" s="15">
        <f t="shared" si="308"/>
        <v>42091.609768518523</v>
      </c>
      <c r="T3305" s="14">
        <f t="shared" si="309"/>
        <v>42056.65143518518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89.585714285714289</v>
      </c>
      <c r="Q3306" s="10" t="str">
        <f t="shared" si="310"/>
        <v>theater</v>
      </c>
      <c r="R3306" t="str">
        <f t="shared" si="311"/>
        <v>plays</v>
      </c>
      <c r="S3306" s="15">
        <f t="shared" si="308"/>
        <v>42726.624444444446</v>
      </c>
      <c r="T3306" s="14">
        <f t="shared" si="309"/>
        <v>42696.624444444446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204.05</v>
      </c>
      <c r="Q3307" s="10" t="str">
        <f t="shared" si="310"/>
        <v>theater</v>
      </c>
      <c r="R3307" t="str">
        <f t="shared" si="311"/>
        <v>plays</v>
      </c>
      <c r="S3307" s="15">
        <f t="shared" si="308"/>
        <v>42216.855879629627</v>
      </c>
      <c r="T3307" s="14">
        <f t="shared" si="309"/>
        <v>42186.855879629627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48.703703703703702</v>
      </c>
      <c r="Q3308" s="10" t="str">
        <f t="shared" si="310"/>
        <v>theater</v>
      </c>
      <c r="R3308" t="str">
        <f t="shared" si="311"/>
        <v>plays</v>
      </c>
      <c r="S3308" s="15">
        <f t="shared" si="308"/>
        <v>42531.125</v>
      </c>
      <c r="T3308" s="14">
        <f t="shared" si="309"/>
        <v>42493.219236111108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53.339999999999996</v>
      </c>
      <c r="Q3309" s="10" t="str">
        <f t="shared" si="310"/>
        <v>theater</v>
      </c>
      <c r="R3309" t="str">
        <f t="shared" si="311"/>
        <v>plays</v>
      </c>
      <c r="S3309" s="15">
        <f t="shared" si="308"/>
        <v>42505.057164351849</v>
      </c>
      <c r="T3309" s="14">
        <f t="shared" si="309"/>
        <v>42475.057164351849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75.087719298245617</v>
      </c>
      <c r="Q3310" s="10" t="str">
        <f t="shared" si="310"/>
        <v>theater</v>
      </c>
      <c r="R3310" t="str">
        <f t="shared" si="311"/>
        <v>plays</v>
      </c>
      <c r="S3310" s="15">
        <f t="shared" si="308"/>
        <v>42473.876909722225</v>
      </c>
      <c r="T3310" s="14">
        <f t="shared" si="309"/>
        <v>42452.876909722225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18</v>
      </c>
      <c r="Q3311" s="10" t="str">
        <f t="shared" si="310"/>
        <v>theater</v>
      </c>
      <c r="R3311" t="str">
        <f t="shared" si="311"/>
        <v>plays</v>
      </c>
      <c r="S3311" s="15">
        <f t="shared" si="308"/>
        <v>42659.650208333333</v>
      </c>
      <c r="T3311" s="14">
        <f t="shared" si="309"/>
        <v>42628.650208333333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209.83870967741936</v>
      </c>
      <c r="Q3312" s="10" t="str">
        <f t="shared" si="310"/>
        <v>theater</v>
      </c>
      <c r="R3312" t="str">
        <f t="shared" si="311"/>
        <v>plays</v>
      </c>
      <c r="S3312" s="15">
        <f t="shared" si="308"/>
        <v>42283.928530092591</v>
      </c>
      <c r="T3312" s="14">
        <f t="shared" si="309"/>
        <v>42253.928530092591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61.022222222222226</v>
      </c>
      <c r="Q3313" s="10" t="str">
        <f t="shared" si="310"/>
        <v>theater</v>
      </c>
      <c r="R3313" t="str">
        <f t="shared" si="311"/>
        <v>plays</v>
      </c>
      <c r="S3313" s="15">
        <f t="shared" si="308"/>
        <v>42294.29178240741</v>
      </c>
      <c r="T3313" s="14">
        <f t="shared" si="309"/>
        <v>42264.29178240741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61</v>
      </c>
      <c r="Q3314" s="10" t="str">
        <f t="shared" si="310"/>
        <v>theater</v>
      </c>
      <c r="R3314" t="str">
        <f t="shared" si="311"/>
        <v>plays</v>
      </c>
      <c r="S3314" s="15">
        <f t="shared" si="308"/>
        <v>42685.916666666672</v>
      </c>
      <c r="T3314" s="14">
        <f t="shared" si="309"/>
        <v>42664.809560185182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80.034482758620683</v>
      </c>
      <c r="Q3315" s="10" t="str">
        <f t="shared" si="310"/>
        <v>theater</v>
      </c>
      <c r="R3315" t="str">
        <f t="shared" si="311"/>
        <v>plays</v>
      </c>
      <c r="S3315" s="15">
        <f t="shared" si="308"/>
        <v>42396.041666666672</v>
      </c>
      <c r="T3315" s="14">
        <f t="shared" si="309"/>
        <v>42382.244409722218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29.068965517241381</v>
      </c>
      <c r="Q3316" s="10" t="str">
        <f t="shared" si="310"/>
        <v>theater</v>
      </c>
      <c r="R3316" t="str">
        <f t="shared" si="311"/>
        <v>plays</v>
      </c>
      <c r="S3316" s="15">
        <f t="shared" si="308"/>
        <v>42132.836805555555</v>
      </c>
      <c r="T3316" s="14">
        <f t="shared" si="309"/>
        <v>42105.267488425925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49.438202247191015</v>
      </c>
      <c r="Q3317" s="10" t="str">
        <f t="shared" si="310"/>
        <v>theater</v>
      </c>
      <c r="R3317" t="str">
        <f t="shared" si="311"/>
        <v>plays</v>
      </c>
      <c r="S3317" s="15">
        <f t="shared" si="308"/>
        <v>42496.303715277783</v>
      </c>
      <c r="T3317" s="14">
        <f t="shared" si="309"/>
        <v>42466.303715277783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93.977440000000001</v>
      </c>
      <c r="Q3318" s="10" t="str">
        <f t="shared" si="310"/>
        <v>theater</v>
      </c>
      <c r="R3318" t="str">
        <f t="shared" si="311"/>
        <v>plays</v>
      </c>
      <c r="S3318" s="15">
        <f t="shared" si="308"/>
        <v>41859.57916666667</v>
      </c>
      <c r="T3318" s="14">
        <f t="shared" si="309"/>
        <v>41826.871238425927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61.944444444444443</v>
      </c>
      <c r="Q3319" s="10" t="str">
        <f t="shared" si="310"/>
        <v>theater</v>
      </c>
      <c r="R3319" t="str">
        <f t="shared" si="311"/>
        <v>plays</v>
      </c>
      <c r="S3319" s="15">
        <f t="shared" si="308"/>
        <v>42529.039629629624</v>
      </c>
      <c r="T3319" s="14">
        <f t="shared" si="309"/>
        <v>42499.039629629624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78.5</v>
      </c>
      <c r="Q3320" s="10" t="str">
        <f t="shared" si="310"/>
        <v>theater</v>
      </c>
      <c r="R3320" t="str">
        <f t="shared" si="311"/>
        <v>plays</v>
      </c>
      <c r="S3320" s="15">
        <f t="shared" si="308"/>
        <v>42471.104166666672</v>
      </c>
      <c r="T3320" s="14">
        <f t="shared" si="309"/>
        <v>42431.302002314813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s="10" t="str">
        <f t="shared" si="310"/>
        <v>theater</v>
      </c>
      <c r="R3321" t="str">
        <f t="shared" si="311"/>
        <v>plays</v>
      </c>
      <c r="S3321" s="15">
        <f t="shared" si="308"/>
        <v>42035.585486111115</v>
      </c>
      <c r="T3321" s="14">
        <f t="shared" si="309"/>
        <v>41990.585486111115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66.44736842105263</v>
      </c>
      <c r="Q3322" s="10" t="str">
        <f t="shared" si="310"/>
        <v>theater</v>
      </c>
      <c r="R3322" t="str">
        <f t="shared" si="311"/>
        <v>plays</v>
      </c>
      <c r="S3322" s="15">
        <f t="shared" si="308"/>
        <v>42543.045798611114</v>
      </c>
      <c r="T3322" s="14">
        <f t="shared" si="309"/>
        <v>42513.045798611114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35.799999999999997</v>
      </c>
      <c r="Q3323" s="10" t="str">
        <f t="shared" si="310"/>
        <v>theater</v>
      </c>
      <c r="R3323" t="str">
        <f t="shared" si="311"/>
        <v>plays</v>
      </c>
      <c r="S3323" s="15">
        <f t="shared" si="308"/>
        <v>41928.165972222225</v>
      </c>
      <c r="T3323" s="14">
        <f t="shared" si="309"/>
        <v>41914.100289351853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145.65217391304347</v>
      </c>
      <c r="Q3324" s="10" t="str">
        <f t="shared" si="310"/>
        <v>theater</v>
      </c>
      <c r="R3324" t="str">
        <f t="shared" si="311"/>
        <v>plays</v>
      </c>
      <c r="S3324" s="15">
        <f t="shared" si="308"/>
        <v>42543.163194444445</v>
      </c>
      <c r="T3324" s="14">
        <f t="shared" si="309"/>
        <v>42521.010370370372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25.693877551020407</v>
      </c>
      <c r="Q3325" s="10" t="str">
        <f t="shared" si="310"/>
        <v>theater</v>
      </c>
      <c r="R3325" t="str">
        <f t="shared" si="311"/>
        <v>plays</v>
      </c>
      <c r="S3325" s="15">
        <f t="shared" si="308"/>
        <v>42638.36583333333</v>
      </c>
      <c r="T3325" s="14">
        <f t="shared" si="309"/>
        <v>42608.36583333333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152.5</v>
      </c>
      <c r="Q3326" s="10" t="str">
        <f t="shared" si="310"/>
        <v>theater</v>
      </c>
      <c r="R3326" t="str">
        <f t="shared" si="311"/>
        <v>plays</v>
      </c>
      <c r="S3326" s="15">
        <f t="shared" si="308"/>
        <v>42526.58321759259</v>
      </c>
      <c r="T3326" s="14">
        <f t="shared" si="309"/>
        <v>42512.58321759259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30</v>
      </c>
      <c r="Q3327" s="10" t="str">
        <f t="shared" si="310"/>
        <v>theater</v>
      </c>
      <c r="R3327" t="str">
        <f t="shared" si="311"/>
        <v>plays</v>
      </c>
      <c r="S3327" s="15">
        <f t="shared" si="308"/>
        <v>42099.743946759263</v>
      </c>
      <c r="T3327" s="14">
        <f t="shared" si="309"/>
        <v>42064.785613425927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142.28070175438597</v>
      </c>
      <c r="Q3328" s="10" t="str">
        <f t="shared" si="310"/>
        <v>theater</v>
      </c>
      <c r="R3328" t="str">
        <f t="shared" si="311"/>
        <v>plays</v>
      </c>
      <c r="S3328" s="15">
        <f t="shared" si="308"/>
        <v>42071.67251157407</v>
      </c>
      <c r="T3328" s="14">
        <f t="shared" si="309"/>
        <v>42041.714178240742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24.545454545454547</v>
      </c>
      <c r="Q3329" s="10" t="str">
        <f t="shared" si="310"/>
        <v>theater</v>
      </c>
      <c r="R3329" t="str">
        <f t="shared" si="311"/>
        <v>plays</v>
      </c>
      <c r="S3329" s="15">
        <f t="shared" si="308"/>
        <v>42498.374606481477</v>
      </c>
      <c r="T3329" s="14">
        <f t="shared" si="309"/>
        <v>42468.374606481477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312">E3330/D3330</f>
        <v>1.4638888888888888</v>
      </c>
      <c r="P3330" s="8">
        <f t="shared" ref="P3330:P3393" si="313">E3330/L3330</f>
        <v>292.77777777777777</v>
      </c>
      <c r="Q3330" s="10" t="str">
        <f t="shared" si="310"/>
        <v>theater</v>
      </c>
      <c r="R3330" t="str">
        <f t="shared" si="311"/>
        <v>plays</v>
      </c>
      <c r="S3330" s="15">
        <f t="shared" ref="S3330:S3393" si="314">(((I3330/60)/60)/24)+DATE(1970,1,1)</f>
        <v>41825.041666666664</v>
      </c>
      <c r="T3330" s="14">
        <f t="shared" ref="T3330:T3393" si="315">(((J3330/60)/60)/24)+DATE(1970,1,1)</f>
        <v>41822.57503472222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1.1679999999999999</v>
      </c>
      <c r="P3331" s="8">
        <f t="shared" si="313"/>
        <v>44.92307692307692</v>
      </c>
      <c r="Q3331" s="10" t="str">
        <f t="shared" ref="Q3331:Q3394" si="316">LEFT(N3331, (SEARCH("/",N3331,1)-1))</f>
        <v>theater</v>
      </c>
      <c r="R3331" t="str">
        <f t="shared" ref="R3331:R3394" si="317">RIGHT(N3331, LEN(N3331)-SEARCH("/",N3331,1))</f>
        <v>plays</v>
      </c>
      <c r="S3331" s="15">
        <f t="shared" si="314"/>
        <v>41847.958333333336</v>
      </c>
      <c r="T3331" s="14">
        <f t="shared" si="315"/>
        <v>41837.323009259257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23.10144927536232</v>
      </c>
      <c r="Q3332" s="10" t="str">
        <f t="shared" si="316"/>
        <v>theater</v>
      </c>
      <c r="R3332" t="str">
        <f t="shared" si="317"/>
        <v>plays</v>
      </c>
      <c r="S3332" s="15">
        <f t="shared" si="314"/>
        <v>42095.845694444448</v>
      </c>
      <c r="T3332" s="14">
        <f t="shared" si="315"/>
        <v>42065.887361111112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80.400000000000006</v>
      </c>
      <c r="Q3333" s="10" t="str">
        <f t="shared" si="316"/>
        <v>theater</v>
      </c>
      <c r="R3333" t="str">
        <f t="shared" si="317"/>
        <v>plays</v>
      </c>
      <c r="S3333" s="15">
        <f t="shared" si="314"/>
        <v>42283.697754629626</v>
      </c>
      <c r="T3333" s="14">
        <f t="shared" si="315"/>
        <v>42248.697754629626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s="10" t="str">
        <f t="shared" si="316"/>
        <v>theater</v>
      </c>
      <c r="R3334" t="str">
        <f t="shared" si="317"/>
        <v>plays</v>
      </c>
      <c r="S3334" s="15">
        <f t="shared" si="314"/>
        <v>41839.860300925924</v>
      </c>
      <c r="T3334" s="14">
        <f t="shared" si="315"/>
        <v>41809.860300925924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32.972972972972975</v>
      </c>
      <c r="Q3335" s="10" t="str">
        <f t="shared" si="316"/>
        <v>theater</v>
      </c>
      <c r="R3335" t="str">
        <f t="shared" si="317"/>
        <v>plays</v>
      </c>
      <c r="S3335" s="15">
        <f t="shared" si="314"/>
        <v>42170.676851851851</v>
      </c>
      <c r="T3335" s="14">
        <f t="shared" si="315"/>
        <v>42148.676851851851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116.65217391304348</v>
      </c>
      <c r="Q3336" s="10" t="str">
        <f t="shared" si="316"/>
        <v>theater</v>
      </c>
      <c r="R3336" t="str">
        <f t="shared" si="317"/>
        <v>plays</v>
      </c>
      <c r="S3336" s="15">
        <f t="shared" si="314"/>
        <v>42215.521087962959</v>
      </c>
      <c r="T3336" s="14">
        <f t="shared" si="315"/>
        <v>42185.521087962959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79.61904761904762</v>
      </c>
      <c r="Q3337" s="10" t="str">
        <f t="shared" si="316"/>
        <v>theater</v>
      </c>
      <c r="R3337" t="str">
        <f t="shared" si="317"/>
        <v>plays</v>
      </c>
      <c r="S3337" s="15">
        <f t="shared" si="314"/>
        <v>41854.958333333336</v>
      </c>
      <c r="T3337" s="14">
        <f t="shared" si="315"/>
        <v>41827.674143518518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s="10" t="str">
        <f t="shared" si="316"/>
        <v>theater</v>
      </c>
      <c r="R3338" t="str">
        <f t="shared" si="317"/>
        <v>plays</v>
      </c>
      <c r="S3338" s="15">
        <f t="shared" si="314"/>
        <v>42465.35701388889</v>
      </c>
      <c r="T3338" s="14">
        <f t="shared" si="315"/>
        <v>42437.398680555561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81.029411764705884</v>
      </c>
      <c r="Q3339" s="10" t="str">
        <f t="shared" si="316"/>
        <v>theater</v>
      </c>
      <c r="R3339" t="str">
        <f t="shared" si="317"/>
        <v>plays</v>
      </c>
      <c r="S3339" s="15">
        <f t="shared" si="314"/>
        <v>41922.875</v>
      </c>
      <c r="T3339" s="14">
        <f t="shared" si="315"/>
        <v>41901.282025462962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136.84821428571428</v>
      </c>
      <c r="Q3340" s="10" t="str">
        <f t="shared" si="316"/>
        <v>theater</v>
      </c>
      <c r="R3340" t="str">
        <f t="shared" si="317"/>
        <v>plays</v>
      </c>
      <c r="S3340" s="15">
        <f t="shared" si="314"/>
        <v>42790.574999999997</v>
      </c>
      <c r="T3340" s="14">
        <f t="shared" si="315"/>
        <v>42769.574999999997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177.61702127659575</v>
      </c>
      <c r="Q3341" s="10" t="str">
        <f t="shared" si="316"/>
        <v>theater</v>
      </c>
      <c r="R3341" t="str">
        <f t="shared" si="317"/>
        <v>plays</v>
      </c>
      <c r="S3341" s="15">
        <f t="shared" si="314"/>
        <v>42579.665717592594</v>
      </c>
      <c r="T3341" s="14">
        <f t="shared" si="315"/>
        <v>42549.665717592594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109.07894736842105</v>
      </c>
      <c r="Q3342" s="10" t="str">
        <f t="shared" si="316"/>
        <v>theater</v>
      </c>
      <c r="R3342" t="str">
        <f t="shared" si="317"/>
        <v>plays</v>
      </c>
      <c r="S3342" s="15">
        <f t="shared" si="314"/>
        <v>42710.974004629628</v>
      </c>
      <c r="T3342" s="14">
        <f t="shared" si="315"/>
        <v>42685.974004629628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s="10" t="str">
        <f t="shared" si="316"/>
        <v>theater</v>
      </c>
      <c r="R3343" t="str">
        <f t="shared" si="317"/>
        <v>plays</v>
      </c>
      <c r="S3343" s="15">
        <f t="shared" si="314"/>
        <v>42533.708333333328</v>
      </c>
      <c r="T3343" s="14">
        <f t="shared" si="315"/>
        <v>42510.798854166671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78.205128205128204</v>
      </c>
      <c r="Q3344" s="10" t="str">
        <f t="shared" si="316"/>
        <v>theater</v>
      </c>
      <c r="R3344" t="str">
        <f t="shared" si="317"/>
        <v>plays</v>
      </c>
      <c r="S3344" s="15">
        <f t="shared" si="314"/>
        <v>42095.207638888889</v>
      </c>
      <c r="T3344" s="14">
        <f t="shared" si="315"/>
        <v>42062.296412037031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8">
        <f t="shared" si="313"/>
        <v>52.173913043478258</v>
      </c>
      <c r="Q3345" s="10" t="str">
        <f t="shared" si="316"/>
        <v>theater</v>
      </c>
      <c r="R3345" t="str">
        <f t="shared" si="317"/>
        <v>plays</v>
      </c>
      <c r="S3345" s="15">
        <f t="shared" si="314"/>
        <v>42473.554166666669</v>
      </c>
      <c r="T3345" s="14">
        <f t="shared" si="315"/>
        <v>42452.916481481487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114.125</v>
      </c>
      <c r="Q3346" s="10" t="str">
        <f t="shared" si="316"/>
        <v>theater</v>
      </c>
      <c r="R3346" t="str">
        <f t="shared" si="317"/>
        <v>plays</v>
      </c>
      <c r="S3346" s="15">
        <f t="shared" si="314"/>
        <v>41881.200150462959</v>
      </c>
      <c r="T3346" s="14">
        <f t="shared" si="315"/>
        <v>41851.200150462959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s="10" t="str">
        <f t="shared" si="316"/>
        <v>theater</v>
      </c>
      <c r="R3347" t="str">
        <f t="shared" si="317"/>
        <v>plays</v>
      </c>
      <c r="S3347" s="15">
        <f t="shared" si="314"/>
        <v>42112.025694444441</v>
      </c>
      <c r="T3347" s="14">
        <f t="shared" si="315"/>
        <v>42053.106111111112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91.666666666666671</v>
      </c>
      <c r="Q3348" s="10" t="str">
        <f t="shared" si="316"/>
        <v>theater</v>
      </c>
      <c r="R3348" t="str">
        <f t="shared" si="317"/>
        <v>plays</v>
      </c>
      <c r="S3348" s="15">
        <f t="shared" si="314"/>
        <v>42061.024421296301</v>
      </c>
      <c r="T3348" s="14">
        <f t="shared" si="315"/>
        <v>42054.024421296301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8">
        <f t="shared" si="313"/>
        <v>108.59090909090909</v>
      </c>
      <c r="Q3349" s="10" t="str">
        <f t="shared" si="316"/>
        <v>theater</v>
      </c>
      <c r="R3349" t="str">
        <f t="shared" si="317"/>
        <v>plays</v>
      </c>
      <c r="S3349" s="15">
        <f t="shared" si="314"/>
        <v>42498.875</v>
      </c>
      <c r="T3349" s="14">
        <f t="shared" si="315"/>
        <v>42484.551550925928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69.822784810126578</v>
      </c>
      <c r="Q3350" s="10" t="str">
        <f t="shared" si="316"/>
        <v>theater</v>
      </c>
      <c r="R3350" t="str">
        <f t="shared" si="317"/>
        <v>plays</v>
      </c>
      <c r="S3350" s="15">
        <f t="shared" si="314"/>
        <v>42490.165972222225</v>
      </c>
      <c r="T3350" s="14">
        <f t="shared" si="315"/>
        <v>42466.558796296296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109.57142857142857</v>
      </c>
      <c r="Q3351" s="10" t="str">
        <f t="shared" si="316"/>
        <v>theater</v>
      </c>
      <c r="R3351" t="str">
        <f t="shared" si="317"/>
        <v>plays</v>
      </c>
      <c r="S3351" s="15">
        <f t="shared" si="314"/>
        <v>42534.708333333328</v>
      </c>
      <c r="T3351" s="14">
        <f t="shared" si="315"/>
        <v>42513.110787037032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71.666666666666671</v>
      </c>
      <c r="Q3352" s="10" t="str">
        <f t="shared" si="316"/>
        <v>theater</v>
      </c>
      <c r="R3352" t="str">
        <f t="shared" si="317"/>
        <v>plays</v>
      </c>
      <c r="S3352" s="15">
        <f t="shared" si="314"/>
        <v>42337.958333333328</v>
      </c>
      <c r="T3352" s="14">
        <f t="shared" si="315"/>
        <v>42302.701516203699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93.611111111111114</v>
      </c>
      <c r="Q3353" s="10" t="str">
        <f t="shared" si="316"/>
        <v>theater</v>
      </c>
      <c r="R3353" t="str">
        <f t="shared" si="317"/>
        <v>plays</v>
      </c>
      <c r="S3353" s="15">
        <f t="shared" si="314"/>
        <v>41843.458333333336</v>
      </c>
      <c r="T3353" s="14">
        <f t="shared" si="315"/>
        <v>41806.395428240743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76.8</v>
      </c>
      <c r="Q3354" s="10" t="str">
        <f t="shared" si="316"/>
        <v>theater</v>
      </c>
      <c r="R3354" t="str">
        <f t="shared" si="317"/>
        <v>plays</v>
      </c>
      <c r="S3354" s="15">
        <f t="shared" si="314"/>
        <v>42552.958333333328</v>
      </c>
      <c r="T3354" s="14">
        <f t="shared" si="315"/>
        <v>42495.992800925931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35.795454545454547</v>
      </c>
      <c r="Q3355" s="10" t="str">
        <f t="shared" si="316"/>
        <v>theater</v>
      </c>
      <c r="R3355" t="str">
        <f t="shared" si="317"/>
        <v>plays</v>
      </c>
      <c r="S3355" s="15">
        <f t="shared" si="314"/>
        <v>42492.958333333328</v>
      </c>
      <c r="T3355" s="14">
        <f t="shared" si="315"/>
        <v>42479.432291666672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55.6</v>
      </c>
      <c r="Q3356" s="10" t="str">
        <f t="shared" si="316"/>
        <v>theater</v>
      </c>
      <c r="R3356" t="str">
        <f t="shared" si="317"/>
        <v>plays</v>
      </c>
      <c r="S3356" s="15">
        <f t="shared" si="314"/>
        <v>42306.167361111111</v>
      </c>
      <c r="T3356" s="14">
        <f t="shared" si="315"/>
        <v>42270.7269212963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147.33333333333334</v>
      </c>
      <c r="Q3357" s="10" t="str">
        <f t="shared" si="316"/>
        <v>theater</v>
      </c>
      <c r="R3357" t="str">
        <f t="shared" si="317"/>
        <v>plays</v>
      </c>
      <c r="S3357" s="15">
        <f t="shared" si="314"/>
        <v>42500.470138888893</v>
      </c>
      <c r="T3357" s="14">
        <f t="shared" si="315"/>
        <v>42489.619525462964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56.333333333333336</v>
      </c>
      <c r="Q3358" s="10" t="str">
        <f t="shared" si="316"/>
        <v>theater</v>
      </c>
      <c r="R3358" t="str">
        <f t="shared" si="317"/>
        <v>plays</v>
      </c>
      <c r="S3358" s="15">
        <f t="shared" si="314"/>
        <v>42566.815648148149</v>
      </c>
      <c r="T3358" s="14">
        <f t="shared" si="315"/>
        <v>42536.815648148149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96.19047619047619</v>
      </c>
      <c r="Q3359" s="10" t="str">
        <f t="shared" si="316"/>
        <v>theater</v>
      </c>
      <c r="R3359" t="str">
        <f t="shared" si="317"/>
        <v>plays</v>
      </c>
      <c r="S3359" s="15">
        <f t="shared" si="314"/>
        <v>41852.417939814812</v>
      </c>
      <c r="T3359" s="14">
        <f t="shared" si="315"/>
        <v>41822.417939814812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63.574074074074076</v>
      </c>
      <c r="Q3360" s="10" t="str">
        <f t="shared" si="316"/>
        <v>theater</v>
      </c>
      <c r="R3360" t="str">
        <f t="shared" si="317"/>
        <v>plays</v>
      </c>
      <c r="S3360" s="15">
        <f t="shared" si="314"/>
        <v>41962.352766203709</v>
      </c>
      <c r="T3360" s="14">
        <f t="shared" si="315"/>
        <v>41932.311099537037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184.78260869565219</v>
      </c>
      <c r="Q3361" s="10" t="str">
        <f t="shared" si="316"/>
        <v>theater</v>
      </c>
      <c r="R3361" t="str">
        <f t="shared" si="317"/>
        <v>plays</v>
      </c>
      <c r="S3361" s="15">
        <f t="shared" si="314"/>
        <v>42791.057106481487</v>
      </c>
      <c r="T3361" s="14">
        <f t="shared" si="315"/>
        <v>42746.057106481487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126.72222222222223</v>
      </c>
      <c r="Q3362" s="10" t="str">
        <f t="shared" si="316"/>
        <v>theater</v>
      </c>
      <c r="R3362" t="str">
        <f t="shared" si="317"/>
        <v>plays</v>
      </c>
      <c r="S3362" s="15">
        <f t="shared" si="314"/>
        <v>42718.665972222225</v>
      </c>
      <c r="T3362" s="14">
        <f t="shared" si="315"/>
        <v>42697.082673611112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83.42647058823529</v>
      </c>
      <c r="Q3363" s="10" t="str">
        <f t="shared" si="316"/>
        <v>theater</v>
      </c>
      <c r="R3363" t="str">
        <f t="shared" si="317"/>
        <v>plays</v>
      </c>
      <c r="S3363" s="15">
        <f t="shared" si="314"/>
        <v>41883.665972222225</v>
      </c>
      <c r="T3363" s="14">
        <f t="shared" si="315"/>
        <v>41866.025347222225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54.5</v>
      </c>
      <c r="Q3364" s="10" t="str">
        <f t="shared" si="316"/>
        <v>theater</v>
      </c>
      <c r="R3364" t="str">
        <f t="shared" si="317"/>
        <v>plays</v>
      </c>
      <c r="S3364" s="15">
        <f t="shared" si="314"/>
        <v>42070.204861111109</v>
      </c>
      <c r="T3364" s="14">
        <f t="shared" si="315"/>
        <v>42056.091631944444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302.30769230769232</v>
      </c>
      <c r="Q3365" s="10" t="str">
        <f t="shared" si="316"/>
        <v>theater</v>
      </c>
      <c r="R3365" t="str">
        <f t="shared" si="317"/>
        <v>plays</v>
      </c>
      <c r="S3365" s="15">
        <f t="shared" si="314"/>
        <v>41870.666666666664</v>
      </c>
      <c r="T3365" s="14">
        <f t="shared" si="315"/>
        <v>41851.771354166667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44.138888888888886</v>
      </c>
      <c r="Q3366" s="10" t="str">
        <f t="shared" si="316"/>
        <v>theater</v>
      </c>
      <c r="R3366" t="str">
        <f t="shared" si="317"/>
        <v>plays</v>
      </c>
      <c r="S3366" s="15">
        <f t="shared" si="314"/>
        <v>42444.875</v>
      </c>
      <c r="T3366" s="14">
        <f t="shared" si="315"/>
        <v>42422.977418981478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866.66666666666663</v>
      </c>
      <c r="Q3367" s="10" t="str">
        <f t="shared" si="316"/>
        <v>theater</v>
      </c>
      <c r="R3367" t="str">
        <f t="shared" si="317"/>
        <v>plays</v>
      </c>
      <c r="S3367" s="15">
        <f t="shared" si="314"/>
        <v>42351.101759259262</v>
      </c>
      <c r="T3367" s="14">
        <f t="shared" si="315"/>
        <v>42321.101759259262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61.388888888888886</v>
      </c>
      <c r="Q3368" s="10" t="str">
        <f t="shared" si="316"/>
        <v>theater</v>
      </c>
      <c r="R3368" t="str">
        <f t="shared" si="317"/>
        <v>plays</v>
      </c>
      <c r="S3368" s="15">
        <f t="shared" si="314"/>
        <v>42137.067557870367</v>
      </c>
      <c r="T3368" s="14">
        <f t="shared" si="315"/>
        <v>42107.067557870367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29.666666666666668</v>
      </c>
      <c r="Q3369" s="10" t="str">
        <f t="shared" si="316"/>
        <v>theater</v>
      </c>
      <c r="R3369" t="str">
        <f t="shared" si="317"/>
        <v>plays</v>
      </c>
      <c r="S3369" s="15">
        <f t="shared" si="314"/>
        <v>42217.933958333335</v>
      </c>
      <c r="T3369" s="14">
        <f t="shared" si="315"/>
        <v>42192.933958333335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45.478260869565219</v>
      </c>
      <c r="Q3370" s="10" t="str">
        <f t="shared" si="316"/>
        <v>theater</v>
      </c>
      <c r="R3370" t="str">
        <f t="shared" si="317"/>
        <v>plays</v>
      </c>
      <c r="S3370" s="15">
        <f t="shared" si="314"/>
        <v>42005.208333333328</v>
      </c>
      <c r="T3370" s="14">
        <f t="shared" si="315"/>
        <v>41969.199756944443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96.203703703703709</v>
      </c>
      <c r="Q3371" s="10" t="str">
        <f t="shared" si="316"/>
        <v>theater</v>
      </c>
      <c r="R3371" t="str">
        <f t="shared" si="317"/>
        <v>plays</v>
      </c>
      <c r="S3371" s="15">
        <f t="shared" si="314"/>
        <v>42750.041435185187</v>
      </c>
      <c r="T3371" s="14">
        <f t="shared" si="315"/>
        <v>42690.041435185187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67.92307692307692</v>
      </c>
      <c r="Q3372" s="10" t="str">
        <f t="shared" si="316"/>
        <v>theater</v>
      </c>
      <c r="R3372" t="str">
        <f t="shared" si="317"/>
        <v>plays</v>
      </c>
      <c r="S3372" s="15">
        <f t="shared" si="314"/>
        <v>42721.333333333328</v>
      </c>
      <c r="T3372" s="14">
        <f t="shared" si="315"/>
        <v>42690.334317129629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30.777777777777779</v>
      </c>
      <c r="Q3373" s="10" t="str">
        <f t="shared" si="316"/>
        <v>theater</v>
      </c>
      <c r="R3373" t="str">
        <f t="shared" si="317"/>
        <v>plays</v>
      </c>
      <c r="S3373" s="15">
        <f t="shared" si="314"/>
        <v>42340.874594907407</v>
      </c>
      <c r="T3373" s="14">
        <f t="shared" si="315"/>
        <v>42312.874594907407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38.333333333333336</v>
      </c>
      <c r="Q3374" s="10" t="str">
        <f t="shared" si="316"/>
        <v>theater</v>
      </c>
      <c r="R3374" t="str">
        <f t="shared" si="317"/>
        <v>plays</v>
      </c>
      <c r="S3374" s="15">
        <f t="shared" si="314"/>
        <v>41876.207638888889</v>
      </c>
      <c r="T3374" s="14">
        <f t="shared" si="315"/>
        <v>41855.548101851848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66.833333333333329</v>
      </c>
      <c r="Q3375" s="10" t="str">
        <f t="shared" si="316"/>
        <v>theater</v>
      </c>
      <c r="R3375" t="str">
        <f t="shared" si="317"/>
        <v>plays</v>
      </c>
      <c r="S3375" s="15">
        <f t="shared" si="314"/>
        <v>42203.666666666672</v>
      </c>
      <c r="T3375" s="14">
        <f t="shared" si="315"/>
        <v>42179.854629629626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71.730769230769226</v>
      </c>
      <c r="Q3376" s="10" t="str">
        <f t="shared" si="316"/>
        <v>theater</v>
      </c>
      <c r="R3376" t="str">
        <f t="shared" si="317"/>
        <v>plays</v>
      </c>
      <c r="S3376" s="15">
        <f t="shared" si="314"/>
        <v>42305.731666666667</v>
      </c>
      <c r="T3376" s="14">
        <f t="shared" si="315"/>
        <v>42275.731666666667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s="10" t="str">
        <f t="shared" si="316"/>
        <v>theater</v>
      </c>
      <c r="R3377" t="str">
        <f t="shared" si="317"/>
        <v>plays</v>
      </c>
      <c r="S3377" s="15">
        <f t="shared" si="314"/>
        <v>41777.610798611109</v>
      </c>
      <c r="T3377" s="14">
        <f t="shared" si="315"/>
        <v>41765.610798611109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421.10526315789474</v>
      </c>
      <c r="Q3378" s="10" t="str">
        <f t="shared" si="316"/>
        <v>theater</v>
      </c>
      <c r="R3378" t="str">
        <f t="shared" si="317"/>
        <v>plays</v>
      </c>
      <c r="S3378" s="15">
        <f t="shared" si="314"/>
        <v>42119.659652777773</v>
      </c>
      <c r="T3378" s="14">
        <f t="shared" si="315"/>
        <v>42059.701319444444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104.98701298701299</v>
      </c>
      <c r="Q3379" s="10" t="str">
        <f t="shared" si="316"/>
        <v>theater</v>
      </c>
      <c r="R3379" t="str">
        <f t="shared" si="317"/>
        <v>plays</v>
      </c>
      <c r="S3379" s="15">
        <f t="shared" si="314"/>
        <v>42083.705555555556</v>
      </c>
      <c r="T3379" s="14">
        <f t="shared" si="315"/>
        <v>42053.732627314821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28.19047619047619</v>
      </c>
      <c r="Q3380" s="10" t="str">
        <f t="shared" si="316"/>
        <v>theater</v>
      </c>
      <c r="R3380" t="str">
        <f t="shared" si="317"/>
        <v>plays</v>
      </c>
      <c r="S3380" s="15">
        <f t="shared" si="314"/>
        <v>41882.547222222223</v>
      </c>
      <c r="T3380" s="14">
        <f t="shared" si="315"/>
        <v>41858.355393518519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54.55263157894737</v>
      </c>
      <c r="Q3381" s="10" t="str">
        <f t="shared" si="316"/>
        <v>theater</v>
      </c>
      <c r="R3381" t="str">
        <f t="shared" si="317"/>
        <v>plays</v>
      </c>
      <c r="S3381" s="15">
        <f t="shared" si="314"/>
        <v>42242.958333333328</v>
      </c>
      <c r="T3381" s="14">
        <f t="shared" si="315"/>
        <v>42225.513888888891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111.89285714285714</v>
      </c>
      <c r="Q3382" s="10" t="str">
        <f t="shared" si="316"/>
        <v>theater</v>
      </c>
      <c r="R3382" t="str">
        <f t="shared" si="317"/>
        <v>plays</v>
      </c>
      <c r="S3382" s="15">
        <f t="shared" si="314"/>
        <v>41972.995115740734</v>
      </c>
      <c r="T3382" s="14">
        <f t="shared" si="315"/>
        <v>41937.95344907407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85.208333333333329</v>
      </c>
      <c r="Q3383" s="10" t="str">
        <f t="shared" si="316"/>
        <v>theater</v>
      </c>
      <c r="R3383" t="str">
        <f t="shared" si="317"/>
        <v>plays</v>
      </c>
      <c r="S3383" s="15">
        <f t="shared" si="314"/>
        <v>42074.143321759257</v>
      </c>
      <c r="T3383" s="14">
        <f t="shared" si="315"/>
        <v>42044.184988425928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76.652173913043484</v>
      </c>
      <c r="Q3384" s="10" t="str">
        <f t="shared" si="316"/>
        <v>theater</v>
      </c>
      <c r="R3384" t="str">
        <f t="shared" si="317"/>
        <v>plays</v>
      </c>
      <c r="S3384" s="15">
        <f t="shared" si="314"/>
        <v>42583.957638888889</v>
      </c>
      <c r="T3384" s="14">
        <f t="shared" si="315"/>
        <v>42559.431203703702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65.166666666666671</v>
      </c>
      <c r="Q3385" s="10" t="str">
        <f t="shared" si="316"/>
        <v>theater</v>
      </c>
      <c r="R3385" t="str">
        <f t="shared" si="317"/>
        <v>plays</v>
      </c>
      <c r="S3385" s="15">
        <f t="shared" si="314"/>
        <v>42544.782638888893</v>
      </c>
      <c r="T3385" s="14">
        <f t="shared" si="315"/>
        <v>42524.782638888893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93.760312499999998</v>
      </c>
      <c r="Q3386" s="10" t="str">
        <f t="shared" si="316"/>
        <v>theater</v>
      </c>
      <c r="R3386" t="str">
        <f t="shared" si="317"/>
        <v>plays</v>
      </c>
      <c r="S3386" s="15">
        <f t="shared" si="314"/>
        <v>42329.125</v>
      </c>
      <c r="T3386" s="14">
        <f t="shared" si="315"/>
        <v>42292.087592592594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s="10" t="str">
        <f t="shared" si="316"/>
        <v>theater</v>
      </c>
      <c r="R3387" t="str">
        <f t="shared" si="317"/>
        <v>plays</v>
      </c>
      <c r="S3387" s="15">
        <f t="shared" si="314"/>
        <v>41983.8675</v>
      </c>
      <c r="T3387" s="14">
        <f t="shared" si="315"/>
        <v>41953.8675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51.219512195121951</v>
      </c>
      <c r="Q3388" s="10" t="str">
        <f t="shared" si="316"/>
        <v>theater</v>
      </c>
      <c r="R3388" t="str">
        <f t="shared" si="317"/>
        <v>plays</v>
      </c>
      <c r="S3388" s="15">
        <f t="shared" si="314"/>
        <v>41976.644745370373</v>
      </c>
      <c r="T3388" s="14">
        <f t="shared" si="315"/>
        <v>41946.644745370373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100.17142857142858</v>
      </c>
      <c r="Q3389" s="10" t="str">
        <f t="shared" si="316"/>
        <v>theater</v>
      </c>
      <c r="R3389" t="str">
        <f t="shared" si="317"/>
        <v>plays</v>
      </c>
      <c r="S3389" s="15">
        <f t="shared" si="314"/>
        <v>41987.762592592597</v>
      </c>
      <c r="T3389" s="14">
        <f t="shared" si="315"/>
        <v>41947.762592592589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34.6</v>
      </c>
      <c r="Q3390" s="10" t="str">
        <f t="shared" si="316"/>
        <v>theater</v>
      </c>
      <c r="R3390" t="str">
        <f t="shared" si="317"/>
        <v>plays</v>
      </c>
      <c r="S3390" s="15">
        <f t="shared" si="314"/>
        <v>42173.461122685185</v>
      </c>
      <c r="T3390" s="14">
        <f t="shared" si="315"/>
        <v>42143.461122685185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184.67741935483872</v>
      </c>
      <c r="Q3391" s="10" t="str">
        <f t="shared" si="316"/>
        <v>theater</v>
      </c>
      <c r="R3391" t="str">
        <f t="shared" si="317"/>
        <v>plays</v>
      </c>
      <c r="S3391" s="15">
        <f t="shared" si="314"/>
        <v>42524.563449074078</v>
      </c>
      <c r="T3391" s="14">
        <f t="shared" si="315"/>
        <v>42494.563449074078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69.818181818181813</v>
      </c>
      <c r="Q3392" s="10" t="str">
        <f t="shared" si="316"/>
        <v>theater</v>
      </c>
      <c r="R3392" t="str">
        <f t="shared" si="317"/>
        <v>plays</v>
      </c>
      <c r="S3392" s="15">
        <f t="shared" si="314"/>
        <v>41830.774826388886</v>
      </c>
      <c r="T3392" s="14">
        <f t="shared" si="315"/>
        <v>41815.774826388886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61.944444444444443</v>
      </c>
      <c r="Q3393" s="10" t="str">
        <f t="shared" si="316"/>
        <v>theater</v>
      </c>
      <c r="R3393" t="str">
        <f t="shared" si="317"/>
        <v>plays</v>
      </c>
      <c r="S3393" s="15">
        <f t="shared" si="314"/>
        <v>41859.936111111114</v>
      </c>
      <c r="T3393" s="14">
        <f t="shared" si="315"/>
        <v>41830.545694444445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318">E3394/D3394</f>
        <v>1</v>
      </c>
      <c r="P3394" s="8">
        <f t="shared" ref="P3394:P3457" si="319">E3394/L3394</f>
        <v>41.666666666666664</v>
      </c>
      <c r="Q3394" s="10" t="str">
        <f t="shared" si="316"/>
        <v>theater</v>
      </c>
      <c r="R3394" t="str">
        <f t="shared" si="317"/>
        <v>plays</v>
      </c>
      <c r="S3394" s="15">
        <f t="shared" ref="S3394:S3457" si="320">(((I3394/60)/60)/24)+DATE(1970,1,1)</f>
        <v>42496.845543981486</v>
      </c>
      <c r="T3394" s="14">
        <f t="shared" ref="T3394:T3457" si="321">(((J3394/60)/60)/24)+DATE(1970,1,1)</f>
        <v>42446.845543981486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1.0580000000000001</v>
      </c>
      <c r="P3395" s="8">
        <f t="shared" si="319"/>
        <v>36.06818181818182</v>
      </c>
      <c r="Q3395" s="10" t="str">
        <f t="shared" ref="Q3395:Q3458" si="322">LEFT(N3395, (SEARCH("/",N3395,1)-1))</f>
        <v>theater</v>
      </c>
      <c r="R3395" t="str">
        <f t="shared" ref="R3395:R3458" si="323">RIGHT(N3395, LEN(N3395)-SEARCH("/",N3395,1))</f>
        <v>plays</v>
      </c>
      <c r="S3395" s="15">
        <f t="shared" si="320"/>
        <v>41949.031944444447</v>
      </c>
      <c r="T3395" s="14">
        <f t="shared" si="321"/>
        <v>41923.921643518523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29</v>
      </c>
      <c r="Q3396" s="10" t="str">
        <f t="shared" si="322"/>
        <v>theater</v>
      </c>
      <c r="R3396" t="str">
        <f t="shared" si="323"/>
        <v>plays</v>
      </c>
      <c r="S3396" s="15">
        <f t="shared" si="320"/>
        <v>41847.59542824074</v>
      </c>
      <c r="T3396" s="14">
        <f t="shared" si="321"/>
        <v>41817.59542824074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24.210526315789473</v>
      </c>
      <c r="Q3397" s="10" t="str">
        <f t="shared" si="322"/>
        <v>theater</v>
      </c>
      <c r="R3397" t="str">
        <f t="shared" si="323"/>
        <v>plays</v>
      </c>
      <c r="S3397" s="15">
        <f t="shared" si="320"/>
        <v>42154.756944444445</v>
      </c>
      <c r="T3397" s="14">
        <f t="shared" si="321"/>
        <v>42140.712314814817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8">
        <f t="shared" si="319"/>
        <v>55.892857142857146</v>
      </c>
      <c r="Q3398" s="10" t="str">
        <f t="shared" si="322"/>
        <v>theater</v>
      </c>
      <c r="R3398" t="str">
        <f t="shared" si="323"/>
        <v>plays</v>
      </c>
      <c r="S3398" s="15">
        <f t="shared" si="320"/>
        <v>41791.165972222225</v>
      </c>
      <c r="T3398" s="14">
        <f t="shared" si="321"/>
        <v>41764.44663194444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11.666666666666666</v>
      </c>
      <c r="Q3399" s="10" t="str">
        <f t="shared" si="322"/>
        <v>theater</v>
      </c>
      <c r="R3399" t="str">
        <f t="shared" si="323"/>
        <v>plays</v>
      </c>
      <c r="S3399" s="15">
        <f t="shared" si="320"/>
        <v>42418.916666666672</v>
      </c>
      <c r="T3399" s="14">
        <f t="shared" si="321"/>
        <v>42378.478344907402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68.353846153846149</v>
      </c>
      <c r="Q3400" s="10" t="str">
        <f t="shared" si="322"/>
        <v>theater</v>
      </c>
      <c r="R3400" t="str">
        <f t="shared" si="323"/>
        <v>plays</v>
      </c>
      <c r="S3400" s="15">
        <f t="shared" si="320"/>
        <v>41964.708333333328</v>
      </c>
      <c r="T3400" s="14">
        <f t="shared" si="321"/>
        <v>41941.75203703704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27.065217391304348</v>
      </c>
      <c r="Q3401" s="10" t="str">
        <f t="shared" si="322"/>
        <v>theater</v>
      </c>
      <c r="R3401" t="str">
        <f t="shared" si="323"/>
        <v>plays</v>
      </c>
      <c r="S3401" s="15">
        <f t="shared" si="320"/>
        <v>42056.920428240745</v>
      </c>
      <c r="T3401" s="14">
        <f t="shared" si="321"/>
        <v>42026.920428240745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118.12941176470588</v>
      </c>
      <c r="Q3402" s="10" t="str">
        <f t="shared" si="322"/>
        <v>theater</v>
      </c>
      <c r="R3402" t="str">
        <f t="shared" si="323"/>
        <v>plays</v>
      </c>
      <c r="S3402" s="15">
        <f t="shared" si="320"/>
        <v>41879.953865740739</v>
      </c>
      <c r="T3402" s="14">
        <f t="shared" si="321"/>
        <v>41834.953865740739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44.757575757575758</v>
      </c>
      <c r="Q3403" s="10" t="str">
        <f t="shared" si="322"/>
        <v>theater</v>
      </c>
      <c r="R3403" t="str">
        <f t="shared" si="323"/>
        <v>plays</v>
      </c>
      <c r="S3403" s="15">
        <f t="shared" si="320"/>
        <v>42223.723912037036</v>
      </c>
      <c r="T3403" s="14">
        <f t="shared" si="321"/>
        <v>42193.723912037036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99.787878787878782</v>
      </c>
      <c r="Q3404" s="10" t="str">
        <f t="shared" si="322"/>
        <v>theater</v>
      </c>
      <c r="R3404" t="str">
        <f t="shared" si="323"/>
        <v>plays</v>
      </c>
      <c r="S3404" s="15">
        <f t="shared" si="320"/>
        <v>42320.104861111111</v>
      </c>
      <c r="T3404" s="14">
        <f t="shared" si="321"/>
        <v>42290.61855324074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s="10" t="str">
        <f t="shared" si="322"/>
        <v>theater</v>
      </c>
      <c r="R3405" t="str">
        <f t="shared" si="323"/>
        <v>plays</v>
      </c>
      <c r="S3405" s="15">
        <f t="shared" si="320"/>
        <v>42180.462083333332</v>
      </c>
      <c r="T3405" s="14">
        <f t="shared" si="321"/>
        <v>42150.462083333332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203.33333333333334</v>
      </c>
      <c r="Q3406" s="10" t="str">
        <f t="shared" si="322"/>
        <v>theater</v>
      </c>
      <c r="R3406" t="str">
        <f t="shared" si="323"/>
        <v>plays</v>
      </c>
      <c r="S3406" s="15">
        <f t="shared" si="320"/>
        <v>42172.503495370373</v>
      </c>
      <c r="T3406" s="14">
        <f t="shared" si="321"/>
        <v>42152.503495370373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28.323529411764707</v>
      </c>
      <c r="Q3407" s="10" t="str">
        <f t="shared" si="322"/>
        <v>theater</v>
      </c>
      <c r="R3407" t="str">
        <f t="shared" si="323"/>
        <v>plays</v>
      </c>
      <c r="S3407" s="15">
        <f t="shared" si="320"/>
        <v>42430.999305555553</v>
      </c>
      <c r="T3407" s="14">
        <f t="shared" si="321"/>
        <v>42410.017199074078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110.23076923076923</v>
      </c>
      <c r="Q3408" s="10" t="str">
        <f t="shared" si="322"/>
        <v>theater</v>
      </c>
      <c r="R3408" t="str">
        <f t="shared" si="323"/>
        <v>plays</v>
      </c>
      <c r="S3408" s="15">
        <f t="shared" si="320"/>
        <v>41836.492777777778</v>
      </c>
      <c r="T3408" s="14">
        <f t="shared" si="321"/>
        <v>41791.492777777778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31.970149253731343</v>
      </c>
      <c r="Q3409" s="10" t="str">
        <f t="shared" si="322"/>
        <v>theater</v>
      </c>
      <c r="R3409" t="str">
        <f t="shared" si="323"/>
        <v>plays</v>
      </c>
      <c r="S3409" s="15">
        <f t="shared" si="320"/>
        <v>41826.422326388885</v>
      </c>
      <c r="T3409" s="14">
        <f t="shared" si="321"/>
        <v>41796.422326388885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58.611111111111114</v>
      </c>
      <c r="Q3410" s="10" t="str">
        <f t="shared" si="322"/>
        <v>theater</v>
      </c>
      <c r="R3410" t="str">
        <f t="shared" si="323"/>
        <v>plays</v>
      </c>
      <c r="S3410" s="15">
        <f t="shared" si="320"/>
        <v>41838.991944444446</v>
      </c>
      <c r="T3410" s="14">
        <f t="shared" si="321"/>
        <v>41808.991944444446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29.428571428571427</v>
      </c>
      <c r="Q3411" s="10" t="str">
        <f t="shared" si="322"/>
        <v>theater</v>
      </c>
      <c r="R3411" t="str">
        <f t="shared" si="323"/>
        <v>plays</v>
      </c>
      <c r="S3411" s="15">
        <f t="shared" si="320"/>
        <v>42582.873611111107</v>
      </c>
      <c r="T3411" s="14">
        <f t="shared" si="321"/>
        <v>42544.814328703709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81.375</v>
      </c>
      <c r="Q3412" s="10" t="str">
        <f t="shared" si="322"/>
        <v>theater</v>
      </c>
      <c r="R3412" t="str">
        <f t="shared" si="323"/>
        <v>plays</v>
      </c>
      <c r="S3412" s="15">
        <f t="shared" si="320"/>
        <v>42527.291666666672</v>
      </c>
      <c r="T3412" s="14">
        <f t="shared" si="321"/>
        <v>42500.041550925926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199.16666666666666</v>
      </c>
      <c r="Q3413" s="10" t="str">
        <f t="shared" si="322"/>
        <v>theater</v>
      </c>
      <c r="R3413" t="str">
        <f t="shared" si="323"/>
        <v>plays</v>
      </c>
      <c r="S3413" s="15">
        <f t="shared" si="320"/>
        <v>42285.022824074069</v>
      </c>
      <c r="T3413" s="14">
        <f t="shared" si="321"/>
        <v>42265.022824074069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s="10" t="str">
        <f t="shared" si="322"/>
        <v>theater</v>
      </c>
      <c r="R3414" t="str">
        <f t="shared" si="323"/>
        <v>plays</v>
      </c>
      <c r="S3414" s="15">
        <f t="shared" si="320"/>
        <v>41909.959050925929</v>
      </c>
      <c r="T3414" s="14">
        <f t="shared" si="321"/>
        <v>41879.959050925929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46.428571428571431</v>
      </c>
      <c r="Q3415" s="10" t="str">
        <f t="shared" si="322"/>
        <v>theater</v>
      </c>
      <c r="R3415" t="str">
        <f t="shared" si="323"/>
        <v>plays</v>
      </c>
      <c r="S3415" s="15">
        <f t="shared" si="320"/>
        <v>42063.207638888889</v>
      </c>
      <c r="T3415" s="14">
        <f t="shared" si="321"/>
        <v>42053.733078703706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70.568181818181813</v>
      </c>
      <c r="Q3416" s="10" t="str">
        <f t="shared" si="322"/>
        <v>theater</v>
      </c>
      <c r="R3416" t="str">
        <f t="shared" si="323"/>
        <v>plays</v>
      </c>
      <c r="S3416" s="15">
        <f t="shared" si="320"/>
        <v>42705.332638888889</v>
      </c>
      <c r="T3416" s="14">
        <f t="shared" si="321"/>
        <v>42675.832465277781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s="10" t="str">
        <f t="shared" si="322"/>
        <v>theater</v>
      </c>
      <c r="R3417" t="str">
        <f t="shared" si="323"/>
        <v>plays</v>
      </c>
      <c r="S3417" s="15">
        <f t="shared" si="320"/>
        <v>42477.979166666672</v>
      </c>
      <c r="T3417" s="14">
        <f t="shared" si="321"/>
        <v>42467.144166666665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159.46666666666667</v>
      </c>
      <c r="Q3418" s="10" t="str">
        <f t="shared" si="322"/>
        <v>theater</v>
      </c>
      <c r="R3418" t="str">
        <f t="shared" si="323"/>
        <v>plays</v>
      </c>
      <c r="S3418" s="15">
        <f t="shared" si="320"/>
        <v>42117.770833333328</v>
      </c>
      <c r="T3418" s="14">
        <f t="shared" si="321"/>
        <v>42089.412557870368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37.777999999999999</v>
      </c>
      <c r="Q3419" s="10" t="str">
        <f t="shared" si="322"/>
        <v>theater</v>
      </c>
      <c r="R3419" t="str">
        <f t="shared" si="323"/>
        <v>plays</v>
      </c>
      <c r="S3419" s="15">
        <f t="shared" si="320"/>
        <v>41938.029861111114</v>
      </c>
      <c r="T3419" s="14">
        <f t="shared" si="321"/>
        <v>41894.91375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72.053571428571431</v>
      </c>
      <c r="Q3420" s="10" t="str">
        <f t="shared" si="322"/>
        <v>theater</v>
      </c>
      <c r="R3420" t="str">
        <f t="shared" si="323"/>
        <v>plays</v>
      </c>
      <c r="S3420" s="15">
        <f t="shared" si="320"/>
        <v>41782.83457175926</v>
      </c>
      <c r="T3420" s="14">
        <f t="shared" si="321"/>
        <v>41752.83457175926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63.695652173913047</v>
      </c>
      <c r="Q3421" s="10" t="str">
        <f t="shared" si="322"/>
        <v>theater</v>
      </c>
      <c r="R3421" t="str">
        <f t="shared" si="323"/>
        <v>plays</v>
      </c>
      <c r="S3421" s="15">
        <f t="shared" si="320"/>
        <v>42466.895833333328</v>
      </c>
      <c r="T3421" s="14">
        <f t="shared" si="321"/>
        <v>42448.821585648147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28.411764705882351</v>
      </c>
      <c r="Q3422" s="10" t="str">
        <f t="shared" si="322"/>
        <v>theater</v>
      </c>
      <c r="R3422" t="str">
        <f t="shared" si="323"/>
        <v>plays</v>
      </c>
      <c r="S3422" s="15">
        <f t="shared" si="320"/>
        <v>42414</v>
      </c>
      <c r="T3422" s="14">
        <f t="shared" si="321"/>
        <v>42405.090300925927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103.21428571428571</v>
      </c>
      <c r="Q3423" s="10" t="str">
        <f t="shared" si="322"/>
        <v>theater</v>
      </c>
      <c r="R3423" t="str">
        <f t="shared" si="323"/>
        <v>plays</v>
      </c>
      <c r="S3423" s="15">
        <f t="shared" si="320"/>
        <v>42067.791238425925</v>
      </c>
      <c r="T3423" s="14">
        <f t="shared" si="321"/>
        <v>42037.791238425925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71.152173913043484</v>
      </c>
      <c r="Q3424" s="10" t="str">
        <f t="shared" si="322"/>
        <v>theater</v>
      </c>
      <c r="R3424" t="str">
        <f t="shared" si="323"/>
        <v>plays</v>
      </c>
      <c r="S3424" s="15">
        <f t="shared" si="320"/>
        <v>42352</v>
      </c>
      <c r="T3424" s="14">
        <f t="shared" si="321"/>
        <v>42323.562222222223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s="10" t="str">
        <f t="shared" si="322"/>
        <v>theater</v>
      </c>
      <c r="R3425" t="str">
        <f t="shared" si="323"/>
        <v>plays</v>
      </c>
      <c r="S3425" s="15">
        <f t="shared" si="320"/>
        <v>42118.911354166667</v>
      </c>
      <c r="T3425" s="14">
        <f t="shared" si="321"/>
        <v>42088.911354166667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81.776315789473685</v>
      </c>
      <c r="Q3426" s="10" t="str">
        <f t="shared" si="322"/>
        <v>theater</v>
      </c>
      <c r="R3426" t="str">
        <f t="shared" si="323"/>
        <v>plays</v>
      </c>
      <c r="S3426" s="15">
        <f t="shared" si="320"/>
        <v>42040.290972222225</v>
      </c>
      <c r="T3426" s="14">
        <f t="shared" si="321"/>
        <v>42018.676898148144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297.02980769230766</v>
      </c>
      <c r="Q3427" s="10" t="str">
        <f t="shared" si="322"/>
        <v>theater</v>
      </c>
      <c r="R3427" t="str">
        <f t="shared" si="323"/>
        <v>plays</v>
      </c>
      <c r="S3427" s="15">
        <f t="shared" si="320"/>
        <v>41916.617314814815</v>
      </c>
      <c r="T3427" s="14">
        <f t="shared" si="321"/>
        <v>41884.617314814815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46.609195402298852</v>
      </c>
      <c r="Q3428" s="10" t="str">
        <f t="shared" si="322"/>
        <v>theater</v>
      </c>
      <c r="R3428" t="str">
        <f t="shared" si="323"/>
        <v>plays</v>
      </c>
      <c r="S3428" s="15">
        <f t="shared" si="320"/>
        <v>41903.083333333336</v>
      </c>
      <c r="T3428" s="14">
        <f t="shared" si="321"/>
        <v>41884.056747685187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s="10" t="str">
        <f t="shared" si="322"/>
        <v>theater</v>
      </c>
      <c r="R3429" t="str">
        <f t="shared" si="323"/>
        <v>plays</v>
      </c>
      <c r="S3429" s="15">
        <f t="shared" si="320"/>
        <v>41822.645277777774</v>
      </c>
      <c r="T3429" s="14">
        <f t="shared" si="321"/>
        <v>41792.645277777774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40.294117647058826</v>
      </c>
      <c r="Q3430" s="10" t="str">
        <f t="shared" si="322"/>
        <v>theater</v>
      </c>
      <c r="R3430" t="str">
        <f t="shared" si="323"/>
        <v>plays</v>
      </c>
      <c r="S3430" s="15">
        <f t="shared" si="320"/>
        <v>42063.708333333328</v>
      </c>
      <c r="T3430" s="14">
        <f t="shared" si="321"/>
        <v>42038.720451388886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s="10" t="str">
        <f t="shared" si="322"/>
        <v>theater</v>
      </c>
      <c r="R3431" t="str">
        <f t="shared" si="323"/>
        <v>plays</v>
      </c>
      <c r="S3431" s="15">
        <f t="shared" si="320"/>
        <v>42676.021539351852</v>
      </c>
      <c r="T3431" s="14">
        <f t="shared" si="321"/>
        <v>42662.021539351852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30.152638888888887</v>
      </c>
      <c r="Q3432" s="10" t="str">
        <f t="shared" si="322"/>
        <v>theater</v>
      </c>
      <c r="R3432" t="str">
        <f t="shared" si="323"/>
        <v>plays</v>
      </c>
      <c r="S3432" s="15">
        <f t="shared" si="320"/>
        <v>41850.945613425924</v>
      </c>
      <c r="T3432" s="14">
        <f t="shared" si="321"/>
        <v>41820.945613425924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s="10" t="str">
        <f t="shared" si="322"/>
        <v>theater</v>
      </c>
      <c r="R3433" t="str">
        <f t="shared" si="323"/>
        <v>plays</v>
      </c>
      <c r="S3433" s="15">
        <f t="shared" si="320"/>
        <v>41869.730937500004</v>
      </c>
      <c r="T3433" s="14">
        <f t="shared" si="321"/>
        <v>41839.730937500004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52.214285714285715</v>
      </c>
      <c r="Q3434" s="10" t="str">
        <f t="shared" si="322"/>
        <v>theater</v>
      </c>
      <c r="R3434" t="str">
        <f t="shared" si="323"/>
        <v>plays</v>
      </c>
      <c r="S3434" s="15">
        <f t="shared" si="320"/>
        <v>42405.916666666672</v>
      </c>
      <c r="T3434" s="14">
        <f t="shared" si="321"/>
        <v>42380.581180555557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134.1549295774648</v>
      </c>
      <c r="Q3435" s="10" t="str">
        <f t="shared" si="322"/>
        <v>theater</v>
      </c>
      <c r="R3435" t="str">
        <f t="shared" si="323"/>
        <v>plays</v>
      </c>
      <c r="S3435" s="15">
        <f t="shared" si="320"/>
        <v>41807.125</v>
      </c>
      <c r="T3435" s="14">
        <f t="shared" si="321"/>
        <v>41776.063136574077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62.827380952380949</v>
      </c>
      <c r="Q3436" s="10" t="str">
        <f t="shared" si="322"/>
        <v>theater</v>
      </c>
      <c r="R3436" t="str">
        <f t="shared" si="323"/>
        <v>plays</v>
      </c>
      <c r="S3436" s="15">
        <f t="shared" si="320"/>
        <v>41830.380428240744</v>
      </c>
      <c r="T3436" s="14">
        <f t="shared" si="321"/>
        <v>41800.380428240744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58.94736842105263</v>
      </c>
      <c r="Q3437" s="10" t="str">
        <f t="shared" si="322"/>
        <v>theater</v>
      </c>
      <c r="R3437" t="str">
        <f t="shared" si="323"/>
        <v>plays</v>
      </c>
      <c r="S3437" s="15">
        <f t="shared" si="320"/>
        <v>42589.125</v>
      </c>
      <c r="T3437" s="14">
        <f t="shared" si="321"/>
        <v>42572.61681712963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143.1081081081081</v>
      </c>
      <c r="Q3438" s="10" t="str">
        <f t="shared" si="322"/>
        <v>theater</v>
      </c>
      <c r="R3438" t="str">
        <f t="shared" si="323"/>
        <v>plays</v>
      </c>
      <c r="S3438" s="15">
        <f t="shared" si="320"/>
        <v>41872.686111111114</v>
      </c>
      <c r="T3438" s="14">
        <f t="shared" si="321"/>
        <v>41851.541585648149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84.166666666666671</v>
      </c>
      <c r="Q3439" s="10" t="str">
        <f t="shared" si="322"/>
        <v>theater</v>
      </c>
      <c r="R3439" t="str">
        <f t="shared" si="323"/>
        <v>plays</v>
      </c>
      <c r="S3439" s="15">
        <f t="shared" si="320"/>
        <v>42235.710879629631</v>
      </c>
      <c r="T3439" s="14">
        <f t="shared" si="321"/>
        <v>42205.710879629631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186.07142857142858</v>
      </c>
      <c r="Q3440" s="10" t="str">
        <f t="shared" si="322"/>
        <v>theater</v>
      </c>
      <c r="R3440" t="str">
        <f t="shared" si="323"/>
        <v>plays</v>
      </c>
      <c r="S3440" s="15">
        <f t="shared" si="320"/>
        <v>42126.875</v>
      </c>
      <c r="T3440" s="14">
        <f t="shared" si="321"/>
        <v>42100.927858796291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89.785555555555561</v>
      </c>
      <c r="Q3441" s="10" t="str">
        <f t="shared" si="322"/>
        <v>theater</v>
      </c>
      <c r="R3441" t="str">
        <f t="shared" si="323"/>
        <v>plays</v>
      </c>
      <c r="S3441" s="15">
        <f t="shared" si="320"/>
        <v>42388.207638888889</v>
      </c>
      <c r="T3441" s="14">
        <f t="shared" si="321"/>
        <v>42374.911226851851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64.157560975609755</v>
      </c>
      <c r="Q3442" s="10" t="str">
        <f t="shared" si="322"/>
        <v>theater</v>
      </c>
      <c r="R3442" t="str">
        <f t="shared" si="323"/>
        <v>plays</v>
      </c>
      <c r="S3442" s="15">
        <f t="shared" si="320"/>
        <v>41831.677083333336</v>
      </c>
      <c r="T3442" s="14">
        <f t="shared" si="321"/>
        <v>41809.12300925926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59.651162790697676</v>
      </c>
      <c r="Q3443" s="10" t="str">
        <f t="shared" si="322"/>
        <v>theater</v>
      </c>
      <c r="R3443" t="str">
        <f t="shared" si="323"/>
        <v>plays</v>
      </c>
      <c r="S3443" s="15">
        <f t="shared" si="320"/>
        <v>42321.845138888893</v>
      </c>
      <c r="T3443" s="14">
        <f t="shared" si="321"/>
        <v>42294.429641203707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s="10" t="str">
        <f t="shared" si="322"/>
        <v>theater</v>
      </c>
      <c r="R3444" t="str">
        <f t="shared" si="323"/>
        <v>plays</v>
      </c>
      <c r="S3444" s="15">
        <f t="shared" si="320"/>
        <v>42154.841111111105</v>
      </c>
      <c r="T3444" s="14">
        <f t="shared" si="321"/>
        <v>42124.841111111105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41.222222222222221</v>
      </c>
      <c r="Q3445" s="10" t="str">
        <f t="shared" si="322"/>
        <v>theater</v>
      </c>
      <c r="R3445" t="str">
        <f t="shared" si="323"/>
        <v>plays</v>
      </c>
      <c r="S3445" s="15">
        <f t="shared" si="320"/>
        <v>41891.524837962963</v>
      </c>
      <c r="T3445" s="14">
        <f t="shared" si="321"/>
        <v>41861.524837962963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43.35</v>
      </c>
      <c r="Q3446" s="10" t="str">
        <f t="shared" si="322"/>
        <v>theater</v>
      </c>
      <c r="R3446" t="str">
        <f t="shared" si="323"/>
        <v>plays</v>
      </c>
      <c r="S3446" s="15">
        <f t="shared" si="320"/>
        <v>42529.582638888889</v>
      </c>
      <c r="T3446" s="14">
        <f t="shared" si="321"/>
        <v>42521.291504629626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s="10" t="str">
        <f t="shared" si="322"/>
        <v>theater</v>
      </c>
      <c r="R3447" t="str">
        <f t="shared" si="323"/>
        <v>plays</v>
      </c>
      <c r="S3447" s="15">
        <f t="shared" si="320"/>
        <v>42300.530509259261</v>
      </c>
      <c r="T3447" s="14">
        <f t="shared" si="321"/>
        <v>42272.530509259261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43.28</v>
      </c>
      <c r="Q3448" s="10" t="str">
        <f t="shared" si="322"/>
        <v>theater</v>
      </c>
      <c r="R3448" t="str">
        <f t="shared" si="323"/>
        <v>plays</v>
      </c>
      <c r="S3448" s="15">
        <f t="shared" si="320"/>
        <v>42040.513888888891</v>
      </c>
      <c r="T3448" s="14">
        <f t="shared" si="321"/>
        <v>42016.832465277781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77</v>
      </c>
      <c r="Q3449" s="10" t="str">
        <f t="shared" si="322"/>
        <v>theater</v>
      </c>
      <c r="R3449" t="str">
        <f t="shared" si="323"/>
        <v>plays</v>
      </c>
      <c r="S3449" s="15">
        <f t="shared" si="320"/>
        <v>42447.847361111111</v>
      </c>
      <c r="T3449" s="14">
        <f t="shared" si="321"/>
        <v>42402.889027777783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51.222222222222221</v>
      </c>
      <c r="Q3450" s="10" t="str">
        <f t="shared" si="322"/>
        <v>theater</v>
      </c>
      <c r="R3450" t="str">
        <f t="shared" si="323"/>
        <v>plays</v>
      </c>
      <c r="S3450" s="15">
        <f t="shared" si="320"/>
        <v>41990.119085648148</v>
      </c>
      <c r="T3450" s="14">
        <f t="shared" si="321"/>
        <v>41960.119085648148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68.25</v>
      </c>
      <c r="Q3451" s="10" t="str">
        <f t="shared" si="322"/>
        <v>theater</v>
      </c>
      <c r="R3451" t="str">
        <f t="shared" si="323"/>
        <v>plays</v>
      </c>
      <c r="S3451" s="15">
        <f t="shared" si="320"/>
        <v>42560.166666666672</v>
      </c>
      <c r="T3451" s="14">
        <f t="shared" si="321"/>
        <v>42532.052523148144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19.487179487179485</v>
      </c>
      <c r="Q3452" s="10" t="str">
        <f t="shared" si="322"/>
        <v>theater</v>
      </c>
      <c r="R3452" t="str">
        <f t="shared" si="323"/>
        <v>plays</v>
      </c>
      <c r="S3452" s="15">
        <f t="shared" si="320"/>
        <v>42096.662858796291</v>
      </c>
      <c r="T3452" s="14">
        <f t="shared" si="321"/>
        <v>42036.704525462963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41.125</v>
      </c>
      <c r="Q3453" s="10" t="str">
        <f t="shared" si="322"/>
        <v>theater</v>
      </c>
      <c r="R3453" t="str">
        <f t="shared" si="323"/>
        <v>plays</v>
      </c>
      <c r="S3453" s="15">
        <f t="shared" si="320"/>
        <v>42115.723692129628</v>
      </c>
      <c r="T3453" s="14">
        <f t="shared" si="321"/>
        <v>42088.723692129628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41.405405405405403</v>
      </c>
      <c r="Q3454" s="10" t="str">
        <f t="shared" si="322"/>
        <v>theater</v>
      </c>
      <c r="R3454" t="str">
        <f t="shared" si="323"/>
        <v>plays</v>
      </c>
      <c r="S3454" s="15">
        <f t="shared" si="320"/>
        <v>41843.165972222225</v>
      </c>
      <c r="T3454" s="14">
        <f t="shared" si="321"/>
        <v>41820.639189814814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8">
        <f t="shared" si="319"/>
        <v>27.5</v>
      </c>
      <c r="Q3455" s="10" t="str">
        <f t="shared" si="322"/>
        <v>theater</v>
      </c>
      <c r="R3455" t="str">
        <f t="shared" si="323"/>
        <v>plays</v>
      </c>
      <c r="S3455" s="15">
        <f t="shared" si="320"/>
        <v>42595.97865740741</v>
      </c>
      <c r="T3455" s="14">
        <f t="shared" si="321"/>
        <v>42535.97865740741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33.571428571428569</v>
      </c>
      <c r="Q3456" s="10" t="str">
        <f t="shared" si="322"/>
        <v>theater</v>
      </c>
      <c r="R3456" t="str">
        <f t="shared" si="323"/>
        <v>plays</v>
      </c>
      <c r="S3456" s="15">
        <f t="shared" si="320"/>
        <v>41851.698599537034</v>
      </c>
      <c r="T3456" s="14">
        <f t="shared" si="321"/>
        <v>41821.698599537034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145.86956521739131</v>
      </c>
      <c r="Q3457" s="10" t="str">
        <f t="shared" si="322"/>
        <v>theater</v>
      </c>
      <c r="R3457" t="str">
        <f t="shared" si="323"/>
        <v>plays</v>
      </c>
      <c r="S3457" s="15">
        <f t="shared" si="320"/>
        <v>42656.7503125</v>
      </c>
      <c r="T3457" s="14">
        <f t="shared" si="321"/>
        <v>42626.7503125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324">E3458/D3458</f>
        <v>1.913</v>
      </c>
      <c r="P3458" s="8">
        <f t="shared" ref="P3458:P3521" si="325">E3458/L3458</f>
        <v>358.6875</v>
      </c>
      <c r="Q3458" s="10" t="str">
        <f t="shared" si="322"/>
        <v>theater</v>
      </c>
      <c r="R3458" t="str">
        <f t="shared" si="323"/>
        <v>plays</v>
      </c>
      <c r="S3458" s="15">
        <f t="shared" ref="S3458:S3521" si="326">(((I3458/60)/60)/24)+DATE(1970,1,1)</f>
        <v>41852.290972222225</v>
      </c>
      <c r="T3458" s="14">
        <f t="shared" ref="T3458:T3521" si="327">(((J3458/60)/60)/24)+DATE(1970,1,1)</f>
        <v>41821.205636574072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1.4019999999999999</v>
      </c>
      <c r="P3459" s="8">
        <f t="shared" si="325"/>
        <v>50.981818181818184</v>
      </c>
      <c r="Q3459" s="10" t="str">
        <f t="shared" ref="Q3459:Q3522" si="328">LEFT(N3459, (SEARCH("/",N3459,1)-1))</f>
        <v>theater</v>
      </c>
      <c r="R3459" t="str">
        <f t="shared" ref="R3459:R3522" si="329">RIGHT(N3459, LEN(N3459)-SEARCH("/",N3459,1))</f>
        <v>plays</v>
      </c>
      <c r="S3459" s="15">
        <f t="shared" si="326"/>
        <v>42047.249305555553</v>
      </c>
      <c r="T3459" s="14">
        <f t="shared" si="327"/>
        <v>42016.706678240742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45.037037037037038</v>
      </c>
      <c r="Q3460" s="10" t="str">
        <f t="shared" si="328"/>
        <v>theater</v>
      </c>
      <c r="R3460" t="str">
        <f t="shared" si="329"/>
        <v>plays</v>
      </c>
      <c r="S3460" s="15">
        <f t="shared" si="326"/>
        <v>42038.185416666667</v>
      </c>
      <c r="T3460" s="14">
        <f t="shared" si="327"/>
        <v>42011.202581018515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17.527777777777779</v>
      </c>
      <c r="Q3461" s="10" t="str">
        <f t="shared" si="328"/>
        <v>theater</v>
      </c>
      <c r="R3461" t="str">
        <f t="shared" si="329"/>
        <v>plays</v>
      </c>
      <c r="S3461" s="15">
        <f t="shared" si="326"/>
        <v>42510.479861111111</v>
      </c>
      <c r="T3461" s="14">
        <f t="shared" si="327"/>
        <v>42480.479861111111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s="10" t="str">
        <f t="shared" si="328"/>
        <v>theater</v>
      </c>
      <c r="R3462" t="str">
        <f t="shared" si="329"/>
        <v>plays</v>
      </c>
      <c r="S3462" s="15">
        <f t="shared" si="326"/>
        <v>41866.527222222219</v>
      </c>
      <c r="T3462" s="14">
        <f t="shared" si="327"/>
        <v>41852.527222222219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57.916666666666664</v>
      </c>
      <c r="Q3463" s="10" t="str">
        <f t="shared" si="328"/>
        <v>theater</v>
      </c>
      <c r="R3463" t="str">
        <f t="shared" si="329"/>
        <v>plays</v>
      </c>
      <c r="S3463" s="15">
        <f t="shared" si="326"/>
        <v>42672.125</v>
      </c>
      <c r="T3463" s="14">
        <f t="shared" si="327"/>
        <v>42643.632858796293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29.705882352941178</v>
      </c>
      <c r="Q3464" s="10" t="str">
        <f t="shared" si="328"/>
        <v>theater</v>
      </c>
      <c r="R3464" t="str">
        <f t="shared" si="329"/>
        <v>plays</v>
      </c>
      <c r="S3464" s="15">
        <f t="shared" si="326"/>
        <v>42195.75</v>
      </c>
      <c r="T3464" s="14">
        <f t="shared" si="327"/>
        <v>42179.898472222223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90.684210526315795</v>
      </c>
      <c r="Q3465" s="10" t="str">
        <f t="shared" si="328"/>
        <v>theater</v>
      </c>
      <c r="R3465" t="str">
        <f t="shared" si="329"/>
        <v>plays</v>
      </c>
      <c r="S3465" s="15">
        <f t="shared" si="326"/>
        <v>42654.165972222225</v>
      </c>
      <c r="T3465" s="14">
        <f t="shared" si="327"/>
        <v>42612.918807870374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55.012688172043013</v>
      </c>
      <c r="Q3466" s="10" t="str">
        <f t="shared" si="328"/>
        <v>theater</v>
      </c>
      <c r="R3466" t="str">
        <f t="shared" si="329"/>
        <v>plays</v>
      </c>
      <c r="S3466" s="15">
        <f t="shared" si="326"/>
        <v>42605.130057870367</v>
      </c>
      <c r="T3466" s="14">
        <f t="shared" si="327"/>
        <v>42575.130057870367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57.222222222222221</v>
      </c>
      <c r="Q3467" s="10" t="str">
        <f t="shared" si="328"/>
        <v>theater</v>
      </c>
      <c r="R3467" t="str">
        <f t="shared" si="329"/>
        <v>plays</v>
      </c>
      <c r="S3467" s="15">
        <f t="shared" si="326"/>
        <v>42225.666666666672</v>
      </c>
      <c r="T3467" s="14">
        <f t="shared" si="327"/>
        <v>42200.625833333332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72.950819672131146</v>
      </c>
      <c r="Q3468" s="10" t="str">
        <f t="shared" si="328"/>
        <v>theater</v>
      </c>
      <c r="R3468" t="str">
        <f t="shared" si="329"/>
        <v>plays</v>
      </c>
      <c r="S3468" s="15">
        <f t="shared" si="326"/>
        <v>42479.977430555555</v>
      </c>
      <c r="T3468" s="14">
        <f t="shared" si="327"/>
        <v>42420.019097222219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64.468085106382972</v>
      </c>
      <c r="Q3469" s="10" t="str">
        <f t="shared" si="328"/>
        <v>theater</v>
      </c>
      <c r="R3469" t="str">
        <f t="shared" si="329"/>
        <v>plays</v>
      </c>
      <c r="S3469" s="15">
        <f t="shared" si="326"/>
        <v>42083.630000000005</v>
      </c>
      <c r="T3469" s="14">
        <f t="shared" si="327"/>
        <v>42053.671666666662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716.35294117647061</v>
      </c>
      <c r="Q3470" s="10" t="str">
        <f t="shared" si="328"/>
        <v>theater</v>
      </c>
      <c r="R3470" t="str">
        <f t="shared" si="329"/>
        <v>plays</v>
      </c>
      <c r="S3470" s="15">
        <f t="shared" si="326"/>
        <v>42634.125</v>
      </c>
      <c r="T3470" s="14">
        <f t="shared" si="327"/>
        <v>42605.765381944439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50.396825396825399</v>
      </c>
      <c r="Q3471" s="10" t="str">
        <f t="shared" si="328"/>
        <v>theater</v>
      </c>
      <c r="R3471" t="str">
        <f t="shared" si="329"/>
        <v>plays</v>
      </c>
      <c r="S3471" s="15">
        <f t="shared" si="326"/>
        <v>42488.641724537039</v>
      </c>
      <c r="T3471" s="14">
        <f t="shared" si="327"/>
        <v>42458.641724537039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41.666666666666664</v>
      </c>
      <c r="Q3472" s="10" t="str">
        <f t="shared" si="328"/>
        <v>theater</v>
      </c>
      <c r="R3472" t="str">
        <f t="shared" si="329"/>
        <v>plays</v>
      </c>
      <c r="S3472" s="15">
        <f t="shared" si="326"/>
        <v>42566.901388888888</v>
      </c>
      <c r="T3472" s="14">
        <f t="shared" si="327"/>
        <v>42529.022013888884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35.766666666666666</v>
      </c>
      <c r="Q3473" s="10" t="str">
        <f t="shared" si="328"/>
        <v>theater</v>
      </c>
      <c r="R3473" t="str">
        <f t="shared" si="329"/>
        <v>plays</v>
      </c>
      <c r="S3473" s="15">
        <f t="shared" si="326"/>
        <v>41882.833333333336</v>
      </c>
      <c r="T3473" s="14">
        <f t="shared" si="327"/>
        <v>41841.820486111108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88.739130434782609</v>
      </c>
      <c r="Q3474" s="10" t="str">
        <f t="shared" si="328"/>
        <v>theater</v>
      </c>
      <c r="R3474" t="str">
        <f t="shared" si="329"/>
        <v>plays</v>
      </c>
      <c r="S3474" s="15">
        <f t="shared" si="326"/>
        <v>41949.249305555553</v>
      </c>
      <c r="T3474" s="14">
        <f t="shared" si="327"/>
        <v>41928.170497685183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s="10" t="str">
        <f t="shared" si="328"/>
        <v>theater</v>
      </c>
      <c r="R3475" t="str">
        <f t="shared" si="329"/>
        <v>plays</v>
      </c>
      <c r="S3475" s="15">
        <f t="shared" si="326"/>
        <v>42083.852083333331</v>
      </c>
      <c r="T3475" s="14">
        <f t="shared" si="327"/>
        <v>42062.834444444445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51.794871794871796</v>
      </c>
      <c r="Q3476" s="10" t="str">
        <f t="shared" si="328"/>
        <v>theater</v>
      </c>
      <c r="R3476" t="str">
        <f t="shared" si="329"/>
        <v>plays</v>
      </c>
      <c r="S3476" s="15">
        <f t="shared" si="326"/>
        <v>42571.501516203702</v>
      </c>
      <c r="T3476" s="14">
        <f t="shared" si="327"/>
        <v>42541.501516203702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20</v>
      </c>
      <c r="Q3477" s="10" t="str">
        <f t="shared" si="328"/>
        <v>theater</v>
      </c>
      <c r="R3477" t="str">
        <f t="shared" si="329"/>
        <v>plays</v>
      </c>
      <c r="S3477" s="15">
        <f t="shared" si="326"/>
        <v>41946</v>
      </c>
      <c r="T3477" s="14">
        <f t="shared" si="327"/>
        <v>41918.880833333329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s="10" t="str">
        <f t="shared" si="328"/>
        <v>theater</v>
      </c>
      <c r="R3478" t="str">
        <f t="shared" si="329"/>
        <v>plays</v>
      </c>
      <c r="S3478" s="15">
        <f t="shared" si="326"/>
        <v>41939.125</v>
      </c>
      <c r="T3478" s="14">
        <f t="shared" si="327"/>
        <v>41921.279976851853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53.230769230769234</v>
      </c>
      <c r="Q3479" s="10" t="str">
        <f t="shared" si="328"/>
        <v>theater</v>
      </c>
      <c r="R3479" t="str">
        <f t="shared" si="329"/>
        <v>plays</v>
      </c>
      <c r="S3479" s="15">
        <f t="shared" si="326"/>
        <v>42141.125</v>
      </c>
      <c r="T3479" s="14">
        <f t="shared" si="327"/>
        <v>42128.736608796295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39.596491228070178</v>
      </c>
      <c r="Q3480" s="10" t="str">
        <f t="shared" si="328"/>
        <v>theater</v>
      </c>
      <c r="R3480" t="str">
        <f t="shared" si="329"/>
        <v>plays</v>
      </c>
      <c r="S3480" s="15">
        <f t="shared" si="326"/>
        <v>42079.875</v>
      </c>
      <c r="T3480" s="14">
        <f t="shared" si="327"/>
        <v>42053.916921296302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34.25</v>
      </c>
      <c r="Q3481" s="10" t="str">
        <f t="shared" si="328"/>
        <v>theater</v>
      </c>
      <c r="R3481" t="str">
        <f t="shared" si="329"/>
        <v>plays</v>
      </c>
      <c r="S3481" s="15">
        <f t="shared" si="326"/>
        <v>41811.855092592588</v>
      </c>
      <c r="T3481" s="14">
        <f t="shared" si="327"/>
        <v>41781.855092592588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164.61538461538461</v>
      </c>
      <c r="Q3482" s="10" t="str">
        <f t="shared" si="328"/>
        <v>theater</v>
      </c>
      <c r="R3482" t="str">
        <f t="shared" si="329"/>
        <v>plays</v>
      </c>
      <c r="S3482" s="15">
        <f t="shared" si="326"/>
        <v>42195.875</v>
      </c>
      <c r="T3482" s="14">
        <f t="shared" si="327"/>
        <v>42171.317442129628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125.05263157894737</v>
      </c>
      <c r="Q3483" s="10" t="str">
        <f t="shared" si="328"/>
        <v>theater</v>
      </c>
      <c r="R3483" t="str">
        <f t="shared" si="329"/>
        <v>plays</v>
      </c>
      <c r="S3483" s="15">
        <f t="shared" si="326"/>
        <v>42006.24754629629</v>
      </c>
      <c r="T3483" s="14">
        <f t="shared" si="327"/>
        <v>41989.24754629629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51.875</v>
      </c>
      <c r="Q3484" s="10" t="str">
        <f t="shared" si="328"/>
        <v>theater</v>
      </c>
      <c r="R3484" t="str">
        <f t="shared" si="329"/>
        <v>plays</v>
      </c>
      <c r="S3484" s="15">
        <f t="shared" si="326"/>
        <v>41826.771597222221</v>
      </c>
      <c r="T3484" s="14">
        <f t="shared" si="327"/>
        <v>41796.771597222221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8">
        <f t="shared" si="325"/>
        <v>40.285714285714285</v>
      </c>
      <c r="Q3485" s="10" t="str">
        <f t="shared" si="328"/>
        <v>theater</v>
      </c>
      <c r="R3485" t="str">
        <f t="shared" si="329"/>
        <v>plays</v>
      </c>
      <c r="S3485" s="15">
        <f t="shared" si="326"/>
        <v>41823.668761574074</v>
      </c>
      <c r="T3485" s="14">
        <f t="shared" si="327"/>
        <v>41793.668761574074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64.909090909090907</v>
      </c>
      <c r="Q3486" s="10" t="str">
        <f t="shared" si="328"/>
        <v>theater</v>
      </c>
      <c r="R3486" t="str">
        <f t="shared" si="329"/>
        <v>plays</v>
      </c>
      <c r="S3486" s="15">
        <f t="shared" si="326"/>
        <v>42536.760405092587</v>
      </c>
      <c r="T3486" s="14">
        <f t="shared" si="327"/>
        <v>42506.760405092587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55.333333333333336</v>
      </c>
      <c r="Q3487" s="10" t="str">
        <f t="shared" si="328"/>
        <v>theater</v>
      </c>
      <c r="R3487" t="str">
        <f t="shared" si="329"/>
        <v>plays</v>
      </c>
      <c r="S3487" s="15">
        <f t="shared" si="326"/>
        <v>42402.693055555559</v>
      </c>
      <c r="T3487" s="14">
        <f t="shared" si="327"/>
        <v>42372.693055555559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83.142857142857139</v>
      </c>
      <c r="Q3488" s="10" t="str">
        <f t="shared" si="328"/>
        <v>theater</v>
      </c>
      <c r="R3488" t="str">
        <f t="shared" si="329"/>
        <v>plays</v>
      </c>
      <c r="S3488" s="15">
        <f t="shared" si="326"/>
        <v>42158.290972222225</v>
      </c>
      <c r="T3488" s="14">
        <f t="shared" si="327"/>
        <v>42126.87501157407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38.712121212121211</v>
      </c>
      <c r="Q3489" s="10" t="str">
        <f t="shared" si="328"/>
        <v>theater</v>
      </c>
      <c r="R3489" t="str">
        <f t="shared" si="329"/>
        <v>plays</v>
      </c>
      <c r="S3489" s="15">
        <f t="shared" si="326"/>
        <v>42179.940416666665</v>
      </c>
      <c r="T3489" s="14">
        <f t="shared" si="327"/>
        <v>42149.940416666665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125.37931034482759</v>
      </c>
      <c r="Q3490" s="10" t="str">
        <f t="shared" si="328"/>
        <v>theater</v>
      </c>
      <c r="R3490" t="str">
        <f t="shared" si="329"/>
        <v>plays</v>
      </c>
      <c r="S3490" s="15">
        <f t="shared" si="326"/>
        <v>42111.666666666672</v>
      </c>
      <c r="T3490" s="14">
        <f t="shared" si="327"/>
        <v>42087.768055555556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78.263888888888886</v>
      </c>
      <c r="Q3491" s="10" t="str">
        <f t="shared" si="328"/>
        <v>theater</v>
      </c>
      <c r="R3491" t="str">
        <f t="shared" si="329"/>
        <v>plays</v>
      </c>
      <c r="S3491" s="15">
        <f t="shared" si="326"/>
        <v>41783.875</v>
      </c>
      <c r="T3491" s="14">
        <f t="shared" si="327"/>
        <v>41753.635775462964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47.222222222222221</v>
      </c>
      <c r="Q3492" s="10" t="str">
        <f t="shared" si="328"/>
        <v>theater</v>
      </c>
      <c r="R3492" t="str">
        <f t="shared" si="329"/>
        <v>plays</v>
      </c>
      <c r="S3492" s="15">
        <f t="shared" si="326"/>
        <v>42473.802361111113</v>
      </c>
      <c r="T3492" s="14">
        <f t="shared" si="327"/>
        <v>42443.802361111113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8">
        <f t="shared" si="325"/>
        <v>79.099999999999994</v>
      </c>
      <c r="Q3493" s="10" t="str">
        <f t="shared" si="328"/>
        <v>theater</v>
      </c>
      <c r="R3493" t="str">
        <f t="shared" si="329"/>
        <v>plays</v>
      </c>
      <c r="S3493" s="15">
        <f t="shared" si="326"/>
        <v>42142.249814814815</v>
      </c>
      <c r="T3493" s="14">
        <f t="shared" si="327"/>
        <v>42121.249814814815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114.29199999999999</v>
      </c>
      <c r="Q3494" s="10" t="str">
        <f t="shared" si="328"/>
        <v>theater</v>
      </c>
      <c r="R3494" t="str">
        <f t="shared" si="329"/>
        <v>plays</v>
      </c>
      <c r="S3494" s="15">
        <f t="shared" si="326"/>
        <v>42303.009224537032</v>
      </c>
      <c r="T3494" s="14">
        <f t="shared" si="327"/>
        <v>42268.009224537032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s="10" t="str">
        <f t="shared" si="328"/>
        <v>theater</v>
      </c>
      <c r="R3495" t="str">
        <f t="shared" si="329"/>
        <v>plays</v>
      </c>
      <c r="S3495" s="15">
        <f t="shared" si="326"/>
        <v>41868.21597222222</v>
      </c>
      <c r="T3495" s="14">
        <f t="shared" si="327"/>
        <v>41848.866157407407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s="10" t="str">
        <f t="shared" si="328"/>
        <v>theater</v>
      </c>
      <c r="R3496" t="str">
        <f t="shared" si="329"/>
        <v>plays</v>
      </c>
      <c r="S3496" s="15">
        <f t="shared" si="326"/>
        <v>42700.25</v>
      </c>
      <c r="T3496" s="14">
        <f t="shared" si="327"/>
        <v>42689.214988425927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74.208333333333329</v>
      </c>
      <c r="Q3497" s="10" t="str">
        <f t="shared" si="328"/>
        <v>theater</v>
      </c>
      <c r="R3497" t="str">
        <f t="shared" si="329"/>
        <v>plays</v>
      </c>
      <c r="S3497" s="15">
        <f t="shared" si="326"/>
        <v>41944.720833333333</v>
      </c>
      <c r="T3497" s="14">
        <f t="shared" si="327"/>
        <v>41915.762835648151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47.846153846153847</v>
      </c>
      <c r="Q3498" s="10" t="str">
        <f t="shared" si="328"/>
        <v>theater</v>
      </c>
      <c r="R3498" t="str">
        <f t="shared" si="329"/>
        <v>plays</v>
      </c>
      <c r="S3498" s="15">
        <f t="shared" si="326"/>
        <v>42624.846828703703</v>
      </c>
      <c r="T3498" s="14">
        <f t="shared" si="327"/>
        <v>42584.846828703703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34.408163265306122</v>
      </c>
      <c r="Q3499" s="10" t="str">
        <f t="shared" si="328"/>
        <v>theater</v>
      </c>
      <c r="R3499" t="str">
        <f t="shared" si="329"/>
        <v>plays</v>
      </c>
      <c r="S3499" s="15">
        <f t="shared" si="326"/>
        <v>42523.916666666672</v>
      </c>
      <c r="T3499" s="14">
        <f t="shared" si="327"/>
        <v>42511.741944444439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40.238095238095241</v>
      </c>
      <c r="Q3500" s="10" t="str">
        <f t="shared" si="328"/>
        <v>theater</v>
      </c>
      <c r="R3500" t="str">
        <f t="shared" si="329"/>
        <v>plays</v>
      </c>
      <c r="S3500" s="15">
        <f t="shared" si="326"/>
        <v>42518.905555555553</v>
      </c>
      <c r="T3500" s="14">
        <f t="shared" si="327"/>
        <v>42459.15861111111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60.285714285714285</v>
      </c>
      <c r="Q3501" s="10" t="str">
        <f t="shared" si="328"/>
        <v>theater</v>
      </c>
      <c r="R3501" t="str">
        <f t="shared" si="329"/>
        <v>plays</v>
      </c>
      <c r="S3501" s="15">
        <f t="shared" si="326"/>
        <v>42186.290972222225</v>
      </c>
      <c r="T3501" s="14">
        <f t="shared" si="327"/>
        <v>42132.036168981482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25.30952380952381</v>
      </c>
      <c r="Q3502" s="10" t="str">
        <f t="shared" si="328"/>
        <v>theater</v>
      </c>
      <c r="R3502" t="str">
        <f t="shared" si="329"/>
        <v>plays</v>
      </c>
      <c r="S3502" s="15">
        <f t="shared" si="326"/>
        <v>42436.207638888889</v>
      </c>
      <c r="T3502" s="14">
        <f t="shared" si="327"/>
        <v>42419.91942129629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35.952380952380949</v>
      </c>
      <c r="Q3503" s="10" t="str">
        <f t="shared" si="328"/>
        <v>theater</v>
      </c>
      <c r="R3503" t="str">
        <f t="shared" si="329"/>
        <v>plays</v>
      </c>
      <c r="S3503" s="15">
        <f t="shared" si="326"/>
        <v>42258.763831018514</v>
      </c>
      <c r="T3503" s="14">
        <f t="shared" si="327"/>
        <v>42233.763831018514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136</v>
      </c>
      <c r="Q3504" s="10" t="str">
        <f t="shared" si="328"/>
        <v>theater</v>
      </c>
      <c r="R3504" t="str">
        <f t="shared" si="329"/>
        <v>plays</v>
      </c>
      <c r="S3504" s="15">
        <f t="shared" si="326"/>
        <v>42445.165972222225</v>
      </c>
      <c r="T3504" s="14">
        <f t="shared" si="327"/>
        <v>42430.839398148149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8">
        <f t="shared" si="325"/>
        <v>70.763157894736835</v>
      </c>
      <c r="Q3505" s="10" t="str">
        <f t="shared" si="328"/>
        <v>theater</v>
      </c>
      <c r="R3505" t="str">
        <f t="shared" si="329"/>
        <v>plays</v>
      </c>
      <c r="S3505" s="15">
        <f t="shared" si="326"/>
        <v>42575.478333333333</v>
      </c>
      <c r="T3505" s="14">
        <f t="shared" si="327"/>
        <v>42545.478333333333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s="10" t="str">
        <f t="shared" si="328"/>
        <v>theater</v>
      </c>
      <c r="R3506" t="str">
        <f t="shared" si="329"/>
        <v>plays</v>
      </c>
      <c r="S3506" s="15">
        <f t="shared" si="326"/>
        <v>42327.790405092594</v>
      </c>
      <c r="T3506" s="14">
        <f t="shared" si="327"/>
        <v>42297.748738425929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66.512820512820511</v>
      </c>
      <c r="Q3507" s="10" t="str">
        <f t="shared" si="328"/>
        <v>theater</v>
      </c>
      <c r="R3507" t="str">
        <f t="shared" si="329"/>
        <v>plays</v>
      </c>
      <c r="S3507" s="15">
        <f t="shared" si="326"/>
        <v>41772.166666666664</v>
      </c>
      <c r="T3507" s="14">
        <f t="shared" si="327"/>
        <v>41760.935706018521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105</v>
      </c>
      <c r="Q3508" s="10" t="str">
        <f t="shared" si="328"/>
        <v>theater</v>
      </c>
      <c r="R3508" t="str">
        <f t="shared" si="329"/>
        <v>plays</v>
      </c>
      <c r="S3508" s="15">
        <f t="shared" si="326"/>
        <v>41874.734259259261</v>
      </c>
      <c r="T3508" s="14">
        <f t="shared" si="327"/>
        <v>41829.734259259261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145</v>
      </c>
      <c r="Q3509" s="10" t="str">
        <f t="shared" si="328"/>
        <v>theater</v>
      </c>
      <c r="R3509" t="str">
        <f t="shared" si="329"/>
        <v>plays</v>
      </c>
      <c r="S3509" s="15">
        <f t="shared" si="326"/>
        <v>42521.92288194444</v>
      </c>
      <c r="T3509" s="14">
        <f t="shared" si="327"/>
        <v>42491.92288194444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s="10" t="str">
        <f t="shared" si="328"/>
        <v>theater</v>
      </c>
      <c r="R3510" t="str">
        <f t="shared" si="329"/>
        <v>plays</v>
      </c>
      <c r="S3510" s="15">
        <f t="shared" si="326"/>
        <v>42500.875</v>
      </c>
      <c r="T3510" s="14">
        <f t="shared" si="327"/>
        <v>42477.729780092588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96.666666666666671</v>
      </c>
      <c r="Q3511" s="10" t="str">
        <f t="shared" si="328"/>
        <v>theater</v>
      </c>
      <c r="R3511" t="str">
        <f t="shared" si="329"/>
        <v>plays</v>
      </c>
      <c r="S3511" s="15">
        <f t="shared" si="326"/>
        <v>41964.204861111109</v>
      </c>
      <c r="T3511" s="14">
        <f t="shared" si="327"/>
        <v>41950.859560185185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60.333333333333336</v>
      </c>
      <c r="Q3512" s="10" t="str">
        <f t="shared" si="328"/>
        <v>theater</v>
      </c>
      <c r="R3512" t="str">
        <f t="shared" si="329"/>
        <v>plays</v>
      </c>
      <c r="S3512" s="15">
        <f t="shared" si="326"/>
        <v>41822.62090277778</v>
      </c>
      <c r="T3512" s="14">
        <f t="shared" si="327"/>
        <v>41802.62090277778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79.89473684210526</v>
      </c>
      <c r="Q3513" s="10" t="str">
        <f t="shared" si="328"/>
        <v>theater</v>
      </c>
      <c r="R3513" t="str">
        <f t="shared" si="329"/>
        <v>plays</v>
      </c>
      <c r="S3513" s="15">
        <f t="shared" si="326"/>
        <v>41950.770833333336</v>
      </c>
      <c r="T3513" s="14">
        <f t="shared" si="327"/>
        <v>41927.873784722222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s="10" t="str">
        <f t="shared" si="328"/>
        <v>theater</v>
      </c>
      <c r="R3514" t="str">
        <f t="shared" si="329"/>
        <v>plays</v>
      </c>
      <c r="S3514" s="15">
        <f t="shared" si="326"/>
        <v>42117.49527777778</v>
      </c>
      <c r="T3514" s="14">
        <f t="shared" si="327"/>
        <v>42057.536944444444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75.340909090909093</v>
      </c>
      <c r="Q3515" s="10" t="str">
        <f t="shared" si="328"/>
        <v>theater</v>
      </c>
      <c r="R3515" t="str">
        <f t="shared" si="329"/>
        <v>plays</v>
      </c>
      <c r="S3515" s="15">
        <f t="shared" si="326"/>
        <v>41794.207638888889</v>
      </c>
      <c r="T3515" s="14">
        <f t="shared" si="327"/>
        <v>41781.096203703702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s="10" t="str">
        <f t="shared" si="328"/>
        <v>theater</v>
      </c>
      <c r="R3516" t="str">
        <f t="shared" si="329"/>
        <v>plays</v>
      </c>
      <c r="S3516" s="15">
        <f t="shared" si="326"/>
        <v>42037.207638888889</v>
      </c>
      <c r="T3516" s="14">
        <f t="shared" si="327"/>
        <v>42020.846666666665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66.956521739130437</v>
      </c>
      <c r="Q3517" s="10" t="str">
        <f t="shared" si="328"/>
        <v>theater</v>
      </c>
      <c r="R3517" t="str">
        <f t="shared" si="329"/>
        <v>plays</v>
      </c>
      <c r="S3517" s="15">
        <f t="shared" si="326"/>
        <v>42155.772812499999</v>
      </c>
      <c r="T3517" s="14">
        <f t="shared" si="327"/>
        <v>42125.772812499999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s="10" t="str">
        <f t="shared" si="328"/>
        <v>theater</v>
      </c>
      <c r="R3518" t="str">
        <f t="shared" si="329"/>
        <v>plays</v>
      </c>
      <c r="S3518" s="15">
        <f t="shared" si="326"/>
        <v>41890.125</v>
      </c>
      <c r="T3518" s="14">
        <f t="shared" si="327"/>
        <v>41856.010069444441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s="10" t="str">
        <f t="shared" si="328"/>
        <v>theater</v>
      </c>
      <c r="R3519" t="str">
        <f t="shared" si="329"/>
        <v>plays</v>
      </c>
      <c r="S3519" s="15">
        <f t="shared" si="326"/>
        <v>41824.458333333336</v>
      </c>
      <c r="T3519" s="14">
        <f t="shared" si="327"/>
        <v>41794.817523148151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50.020909090909093</v>
      </c>
      <c r="Q3520" s="10" t="str">
        <f t="shared" si="328"/>
        <v>theater</v>
      </c>
      <c r="R3520" t="str">
        <f t="shared" si="329"/>
        <v>plays</v>
      </c>
      <c r="S3520" s="15">
        <f t="shared" si="326"/>
        <v>41914.597916666666</v>
      </c>
      <c r="T3520" s="14">
        <f t="shared" si="327"/>
        <v>41893.783553240741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72.392857142857139</v>
      </c>
      <c r="Q3521" s="10" t="str">
        <f t="shared" si="328"/>
        <v>theater</v>
      </c>
      <c r="R3521" t="str">
        <f t="shared" si="329"/>
        <v>plays</v>
      </c>
      <c r="S3521" s="15">
        <f t="shared" si="326"/>
        <v>42067.598958333328</v>
      </c>
      <c r="T3521" s="14">
        <f t="shared" si="327"/>
        <v>42037.598958333328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330">E3522/D3522</f>
        <v>1.0075000000000001</v>
      </c>
      <c r="P3522" s="8">
        <f t="shared" ref="P3522:P3585" si="331">E3522/L3522</f>
        <v>95.952380952380949</v>
      </c>
      <c r="Q3522" s="10" t="str">
        <f t="shared" si="328"/>
        <v>theater</v>
      </c>
      <c r="R3522" t="str">
        <f t="shared" si="329"/>
        <v>plays</v>
      </c>
      <c r="S3522" s="15">
        <f t="shared" ref="S3522:S3585" si="332">(((I3522/60)/60)/24)+DATE(1970,1,1)</f>
        <v>42253.57430555555</v>
      </c>
      <c r="T3522" s="14">
        <f t="shared" ref="T3522:T3585" si="333">(((J3522/60)/60)/24)+DATE(1970,1,1)</f>
        <v>42227.824212962965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1.6942857142857144</v>
      </c>
      <c r="P3523" s="8">
        <f t="shared" si="331"/>
        <v>45.615384615384613</v>
      </c>
      <c r="Q3523" s="10" t="str">
        <f t="shared" ref="Q3523:Q3586" si="334">LEFT(N3523, (SEARCH("/",N3523,1)-1))</f>
        <v>theater</v>
      </c>
      <c r="R3523" t="str">
        <f t="shared" ref="R3523:R3586" si="335">RIGHT(N3523, LEN(N3523)-SEARCH("/",N3523,1))</f>
        <v>plays</v>
      </c>
      <c r="S3523" s="15">
        <f t="shared" si="332"/>
        <v>41911.361342592594</v>
      </c>
      <c r="T3523" s="14">
        <f t="shared" si="333"/>
        <v>41881.361342592594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s="10" t="str">
        <f t="shared" si="334"/>
        <v>theater</v>
      </c>
      <c r="R3524" t="str">
        <f t="shared" si="335"/>
        <v>plays</v>
      </c>
      <c r="S3524" s="15">
        <f t="shared" si="332"/>
        <v>42262.420833333337</v>
      </c>
      <c r="T3524" s="14">
        <f t="shared" si="333"/>
        <v>42234.789884259255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56.825000000000003</v>
      </c>
      <c r="Q3525" s="10" t="str">
        <f t="shared" si="334"/>
        <v>theater</v>
      </c>
      <c r="R3525" t="str">
        <f t="shared" si="335"/>
        <v>plays</v>
      </c>
      <c r="S3525" s="15">
        <f t="shared" si="332"/>
        <v>42638.958333333328</v>
      </c>
      <c r="T3525" s="14">
        <f t="shared" si="333"/>
        <v>42581.397546296299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137.24324324324326</v>
      </c>
      <c r="Q3526" s="10" t="str">
        <f t="shared" si="334"/>
        <v>theater</v>
      </c>
      <c r="R3526" t="str">
        <f t="shared" si="335"/>
        <v>plays</v>
      </c>
      <c r="S3526" s="15">
        <f t="shared" si="332"/>
        <v>41895.166666666664</v>
      </c>
      <c r="T3526" s="14">
        <f t="shared" si="333"/>
        <v>41880.76357638889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75.714285714285708</v>
      </c>
      <c r="Q3527" s="10" t="str">
        <f t="shared" si="334"/>
        <v>theater</v>
      </c>
      <c r="R3527" t="str">
        <f t="shared" si="335"/>
        <v>plays</v>
      </c>
      <c r="S3527" s="15">
        <f t="shared" si="332"/>
        <v>42225.666666666672</v>
      </c>
      <c r="T3527" s="14">
        <f t="shared" si="333"/>
        <v>42214.6956712963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s="10" t="str">
        <f t="shared" si="334"/>
        <v>theater</v>
      </c>
      <c r="R3528" t="str">
        <f t="shared" si="335"/>
        <v>plays</v>
      </c>
      <c r="S3528" s="15">
        <f t="shared" si="332"/>
        <v>42488.249305555553</v>
      </c>
      <c r="T3528" s="14">
        <f t="shared" si="333"/>
        <v>42460.335312499999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81.569767441860463</v>
      </c>
      <c r="Q3529" s="10" t="str">
        <f t="shared" si="334"/>
        <v>theater</v>
      </c>
      <c r="R3529" t="str">
        <f t="shared" si="335"/>
        <v>plays</v>
      </c>
      <c r="S3529" s="15">
        <f t="shared" si="332"/>
        <v>42196.165972222225</v>
      </c>
      <c r="T3529" s="14">
        <f t="shared" si="333"/>
        <v>42167.023206018523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45.108108108108105</v>
      </c>
      <c r="Q3530" s="10" t="str">
        <f t="shared" si="334"/>
        <v>theater</v>
      </c>
      <c r="R3530" t="str">
        <f t="shared" si="335"/>
        <v>plays</v>
      </c>
      <c r="S3530" s="15">
        <f t="shared" si="332"/>
        <v>42753.50136574074</v>
      </c>
      <c r="T3530" s="14">
        <f t="shared" si="333"/>
        <v>42733.50136574074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36.666666666666664</v>
      </c>
      <c r="Q3531" s="10" t="str">
        <f t="shared" si="334"/>
        <v>theater</v>
      </c>
      <c r="R3531" t="str">
        <f t="shared" si="335"/>
        <v>plays</v>
      </c>
      <c r="S3531" s="15">
        <f t="shared" si="332"/>
        <v>42198.041666666672</v>
      </c>
      <c r="T3531" s="14">
        <f t="shared" si="333"/>
        <v>42177.761782407411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s="10" t="str">
        <f t="shared" si="334"/>
        <v>theater</v>
      </c>
      <c r="R3532" t="str">
        <f t="shared" si="335"/>
        <v>plays</v>
      </c>
      <c r="S3532" s="15">
        <f t="shared" si="332"/>
        <v>42470.833333333328</v>
      </c>
      <c r="T3532" s="14">
        <f t="shared" si="333"/>
        <v>42442.623344907406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49.230769230769234</v>
      </c>
      <c r="Q3533" s="10" t="str">
        <f t="shared" si="334"/>
        <v>theater</v>
      </c>
      <c r="R3533" t="str">
        <f t="shared" si="335"/>
        <v>plays</v>
      </c>
      <c r="S3533" s="15">
        <f t="shared" si="332"/>
        <v>42551.654328703706</v>
      </c>
      <c r="T3533" s="14">
        <f t="shared" si="333"/>
        <v>42521.654328703706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8">
        <f t="shared" si="331"/>
        <v>42.296296296296298</v>
      </c>
      <c r="Q3534" s="10" t="str">
        <f t="shared" si="334"/>
        <v>theater</v>
      </c>
      <c r="R3534" t="str">
        <f t="shared" si="335"/>
        <v>plays</v>
      </c>
      <c r="S3534" s="15">
        <f t="shared" si="332"/>
        <v>41900.165972222225</v>
      </c>
      <c r="T3534" s="14">
        <f t="shared" si="333"/>
        <v>41884.599849537037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78.875</v>
      </c>
      <c r="Q3535" s="10" t="str">
        <f t="shared" si="334"/>
        <v>theater</v>
      </c>
      <c r="R3535" t="str">
        <f t="shared" si="335"/>
        <v>plays</v>
      </c>
      <c r="S3535" s="15">
        <f t="shared" si="332"/>
        <v>42319.802858796291</v>
      </c>
      <c r="T3535" s="14">
        <f t="shared" si="333"/>
        <v>42289.761192129634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38.284313725490193</v>
      </c>
      <c r="Q3536" s="10" t="str">
        <f t="shared" si="334"/>
        <v>theater</v>
      </c>
      <c r="R3536" t="str">
        <f t="shared" si="335"/>
        <v>plays</v>
      </c>
      <c r="S3536" s="15">
        <f t="shared" si="332"/>
        <v>42278.6252662037</v>
      </c>
      <c r="T3536" s="14">
        <f t="shared" si="333"/>
        <v>42243.6252662037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44.847826086956523</v>
      </c>
      <c r="Q3537" s="10" t="str">
        <f t="shared" si="334"/>
        <v>theater</v>
      </c>
      <c r="R3537" t="str">
        <f t="shared" si="335"/>
        <v>plays</v>
      </c>
      <c r="S3537" s="15">
        <f t="shared" si="332"/>
        <v>42279.75</v>
      </c>
      <c r="T3537" s="14">
        <f t="shared" si="333"/>
        <v>42248.640162037031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8">
        <f t="shared" si="331"/>
        <v>13.529411764705882</v>
      </c>
      <c r="Q3538" s="10" t="str">
        <f t="shared" si="334"/>
        <v>theater</v>
      </c>
      <c r="R3538" t="str">
        <f t="shared" si="335"/>
        <v>plays</v>
      </c>
      <c r="S3538" s="15">
        <f t="shared" si="332"/>
        <v>42358.499305555553</v>
      </c>
      <c r="T3538" s="14">
        <f t="shared" si="333"/>
        <v>42328.727141203708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43.5</v>
      </c>
      <c r="Q3539" s="10" t="str">
        <f t="shared" si="334"/>
        <v>theater</v>
      </c>
      <c r="R3539" t="str">
        <f t="shared" si="335"/>
        <v>plays</v>
      </c>
      <c r="S3539" s="15">
        <f t="shared" si="332"/>
        <v>41960.332638888889</v>
      </c>
      <c r="T3539" s="14">
        <f t="shared" si="333"/>
        <v>41923.354351851849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30.951807228915662</v>
      </c>
      <c r="Q3540" s="10" t="str">
        <f t="shared" si="334"/>
        <v>theater</v>
      </c>
      <c r="R3540" t="str">
        <f t="shared" si="335"/>
        <v>plays</v>
      </c>
      <c r="S3540" s="15">
        <f t="shared" si="332"/>
        <v>42599.420601851853</v>
      </c>
      <c r="T3540" s="14">
        <f t="shared" si="333"/>
        <v>42571.420601851853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55.230769230769234</v>
      </c>
      <c r="Q3541" s="10" t="str">
        <f t="shared" si="334"/>
        <v>theater</v>
      </c>
      <c r="R3541" t="str">
        <f t="shared" si="335"/>
        <v>plays</v>
      </c>
      <c r="S3541" s="15">
        <f t="shared" si="332"/>
        <v>42621.756041666667</v>
      </c>
      <c r="T3541" s="14">
        <f t="shared" si="333"/>
        <v>42600.756041666667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46.125</v>
      </c>
      <c r="Q3542" s="10" t="str">
        <f t="shared" si="334"/>
        <v>theater</v>
      </c>
      <c r="R3542" t="str">
        <f t="shared" si="335"/>
        <v>plays</v>
      </c>
      <c r="S3542" s="15">
        <f t="shared" si="332"/>
        <v>42547.003368055557</v>
      </c>
      <c r="T3542" s="14">
        <f t="shared" si="333"/>
        <v>42517.003368055557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39.375</v>
      </c>
      <c r="Q3543" s="10" t="str">
        <f t="shared" si="334"/>
        <v>theater</v>
      </c>
      <c r="R3543" t="str">
        <f t="shared" si="335"/>
        <v>plays</v>
      </c>
      <c r="S3543" s="15">
        <f t="shared" si="332"/>
        <v>42247.730034722219</v>
      </c>
      <c r="T3543" s="14">
        <f t="shared" si="333"/>
        <v>42222.730034722219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66.152941176470591</v>
      </c>
      <c r="Q3544" s="10" t="str">
        <f t="shared" si="334"/>
        <v>theater</v>
      </c>
      <c r="R3544" t="str">
        <f t="shared" si="335"/>
        <v>plays</v>
      </c>
      <c r="S3544" s="15">
        <f t="shared" si="332"/>
        <v>41889.599791666667</v>
      </c>
      <c r="T3544" s="14">
        <f t="shared" si="333"/>
        <v>41829.599791666667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54.137931034482762</v>
      </c>
      <c r="Q3545" s="10" t="str">
        <f t="shared" si="334"/>
        <v>theater</v>
      </c>
      <c r="R3545" t="str">
        <f t="shared" si="335"/>
        <v>plays</v>
      </c>
      <c r="S3545" s="15">
        <f t="shared" si="332"/>
        <v>42180.755312499998</v>
      </c>
      <c r="T3545" s="14">
        <f t="shared" si="333"/>
        <v>42150.755312499998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s="10" t="str">
        <f t="shared" si="334"/>
        <v>theater</v>
      </c>
      <c r="R3546" t="str">
        <f t="shared" si="335"/>
        <v>plays</v>
      </c>
      <c r="S3546" s="15">
        <f t="shared" si="332"/>
        <v>42070.831678240742</v>
      </c>
      <c r="T3546" s="14">
        <f t="shared" si="333"/>
        <v>42040.831678240742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31.375</v>
      </c>
      <c r="Q3547" s="10" t="str">
        <f t="shared" si="334"/>
        <v>theater</v>
      </c>
      <c r="R3547" t="str">
        <f t="shared" si="335"/>
        <v>plays</v>
      </c>
      <c r="S3547" s="15">
        <f t="shared" si="332"/>
        <v>42105.807395833333</v>
      </c>
      <c r="T3547" s="14">
        <f t="shared" si="333"/>
        <v>42075.807395833333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59.210526315789473</v>
      </c>
      <c r="Q3548" s="10" t="str">
        <f t="shared" si="334"/>
        <v>theater</v>
      </c>
      <c r="R3548" t="str">
        <f t="shared" si="335"/>
        <v>plays</v>
      </c>
      <c r="S3548" s="15">
        <f t="shared" si="332"/>
        <v>42095.165972222225</v>
      </c>
      <c r="T3548" s="14">
        <f t="shared" si="333"/>
        <v>42073.660694444443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119.17633928571429</v>
      </c>
      <c r="Q3549" s="10" t="str">
        <f t="shared" si="334"/>
        <v>theater</v>
      </c>
      <c r="R3549" t="str">
        <f t="shared" si="335"/>
        <v>plays</v>
      </c>
      <c r="S3549" s="15">
        <f t="shared" si="332"/>
        <v>42504.165972222225</v>
      </c>
      <c r="T3549" s="14">
        <f t="shared" si="333"/>
        <v>42480.078715277778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164.61538461538461</v>
      </c>
      <c r="Q3550" s="10" t="str">
        <f t="shared" si="334"/>
        <v>theater</v>
      </c>
      <c r="R3550" t="str">
        <f t="shared" si="335"/>
        <v>plays</v>
      </c>
      <c r="S3550" s="15">
        <f t="shared" si="332"/>
        <v>42434.041666666672</v>
      </c>
      <c r="T3550" s="14">
        <f t="shared" si="333"/>
        <v>42411.942291666666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24.285714285714285</v>
      </c>
      <c r="Q3551" s="10" t="str">
        <f t="shared" si="334"/>
        <v>theater</v>
      </c>
      <c r="R3551" t="str">
        <f t="shared" si="335"/>
        <v>plays</v>
      </c>
      <c r="S3551" s="15">
        <f t="shared" si="332"/>
        <v>42251.394363425927</v>
      </c>
      <c r="T3551" s="14">
        <f t="shared" si="333"/>
        <v>42223.394363425927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40.9375</v>
      </c>
      <c r="Q3552" s="10" t="str">
        <f t="shared" si="334"/>
        <v>theater</v>
      </c>
      <c r="R3552" t="str">
        <f t="shared" si="335"/>
        <v>plays</v>
      </c>
      <c r="S3552" s="15">
        <f t="shared" si="332"/>
        <v>42492.893495370372</v>
      </c>
      <c r="T3552" s="14">
        <f t="shared" si="333"/>
        <v>42462.893495370372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61.1</v>
      </c>
      <c r="Q3553" s="10" t="str">
        <f t="shared" si="334"/>
        <v>theater</v>
      </c>
      <c r="R3553" t="str">
        <f t="shared" si="335"/>
        <v>plays</v>
      </c>
      <c r="S3553" s="15">
        <f t="shared" si="332"/>
        <v>41781.921527777777</v>
      </c>
      <c r="T3553" s="14">
        <f t="shared" si="333"/>
        <v>41753.515856481477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s="10" t="str">
        <f t="shared" si="334"/>
        <v>theater</v>
      </c>
      <c r="R3554" t="str">
        <f t="shared" si="335"/>
        <v>plays</v>
      </c>
      <c r="S3554" s="15">
        <f t="shared" si="332"/>
        <v>41818.587083333332</v>
      </c>
      <c r="T3554" s="14">
        <f t="shared" si="333"/>
        <v>41788.587083333332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56.20192307692308</v>
      </c>
      <c r="Q3555" s="10" t="str">
        <f t="shared" si="334"/>
        <v>theater</v>
      </c>
      <c r="R3555" t="str">
        <f t="shared" si="335"/>
        <v>plays</v>
      </c>
      <c r="S3555" s="15">
        <f t="shared" si="332"/>
        <v>42228</v>
      </c>
      <c r="T3555" s="14">
        <f t="shared" si="333"/>
        <v>42196.028703703705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107.00207547169811</v>
      </c>
      <c r="Q3556" s="10" t="str">
        <f t="shared" si="334"/>
        <v>theater</v>
      </c>
      <c r="R3556" t="str">
        <f t="shared" si="335"/>
        <v>plays</v>
      </c>
      <c r="S3556" s="15">
        <f t="shared" si="332"/>
        <v>42046.708333333328</v>
      </c>
      <c r="T3556" s="14">
        <f t="shared" si="333"/>
        <v>42016.050451388888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s="10" t="str">
        <f t="shared" si="334"/>
        <v>theater</v>
      </c>
      <c r="R3557" t="str">
        <f t="shared" si="335"/>
        <v>plays</v>
      </c>
      <c r="S3557" s="15">
        <f t="shared" si="332"/>
        <v>42691.483726851846</v>
      </c>
      <c r="T3557" s="14">
        <f t="shared" si="333"/>
        <v>42661.442060185189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110.5</v>
      </c>
      <c r="Q3558" s="10" t="str">
        <f t="shared" si="334"/>
        <v>theater</v>
      </c>
      <c r="R3558" t="str">
        <f t="shared" si="335"/>
        <v>plays</v>
      </c>
      <c r="S3558" s="15">
        <f t="shared" si="332"/>
        <v>41868.649583333332</v>
      </c>
      <c r="T3558" s="14">
        <f t="shared" si="333"/>
        <v>41808.649583333332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179.27598566308242</v>
      </c>
      <c r="Q3559" s="10" t="str">
        <f t="shared" si="334"/>
        <v>theater</v>
      </c>
      <c r="R3559" t="str">
        <f t="shared" si="335"/>
        <v>plays</v>
      </c>
      <c r="S3559" s="15">
        <f t="shared" si="332"/>
        <v>41764.276747685188</v>
      </c>
      <c r="T3559" s="14">
        <f t="shared" si="333"/>
        <v>41730.276747685188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22.90909090909091</v>
      </c>
      <c r="Q3560" s="10" t="str">
        <f t="shared" si="334"/>
        <v>theater</v>
      </c>
      <c r="R3560" t="str">
        <f t="shared" si="335"/>
        <v>plays</v>
      </c>
      <c r="S3560" s="15">
        <f t="shared" si="332"/>
        <v>42181.875</v>
      </c>
      <c r="T3560" s="14">
        <f t="shared" si="333"/>
        <v>42139.816840277781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43.125</v>
      </c>
      <c r="Q3561" s="10" t="str">
        <f t="shared" si="334"/>
        <v>theater</v>
      </c>
      <c r="R3561" t="str">
        <f t="shared" si="335"/>
        <v>plays</v>
      </c>
      <c r="S3561" s="15">
        <f t="shared" si="332"/>
        <v>42216.373611111107</v>
      </c>
      <c r="T3561" s="14">
        <f t="shared" si="333"/>
        <v>42194.096157407403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46.891891891891895</v>
      </c>
      <c r="Q3562" s="10" t="str">
        <f t="shared" si="334"/>
        <v>theater</v>
      </c>
      <c r="R3562" t="str">
        <f t="shared" si="335"/>
        <v>plays</v>
      </c>
      <c r="S3562" s="15">
        <f t="shared" si="332"/>
        <v>42151.114583333328</v>
      </c>
      <c r="T3562" s="14">
        <f t="shared" si="333"/>
        <v>42115.889652777783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47.407407407407405</v>
      </c>
      <c r="Q3563" s="10" t="str">
        <f t="shared" si="334"/>
        <v>theater</v>
      </c>
      <c r="R3563" t="str">
        <f t="shared" si="335"/>
        <v>plays</v>
      </c>
      <c r="S3563" s="15">
        <f t="shared" si="332"/>
        <v>42221.774999999994</v>
      </c>
      <c r="T3563" s="14">
        <f t="shared" si="333"/>
        <v>42203.680300925931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15.129032258064516</v>
      </c>
      <c r="Q3564" s="10" t="str">
        <f t="shared" si="334"/>
        <v>theater</v>
      </c>
      <c r="R3564" t="str">
        <f t="shared" si="335"/>
        <v>plays</v>
      </c>
      <c r="S3564" s="15">
        <f t="shared" si="332"/>
        <v>42442.916666666672</v>
      </c>
      <c r="T3564" s="14">
        <f t="shared" si="333"/>
        <v>42433.761886574073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21.098000000000003</v>
      </c>
      <c r="Q3565" s="10" t="str">
        <f t="shared" si="334"/>
        <v>theater</v>
      </c>
      <c r="R3565" t="str">
        <f t="shared" si="335"/>
        <v>plays</v>
      </c>
      <c r="S3565" s="15">
        <f t="shared" si="332"/>
        <v>42583.791666666672</v>
      </c>
      <c r="T3565" s="14">
        <f t="shared" si="333"/>
        <v>42555.671944444446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59.117647058823529</v>
      </c>
      <c r="Q3566" s="10" t="str">
        <f t="shared" si="334"/>
        <v>theater</v>
      </c>
      <c r="R3566" t="str">
        <f t="shared" si="335"/>
        <v>plays</v>
      </c>
      <c r="S3566" s="15">
        <f t="shared" si="332"/>
        <v>42282.666666666672</v>
      </c>
      <c r="T3566" s="14">
        <f t="shared" si="333"/>
        <v>42236.623252314821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97.916666666666671</v>
      </c>
      <c r="Q3567" s="10" t="str">
        <f t="shared" si="334"/>
        <v>theater</v>
      </c>
      <c r="R3567" t="str">
        <f t="shared" si="335"/>
        <v>plays</v>
      </c>
      <c r="S3567" s="15">
        <f t="shared" si="332"/>
        <v>42004.743148148147</v>
      </c>
      <c r="T3567" s="14">
        <f t="shared" si="333"/>
        <v>41974.743148148147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55.131578947368418</v>
      </c>
      <c r="Q3568" s="10" t="str">
        <f t="shared" si="334"/>
        <v>theater</v>
      </c>
      <c r="R3568" t="str">
        <f t="shared" si="335"/>
        <v>plays</v>
      </c>
      <c r="S3568" s="15">
        <f t="shared" si="332"/>
        <v>42027.507905092592</v>
      </c>
      <c r="T3568" s="14">
        <f t="shared" si="333"/>
        <v>41997.507905092592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26.536585365853657</v>
      </c>
      <c r="Q3569" s="10" t="str">
        <f t="shared" si="334"/>
        <v>theater</v>
      </c>
      <c r="R3569" t="str">
        <f t="shared" si="335"/>
        <v>plays</v>
      </c>
      <c r="S3569" s="15">
        <f t="shared" si="332"/>
        <v>42165.810694444444</v>
      </c>
      <c r="T3569" s="14">
        <f t="shared" si="333"/>
        <v>42135.810694444444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58.421052631578945</v>
      </c>
      <c r="Q3570" s="10" t="str">
        <f t="shared" si="334"/>
        <v>theater</v>
      </c>
      <c r="R3570" t="str">
        <f t="shared" si="335"/>
        <v>plays</v>
      </c>
      <c r="S3570" s="15">
        <f t="shared" si="332"/>
        <v>41899.740671296298</v>
      </c>
      <c r="T3570" s="14">
        <f t="shared" si="333"/>
        <v>41869.740671296298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122.53658536585365</v>
      </c>
      <c r="Q3571" s="10" t="str">
        <f t="shared" si="334"/>
        <v>theater</v>
      </c>
      <c r="R3571" t="str">
        <f t="shared" si="335"/>
        <v>plays</v>
      </c>
      <c r="S3571" s="15">
        <f t="shared" si="332"/>
        <v>42012.688611111109</v>
      </c>
      <c r="T3571" s="14">
        <f t="shared" si="333"/>
        <v>41982.688611111109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87.961538461538467</v>
      </c>
      <c r="Q3572" s="10" t="str">
        <f t="shared" si="334"/>
        <v>theater</v>
      </c>
      <c r="R3572" t="str">
        <f t="shared" si="335"/>
        <v>plays</v>
      </c>
      <c r="S3572" s="15">
        <f t="shared" si="332"/>
        <v>42004.291666666672</v>
      </c>
      <c r="T3572" s="14">
        <f t="shared" si="333"/>
        <v>41976.331979166673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8">
        <f t="shared" si="331"/>
        <v>73.239999999999995</v>
      </c>
      <c r="Q3573" s="10" t="str">
        <f t="shared" si="334"/>
        <v>theater</v>
      </c>
      <c r="R3573" t="str">
        <f t="shared" si="335"/>
        <v>plays</v>
      </c>
      <c r="S3573" s="15">
        <f t="shared" si="332"/>
        <v>41942.858946759261</v>
      </c>
      <c r="T3573" s="14">
        <f t="shared" si="333"/>
        <v>41912.858946759261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s="10" t="str">
        <f t="shared" si="334"/>
        <v>theater</v>
      </c>
      <c r="R3574" t="str">
        <f t="shared" si="335"/>
        <v>plays</v>
      </c>
      <c r="S3574" s="15">
        <f t="shared" si="332"/>
        <v>42176.570393518516</v>
      </c>
      <c r="T3574" s="14">
        <f t="shared" si="333"/>
        <v>42146.570393518516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39.53846153846154</v>
      </c>
      <c r="Q3575" s="10" t="str">
        <f t="shared" si="334"/>
        <v>theater</v>
      </c>
      <c r="R3575" t="str">
        <f t="shared" si="335"/>
        <v>plays</v>
      </c>
      <c r="S3575" s="15">
        <f t="shared" si="332"/>
        <v>41951.417199074072</v>
      </c>
      <c r="T3575" s="14">
        <f t="shared" si="333"/>
        <v>41921.375532407408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136.77777777777777</v>
      </c>
      <c r="Q3576" s="10" t="str">
        <f t="shared" si="334"/>
        <v>theater</v>
      </c>
      <c r="R3576" t="str">
        <f t="shared" si="335"/>
        <v>plays</v>
      </c>
      <c r="S3576" s="15">
        <f t="shared" si="332"/>
        <v>41956.984351851846</v>
      </c>
      <c r="T3576" s="14">
        <f t="shared" si="333"/>
        <v>41926.942685185182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99.343137254901961</v>
      </c>
      <c r="Q3577" s="10" t="str">
        <f t="shared" si="334"/>
        <v>theater</v>
      </c>
      <c r="R3577" t="str">
        <f t="shared" si="335"/>
        <v>plays</v>
      </c>
      <c r="S3577" s="15">
        <f t="shared" si="332"/>
        <v>42593.165972222225</v>
      </c>
      <c r="T3577" s="14">
        <f t="shared" si="333"/>
        <v>42561.783877314811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s="10" t="str">
        <f t="shared" si="334"/>
        <v>theater</v>
      </c>
      <c r="R3578" t="str">
        <f t="shared" si="335"/>
        <v>plays</v>
      </c>
      <c r="S3578" s="15">
        <f t="shared" si="332"/>
        <v>42709.590902777782</v>
      </c>
      <c r="T3578" s="14">
        <f t="shared" si="333"/>
        <v>42649.54923611111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28.888888888888889</v>
      </c>
      <c r="Q3579" s="10" t="str">
        <f t="shared" si="334"/>
        <v>theater</v>
      </c>
      <c r="R3579" t="str">
        <f t="shared" si="335"/>
        <v>plays</v>
      </c>
      <c r="S3579" s="15">
        <f t="shared" si="332"/>
        <v>42120.26944444445</v>
      </c>
      <c r="T3579" s="14">
        <f t="shared" si="333"/>
        <v>42093.786840277782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40.545945945945945</v>
      </c>
      <c r="Q3580" s="10" t="str">
        <f t="shared" si="334"/>
        <v>theater</v>
      </c>
      <c r="R3580" t="str">
        <f t="shared" si="335"/>
        <v>plays</v>
      </c>
      <c r="S3580" s="15">
        <f t="shared" si="332"/>
        <v>42490.733530092592</v>
      </c>
      <c r="T3580" s="14">
        <f t="shared" si="333"/>
        <v>42460.733530092592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s="10" t="str">
        <f t="shared" si="334"/>
        <v>theater</v>
      </c>
      <c r="R3581" t="str">
        <f t="shared" si="335"/>
        <v>plays</v>
      </c>
      <c r="S3581" s="15">
        <f t="shared" si="332"/>
        <v>42460.720555555556</v>
      </c>
      <c r="T3581" s="14">
        <f t="shared" si="333"/>
        <v>42430.762222222227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37.962962962962962</v>
      </c>
      <c r="Q3582" s="10" t="str">
        <f t="shared" si="334"/>
        <v>theater</v>
      </c>
      <c r="R3582" t="str">
        <f t="shared" si="335"/>
        <v>plays</v>
      </c>
      <c r="S3582" s="15">
        <f t="shared" si="332"/>
        <v>42064.207638888889</v>
      </c>
      <c r="T3582" s="14">
        <f t="shared" si="333"/>
        <v>42026.176180555558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s="10" t="str">
        <f t="shared" si="334"/>
        <v>theater</v>
      </c>
      <c r="R3583" t="str">
        <f t="shared" si="335"/>
        <v>plays</v>
      </c>
      <c r="S3583" s="15">
        <f t="shared" si="332"/>
        <v>41850.471180555556</v>
      </c>
      <c r="T3583" s="14">
        <f t="shared" si="333"/>
        <v>41836.471180555556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58.571428571428569</v>
      </c>
      <c r="Q3584" s="10" t="str">
        <f t="shared" si="334"/>
        <v>theater</v>
      </c>
      <c r="R3584" t="str">
        <f t="shared" si="335"/>
        <v>plays</v>
      </c>
      <c r="S3584" s="15">
        <f t="shared" si="332"/>
        <v>42465.095856481479</v>
      </c>
      <c r="T3584" s="14">
        <f t="shared" si="333"/>
        <v>42451.095856481479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135.625</v>
      </c>
      <c r="Q3585" s="10" t="str">
        <f t="shared" si="334"/>
        <v>theater</v>
      </c>
      <c r="R3585" t="str">
        <f t="shared" si="335"/>
        <v>plays</v>
      </c>
      <c r="S3585" s="15">
        <f t="shared" si="332"/>
        <v>42478.384317129632</v>
      </c>
      <c r="T3585" s="14">
        <f t="shared" si="333"/>
        <v>42418.425983796296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336">E3586/D3586</f>
        <v>1.155</v>
      </c>
      <c r="P3586" s="8">
        <f t="shared" ref="P3586:P3649" si="337">E3586/L3586</f>
        <v>30.9375</v>
      </c>
      <c r="Q3586" s="10" t="str">
        <f t="shared" si="334"/>
        <v>theater</v>
      </c>
      <c r="R3586" t="str">
        <f t="shared" si="335"/>
        <v>plays</v>
      </c>
      <c r="S3586" s="15">
        <f t="shared" ref="S3586:S3649" si="338">(((I3586/60)/60)/24)+DATE(1970,1,1)</f>
        <v>42198.316481481481</v>
      </c>
      <c r="T3586" s="14">
        <f t="shared" ref="T3586:T3649" si="339">(((J3586/60)/60)/24)+DATE(1970,1,1)</f>
        <v>42168.316481481481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1.1911764705882353</v>
      </c>
      <c r="P3587" s="8">
        <f t="shared" si="337"/>
        <v>176.08695652173913</v>
      </c>
      <c r="Q3587" s="10" t="str">
        <f t="shared" ref="Q3587:Q3650" si="340">LEFT(N3587, (SEARCH("/",N3587,1)-1))</f>
        <v>theater</v>
      </c>
      <c r="R3587" t="str">
        <f t="shared" ref="R3587:R3650" si="341">RIGHT(N3587, LEN(N3587)-SEARCH("/",N3587,1))</f>
        <v>plays</v>
      </c>
      <c r="S3587" s="15">
        <f t="shared" si="338"/>
        <v>41994.716319444444</v>
      </c>
      <c r="T3587" s="14">
        <f t="shared" si="339"/>
        <v>41964.716319444444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151.9814814814815</v>
      </c>
      <c r="Q3588" s="10" t="str">
        <f t="shared" si="340"/>
        <v>theater</v>
      </c>
      <c r="R3588" t="str">
        <f t="shared" si="341"/>
        <v>plays</v>
      </c>
      <c r="S3588" s="15">
        <f t="shared" si="338"/>
        <v>42636.697569444441</v>
      </c>
      <c r="T3588" s="14">
        <f t="shared" si="339"/>
        <v>42576.697569444441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22.607142857142858</v>
      </c>
      <c r="Q3589" s="10" t="str">
        <f t="shared" si="340"/>
        <v>theater</v>
      </c>
      <c r="R3589" t="str">
        <f t="shared" si="341"/>
        <v>plays</v>
      </c>
      <c r="S3589" s="15">
        <f t="shared" si="338"/>
        <v>42548.791666666672</v>
      </c>
      <c r="T3589" s="14">
        <f t="shared" si="339"/>
        <v>42503.539976851855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18.272727272727273</v>
      </c>
      <c r="Q3590" s="10" t="str">
        <f t="shared" si="340"/>
        <v>theater</v>
      </c>
      <c r="R3590" t="str">
        <f t="shared" si="341"/>
        <v>plays</v>
      </c>
      <c r="S3590" s="15">
        <f t="shared" si="338"/>
        <v>42123.958333333328</v>
      </c>
      <c r="T3590" s="14">
        <f t="shared" si="339"/>
        <v>42101.828819444447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82.258064516129039</v>
      </c>
      <c r="Q3591" s="10" t="str">
        <f t="shared" si="340"/>
        <v>theater</v>
      </c>
      <c r="R3591" t="str">
        <f t="shared" si="341"/>
        <v>plays</v>
      </c>
      <c r="S3591" s="15">
        <f t="shared" si="338"/>
        <v>42150.647534722222</v>
      </c>
      <c r="T3591" s="14">
        <f t="shared" si="339"/>
        <v>42125.647534722222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68.534246575342465</v>
      </c>
      <c r="Q3592" s="10" t="str">
        <f t="shared" si="340"/>
        <v>theater</v>
      </c>
      <c r="R3592" t="str">
        <f t="shared" si="341"/>
        <v>plays</v>
      </c>
      <c r="S3592" s="15">
        <f t="shared" si="338"/>
        <v>41932.333726851852</v>
      </c>
      <c r="T3592" s="14">
        <f t="shared" si="339"/>
        <v>41902.333726851852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68.055555555555557</v>
      </c>
      <c r="Q3593" s="10" t="str">
        <f t="shared" si="340"/>
        <v>theater</v>
      </c>
      <c r="R3593" t="str">
        <f t="shared" si="341"/>
        <v>plays</v>
      </c>
      <c r="S3593" s="15">
        <f t="shared" si="338"/>
        <v>42028.207638888889</v>
      </c>
      <c r="T3593" s="14">
        <f t="shared" si="339"/>
        <v>42003.948425925926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72.714285714285708</v>
      </c>
      <c r="Q3594" s="10" t="str">
        <f t="shared" si="340"/>
        <v>theater</v>
      </c>
      <c r="R3594" t="str">
        <f t="shared" si="341"/>
        <v>plays</v>
      </c>
      <c r="S3594" s="15">
        <f t="shared" si="338"/>
        <v>42046.207638888889</v>
      </c>
      <c r="T3594" s="14">
        <f t="shared" si="339"/>
        <v>41988.829942129625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77.186046511627907</v>
      </c>
      <c r="Q3595" s="10" t="str">
        <f t="shared" si="340"/>
        <v>theater</v>
      </c>
      <c r="R3595" t="str">
        <f t="shared" si="341"/>
        <v>plays</v>
      </c>
      <c r="S3595" s="15">
        <f t="shared" si="338"/>
        <v>42009.851388888885</v>
      </c>
      <c r="T3595" s="14">
        <f t="shared" si="339"/>
        <v>41974.898599537039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55.972222222222221</v>
      </c>
      <c r="Q3596" s="10" t="str">
        <f t="shared" si="340"/>
        <v>theater</v>
      </c>
      <c r="R3596" t="str">
        <f t="shared" si="341"/>
        <v>plays</v>
      </c>
      <c r="S3596" s="15">
        <f t="shared" si="338"/>
        <v>42617.066921296297</v>
      </c>
      <c r="T3596" s="14">
        <f t="shared" si="339"/>
        <v>42592.066921296297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49.693548387096776</v>
      </c>
      <c r="Q3597" s="10" t="str">
        <f t="shared" si="340"/>
        <v>theater</v>
      </c>
      <c r="R3597" t="str">
        <f t="shared" si="341"/>
        <v>plays</v>
      </c>
      <c r="S3597" s="15">
        <f t="shared" si="338"/>
        <v>42076.290972222225</v>
      </c>
      <c r="T3597" s="14">
        <f t="shared" si="339"/>
        <v>42050.008368055554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8">
        <f t="shared" si="337"/>
        <v>79</v>
      </c>
      <c r="Q3598" s="10" t="str">
        <f t="shared" si="340"/>
        <v>theater</v>
      </c>
      <c r="R3598" t="str">
        <f t="shared" si="341"/>
        <v>plays</v>
      </c>
      <c r="S3598" s="15">
        <f t="shared" si="338"/>
        <v>41877.715069444443</v>
      </c>
      <c r="T3598" s="14">
        <f t="shared" si="339"/>
        <v>41856.715069444443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77.727272727272734</v>
      </c>
      <c r="Q3599" s="10" t="str">
        <f t="shared" si="340"/>
        <v>theater</v>
      </c>
      <c r="R3599" t="str">
        <f t="shared" si="341"/>
        <v>plays</v>
      </c>
      <c r="S3599" s="15">
        <f t="shared" si="338"/>
        <v>42432.249305555553</v>
      </c>
      <c r="T3599" s="14">
        <f t="shared" si="339"/>
        <v>42417.585532407407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40.777777777777779</v>
      </c>
      <c r="Q3600" s="10" t="str">
        <f t="shared" si="340"/>
        <v>theater</v>
      </c>
      <c r="R3600" t="str">
        <f t="shared" si="341"/>
        <v>plays</v>
      </c>
      <c r="S3600" s="15">
        <f t="shared" si="338"/>
        <v>41885.207638888889</v>
      </c>
      <c r="T3600" s="14">
        <f t="shared" si="339"/>
        <v>41866.79886574074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59.411764705882355</v>
      </c>
      <c r="Q3601" s="10" t="str">
        <f t="shared" si="340"/>
        <v>theater</v>
      </c>
      <c r="R3601" t="str">
        <f t="shared" si="341"/>
        <v>plays</v>
      </c>
      <c r="S3601" s="15">
        <f t="shared" si="338"/>
        <v>42246</v>
      </c>
      <c r="T3601" s="14">
        <f t="shared" si="339"/>
        <v>42220.79487268519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s="10" t="str">
        <f t="shared" si="340"/>
        <v>theater</v>
      </c>
      <c r="R3602" t="str">
        <f t="shared" si="341"/>
        <v>plays</v>
      </c>
      <c r="S3602" s="15">
        <f t="shared" si="338"/>
        <v>42656.849120370374</v>
      </c>
      <c r="T3602" s="14">
        <f t="shared" si="339"/>
        <v>42628.849120370374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39.377358490566039</v>
      </c>
      <c r="Q3603" s="10" t="str">
        <f t="shared" si="340"/>
        <v>theater</v>
      </c>
      <c r="R3603" t="str">
        <f t="shared" si="341"/>
        <v>plays</v>
      </c>
      <c r="S3603" s="15">
        <f t="shared" si="338"/>
        <v>42020.99863425926</v>
      </c>
      <c r="T3603" s="14">
        <f t="shared" si="339"/>
        <v>41990.99863425926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81.673469387755105</v>
      </c>
      <c r="Q3604" s="10" t="str">
        <f t="shared" si="340"/>
        <v>theater</v>
      </c>
      <c r="R3604" t="str">
        <f t="shared" si="341"/>
        <v>plays</v>
      </c>
      <c r="S3604" s="15">
        <f t="shared" si="338"/>
        <v>42507.894432870366</v>
      </c>
      <c r="T3604" s="14">
        <f t="shared" si="339"/>
        <v>42447.894432870366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8">
        <f t="shared" si="337"/>
        <v>44.912280701754383</v>
      </c>
      <c r="Q3605" s="10" t="str">
        <f t="shared" si="340"/>
        <v>theater</v>
      </c>
      <c r="R3605" t="str">
        <f t="shared" si="341"/>
        <v>plays</v>
      </c>
      <c r="S3605" s="15">
        <f t="shared" si="338"/>
        <v>42313.906018518523</v>
      </c>
      <c r="T3605" s="14">
        <f t="shared" si="339"/>
        <v>42283.864351851851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49.05797101449275</v>
      </c>
      <c r="Q3606" s="10" t="str">
        <f t="shared" si="340"/>
        <v>theater</v>
      </c>
      <c r="R3606" t="str">
        <f t="shared" si="341"/>
        <v>plays</v>
      </c>
      <c r="S3606" s="15">
        <f t="shared" si="338"/>
        <v>42489.290972222225</v>
      </c>
      <c r="T3606" s="14">
        <f t="shared" si="339"/>
        <v>42483.015694444446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30.666666666666668</v>
      </c>
      <c r="Q3607" s="10" t="str">
        <f t="shared" si="340"/>
        <v>theater</v>
      </c>
      <c r="R3607" t="str">
        <f t="shared" si="341"/>
        <v>plays</v>
      </c>
      <c r="S3607" s="15">
        <f t="shared" si="338"/>
        <v>42413.793124999997</v>
      </c>
      <c r="T3607" s="14">
        <f t="shared" si="339"/>
        <v>42383.793124999997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61.0625</v>
      </c>
      <c r="Q3608" s="10" t="str">
        <f t="shared" si="340"/>
        <v>theater</v>
      </c>
      <c r="R3608" t="str">
        <f t="shared" si="341"/>
        <v>plays</v>
      </c>
      <c r="S3608" s="15">
        <f t="shared" si="338"/>
        <v>42596.604826388888</v>
      </c>
      <c r="T3608" s="14">
        <f t="shared" si="339"/>
        <v>42566.604826388888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29</v>
      </c>
      <c r="Q3609" s="10" t="str">
        <f t="shared" si="340"/>
        <v>theater</v>
      </c>
      <c r="R3609" t="str">
        <f t="shared" si="341"/>
        <v>plays</v>
      </c>
      <c r="S3609" s="15">
        <f t="shared" si="338"/>
        <v>42353</v>
      </c>
      <c r="T3609" s="14">
        <f t="shared" si="339"/>
        <v>42338.963912037041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s="10" t="str">
        <f t="shared" si="340"/>
        <v>theater</v>
      </c>
      <c r="R3610" t="str">
        <f t="shared" si="341"/>
        <v>plays</v>
      </c>
      <c r="S3610" s="15">
        <f t="shared" si="338"/>
        <v>42538.583333333328</v>
      </c>
      <c r="T3610" s="14">
        <f t="shared" si="339"/>
        <v>42506.709375000006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143.0952380952381</v>
      </c>
      <c r="Q3611" s="10" t="str">
        <f t="shared" si="340"/>
        <v>theater</v>
      </c>
      <c r="R3611" t="str">
        <f t="shared" si="341"/>
        <v>plays</v>
      </c>
      <c r="S3611" s="15">
        <f t="shared" si="338"/>
        <v>42459.950057870374</v>
      </c>
      <c r="T3611" s="14">
        <f t="shared" si="339"/>
        <v>42429.991724537031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52.354838709677416</v>
      </c>
      <c r="Q3612" s="10" t="str">
        <f t="shared" si="340"/>
        <v>theater</v>
      </c>
      <c r="R3612" t="str">
        <f t="shared" si="341"/>
        <v>plays</v>
      </c>
      <c r="S3612" s="15">
        <f t="shared" si="338"/>
        <v>42233.432129629626</v>
      </c>
      <c r="T3612" s="14">
        <f t="shared" si="339"/>
        <v>42203.432129629626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66.666666666666671</v>
      </c>
      <c r="Q3613" s="10" t="str">
        <f t="shared" si="340"/>
        <v>theater</v>
      </c>
      <c r="R3613" t="str">
        <f t="shared" si="341"/>
        <v>plays</v>
      </c>
      <c r="S3613" s="15">
        <f t="shared" si="338"/>
        <v>42102.370381944449</v>
      </c>
      <c r="T3613" s="14">
        <f t="shared" si="339"/>
        <v>42072.370381944449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126.66666666666667</v>
      </c>
      <c r="Q3614" s="10" t="str">
        <f t="shared" si="340"/>
        <v>theater</v>
      </c>
      <c r="R3614" t="str">
        <f t="shared" si="341"/>
        <v>plays</v>
      </c>
      <c r="S3614" s="15">
        <f t="shared" si="338"/>
        <v>41799.726979166669</v>
      </c>
      <c r="T3614" s="14">
        <f t="shared" si="339"/>
        <v>41789.726979166669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s="10" t="str">
        <f t="shared" si="340"/>
        <v>theater</v>
      </c>
      <c r="R3615" t="str">
        <f t="shared" si="341"/>
        <v>plays</v>
      </c>
      <c r="S3615" s="15">
        <f t="shared" si="338"/>
        <v>41818.58997685185</v>
      </c>
      <c r="T3615" s="14">
        <f t="shared" si="339"/>
        <v>41788.58997685185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35.492957746478872</v>
      </c>
      <c r="Q3616" s="10" t="str">
        <f t="shared" si="340"/>
        <v>theater</v>
      </c>
      <c r="R3616" t="str">
        <f t="shared" si="341"/>
        <v>plays</v>
      </c>
      <c r="S3616" s="15">
        <f t="shared" si="338"/>
        <v>42174.041851851856</v>
      </c>
      <c r="T3616" s="14">
        <f t="shared" si="339"/>
        <v>42144.041851851856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37.083333333333336</v>
      </c>
      <c r="Q3617" s="10" t="str">
        <f t="shared" si="340"/>
        <v>theater</v>
      </c>
      <c r="R3617" t="str">
        <f t="shared" si="341"/>
        <v>plays</v>
      </c>
      <c r="S3617" s="15">
        <f t="shared" si="338"/>
        <v>42348.593703703707</v>
      </c>
      <c r="T3617" s="14">
        <f t="shared" si="339"/>
        <v>42318.593703703707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69.333333333333329</v>
      </c>
      <c r="Q3618" s="10" t="str">
        <f t="shared" si="340"/>
        <v>theater</v>
      </c>
      <c r="R3618" t="str">
        <f t="shared" si="341"/>
        <v>plays</v>
      </c>
      <c r="S3618" s="15">
        <f t="shared" si="338"/>
        <v>42082.908148148148</v>
      </c>
      <c r="T3618" s="14">
        <f t="shared" si="339"/>
        <v>42052.949814814812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17.254901960784313</v>
      </c>
      <c r="Q3619" s="10" t="str">
        <f t="shared" si="340"/>
        <v>theater</v>
      </c>
      <c r="R3619" t="str">
        <f t="shared" si="341"/>
        <v>plays</v>
      </c>
      <c r="S3619" s="15">
        <f t="shared" si="338"/>
        <v>42794</v>
      </c>
      <c r="T3619" s="14">
        <f t="shared" si="339"/>
        <v>42779.610289351855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36.071428571428569</v>
      </c>
      <c r="Q3620" s="10" t="str">
        <f t="shared" si="340"/>
        <v>theater</v>
      </c>
      <c r="R3620" t="str">
        <f t="shared" si="341"/>
        <v>plays</v>
      </c>
      <c r="S3620" s="15">
        <f t="shared" si="338"/>
        <v>42158.627893518518</v>
      </c>
      <c r="T3620" s="14">
        <f t="shared" si="339"/>
        <v>42128.627893518518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66.470588235294116</v>
      </c>
      <c r="Q3621" s="10" t="str">
        <f t="shared" si="340"/>
        <v>theater</v>
      </c>
      <c r="R3621" t="str">
        <f t="shared" si="341"/>
        <v>plays</v>
      </c>
      <c r="S3621" s="15">
        <f t="shared" si="338"/>
        <v>42693.916666666672</v>
      </c>
      <c r="T3621" s="14">
        <f t="shared" si="339"/>
        <v>42661.132245370376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56.065989847715734</v>
      </c>
      <c r="Q3622" s="10" t="str">
        <f t="shared" si="340"/>
        <v>theater</v>
      </c>
      <c r="R3622" t="str">
        <f t="shared" si="341"/>
        <v>plays</v>
      </c>
      <c r="S3622" s="15">
        <f t="shared" si="338"/>
        <v>42068.166666666672</v>
      </c>
      <c r="T3622" s="14">
        <f t="shared" si="339"/>
        <v>42037.938206018516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47.028571428571432</v>
      </c>
      <c r="Q3623" s="10" t="str">
        <f t="shared" si="340"/>
        <v>theater</v>
      </c>
      <c r="R3623" t="str">
        <f t="shared" si="341"/>
        <v>plays</v>
      </c>
      <c r="S3623" s="15">
        <f t="shared" si="338"/>
        <v>42643.875</v>
      </c>
      <c r="T3623" s="14">
        <f t="shared" si="339"/>
        <v>42619.935694444444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47.666190476190479</v>
      </c>
      <c r="Q3624" s="10" t="str">
        <f t="shared" si="340"/>
        <v>theater</v>
      </c>
      <c r="R3624" t="str">
        <f t="shared" si="341"/>
        <v>plays</v>
      </c>
      <c r="S3624" s="15">
        <f t="shared" si="338"/>
        <v>41910.140972222223</v>
      </c>
      <c r="T3624" s="14">
        <f t="shared" si="339"/>
        <v>41877.221886574072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88.235294117647058</v>
      </c>
      <c r="Q3625" s="10" t="str">
        <f t="shared" si="340"/>
        <v>theater</v>
      </c>
      <c r="R3625" t="str">
        <f t="shared" si="341"/>
        <v>plays</v>
      </c>
      <c r="S3625" s="15">
        <f t="shared" si="338"/>
        <v>41846.291666666664</v>
      </c>
      <c r="T3625" s="14">
        <f t="shared" si="339"/>
        <v>41828.736921296295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80.717948717948715</v>
      </c>
      <c r="Q3626" s="10" t="str">
        <f t="shared" si="340"/>
        <v>theater</v>
      </c>
      <c r="R3626" t="str">
        <f t="shared" si="341"/>
        <v>plays</v>
      </c>
      <c r="S3626" s="15">
        <f t="shared" si="338"/>
        <v>42605.774189814809</v>
      </c>
      <c r="T3626" s="14">
        <f t="shared" si="339"/>
        <v>42545.774189814809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39.487179487179489</v>
      </c>
      <c r="Q3627" s="10" t="str">
        <f t="shared" si="340"/>
        <v>theater</v>
      </c>
      <c r="R3627" t="str">
        <f t="shared" si="341"/>
        <v>plays</v>
      </c>
      <c r="S3627" s="15">
        <f t="shared" si="338"/>
        <v>42187.652511574073</v>
      </c>
      <c r="T3627" s="14">
        <f t="shared" si="339"/>
        <v>42157.652511574073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84.854166666666671</v>
      </c>
      <c r="Q3628" s="10" t="str">
        <f t="shared" si="340"/>
        <v>theater</v>
      </c>
      <c r="R3628" t="str">
        <f t="shared" si="341"/>
        <v>plays</v>
      </c>
      <c r="S3628" s="15">
        <f t="shared" si="338"/>
        <v>41867.667326388888</v>
      </c>
      <c r="T3628" s="14">
        <f t="shared" si="339"/>
        <v>41846.667326388888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s="10" t="str">
        <f t="shared" si="340"/>
        <v>theater</v>
      </c>
      <c r="R3629" t="str">
        <f t="shared" si="341"/>
        <v>plays</v>
      </c>
      <c r="S3629" s="15">
        <f t="shared" si="338"/>
        <v>42511.165972222225</v>
      </c>
      <c r="T3629" s="14">
        <f t="shared" si="339"/>
        <v>42460.741747685184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s="10" t="str">
        <f t="shared" si="340"/>
        <v>theater</v>
      </c>
      <c r="R3630" t="str">
        <f t="shared" si="341"/>
        <v>musical</v>
      </c>
      <c r="S3630" s="15">
        <f t="shared" si="338"/>
        <v>42351.874953703707</v>
      </c>
      <c r="T3630" s="14">
        <f t="shared" si="339"/>
        <v>42291.833287037036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8">
        <f t="shared" si="337"/>
        <v>1</v>
      </c>
      <c r="Q3631" s="10" t="str">
        <f t="shared" si="340"/>
        <v>theater</v>
      </c>
      <c r="R3631" t="str">
        <f t="shared" si="341"/>
        <v>musical</v>
      </c>
      <c r="S3631" s="15">
        <f t="shared" si="338"/>
        <v>42495.708333333328</v>
      </c>
      <c r="T3631" s="14">
        <f t="shared" si="339"/>
        <v>42437.094490740739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8">
        <f t="shared" si="337"/>
        <v>1</v>
      </c>
      <c r="Q3632" s="10" t="str">
        <f t="shared" si="340"/>
        <v>theater</v>
      </c>
      <c r="R3632" t="str">
        <f t="shared" si="341"/>
        <v>musical</v>
      </c>
      <c r="S3632" s="15">
        <f t="shared" si="338"/>
        <v>41972.888773148152</v>
      </c>
      <c r="T3632" s="14">
        <f t="shared" si="339"/>
        <v>41942.84710648148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8">
        <f t="shared" si="337"/>
        <v>147.88135593220338</v>
      </c>
      <c r="Q3633" s="10" t="str">
        <f t="shared" si="340"/>
        <v>theater</v>
      </c>
      <c r="R3633" t="str">
        <f t="shared" si="341"/>
        <v>musical</v>
      </c>
      <c r="S3633" s="15">
        <f t="shared" si="338"/>
        <v>41905.165972222225</v>
      </c>
      <c r="T3633" s="14">
        <f t="shared" si="339"/>
        <v>41880.753437499996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100</v>
      </c>
      <c r="Q3634" s="10" t="str">
        <f t="shared" si="340"/>
        <v>theater</v>
      </c>
      <c r="R3634" t="str">
        <f t="shared" si="341"/>
        <v>musical</v>
      </c>
      <c r="S3634" s="15">
        <f t="shared" si="338"/>
        <v>41966.936909722222</v>
      </c>
      <c r="T3634" s="14">
        <f t="shared" si="339"/>
        <v>41946.936909722222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8">
        <f t="shared" si="337"/>
        <v>56.838709677419352</v>
      </c>
      <c r="Q3635" s="10" t="str">
        <f t="shared" si="340"/>
        <v>theater</v>
      </c>
      <c r="R3635" t="str">
        <f t="shared" si="341"/>
        <v>musical</v>
      </c>
      <c r="S3635" s="15">
        <f t="shared" si="338"/>
        <v>42693.041666666672</v>
      </c>
      <c r="T3635" s="14">
        <f t="shared" si="339"/>
        <v>42649.623460648145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8">
        <f t="shared" si="337"/>
        <v>176.94444444444446</v>
      </c>
      <c r="Q3636" s="10" t="str">
        <f t="shared" si="340"/>
        <v>theater</v>
      </c>
      <c r="R3636" t="str">
        <f t="shared" si="341"/>
        <v>musical</v>
      </c>
      <c r="S3636" s="15">
        <f t="shared" si="338"/>
        <v>42749.165972222225</v>
      </c>
      <c r="T3636" s="14">
        <f t="shared" si="339"/>
        <v>42701.166365740741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127.6</v>
      </c>
      <c r="Q3637" s="10" t="str">
        <f t="shared" si="340"/>
        <v>theater</v>
      </c>
      <c r="R3637" t="str">
        <f t="shared" si="341"/>
        <v>musical</v>
      </c>
      <c r="S3637" s="15">
        <f t="shared" si="338"/>
        <v>42480.88282407407</v>
      </c>
      <c r="T3637" s="14">
        <f t="shared" si="339"/>
        <v>42450.88282407407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s="10" t="str">
        <f t="shared" si="340"/>
        <v>theater</v>
      </c>
      <c r="R3638" t="str">
        <f t="shared" si="341"/>
        <v>musical</v>
      </c>
      <c r="S3638" s="15">
        <f t="shared" si="338"/>
        <v>42261.694780092599</v>
      </c>
      <c r="T3638" s="14">
        <f t="shared" si="339"/>
        <v>42226.694780092599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66.142857142857139</v>
      </c>
      <c r="Q3639" s="10" t="str">
        <f t="shared" si="340"/>
        <v>theater</v>
      </c>
      <c r="R3639" t="str">
        <f t="shared" si="341"/>
        <v>musical</v>
      </c>
      <c r="S3639" s="15">
        <f t="shared" si="338"/>
        <v>42005.700636574074</v>
      </c>
      <c r="T3639" s="14">
        <f t="shared" si="339"/>
        <v>41975.700636574074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8">
        <f t="shared" si="337"/>
        <v>108</v>
      </c>
      <c r="Q3640" s="10" t="str">
        <f t="shared" si="340"/>
        <v>theater</v>
      </c>
      <c r="R3640" t="str">
        <f t="shared" si="341"/>
        <v>musical</v>
      </c>
      <c r="S3640" s="15">
        <f t="shared" si="338"/>
        <v>42113.631157407406</v>
      </c>
      <c r="T3640" s="14">
        <f t="shared" si="339"/>
        <v>42053.672824074078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8">
        <f t="shared" si="337"/>
        <v>1</v>
      </c>
      <c r="Q3641" s="10" t="str">
        <f t="shared" si="340"/>
        <v>theater</v>
      </c>
      <c r="R3641" t="str">
        <f t="shared" si="341"/>
        <v>musical</v>
      </c>
      <c r="S3641" s="15">
        <f t="shared" si="338"/>
        <v>42650.632638888885</v>
      </c>
      <c r="T3641" s="14">
        <f t="shared" si="339"/>
        <v>42590.677152777775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8">
        <f t="shared" si="337"/>
        <v>18.333333333333332</v>
      </c>
      <c r="Q3642" s="10" t="str">
        <f t="shared" si="340"/>
        <v>theater</v>
      </c>
      <c r="R3642" t="str">
        <f t="shared" si="341"/>
        <v>musical</v>
      </c>
      <c r="S3642" s="15">
        <f t="shared" si="338"/>
        <v>42134.781597222223</v>
      </c>
      <c r="T3642" s="14">
        <f t="shared" si="339"/>
        <v>42104.781597222223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s="10" t="str">
        <f t="shared" si="340"/>
        <v>theater</v>
      </c>
      <c r="R3643" t="str">
        <f t="shared" si="341"/>
        <v>musical</v>
      </c>
      <c r="S3643" s="15">
        <f t="shared" si="338"/>
        <v>41917.208333333336</v>
      </c>
      <c r="T3643" s="14">
        <f t="shared" si="339"/>
        <v>41899.627071759263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8">
        <f t="shared" si="337"/>
        <v>7.5</v>
      </c>
      <c r="Q3644" s="10" t="str">
        <f t="shared" si="340"/>
        <v>theater</v>
      </c>
      <c r="R3644" t="str">
        <f t="shared" si="341"/>
        <v>musical</v>
      </c>
      <c r="S3644" s="15">
        <f t="shared" si="338"/>
        <v>42338.708333333328</v>
      </c>
      <c r="T3644" s="14">
        <f t="shared" si="339"/>
        <v>42297.816284722227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s="10" t="str">
        <f t="shared" si="340"/>
        <v>theater</v>
      </c>
      <c r="R3645" t="str">
        <f t="shared" si="341"/>
        <v>musical</v>
      </c>
      <c r="S3645" s="15">
        <f t="shared" si="338"/>
        <v>42325.185636574075</v>
      </c>
      <c r="T3645" s="14">
        <f t="shared" si="339"/>
        <v>42285.143969907411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68.416666666666671</v>
      </c>
      <c r="Q3646" s="10" t="str">
        <f t="shared" si="340"/>
        <v>theater</v>
      </c>
      <c r="R3646" t="str">
        <f t="shared" si="341"/>
        <v>musical</v>
      </c>
      <c r="S3646" s="15">
        <f t="shared" si="338"/>
        <v>42437.207638888889</v>
      </c>
      <c r="T3646" s="14">
        <f t="shared" si="339"/>
        <v>42409.241747685184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8">
        <f t="shared" si="337"/>
        <v>1</v>
      </c>
      <c r="Q3647" s="10" t="str">
        <f t="shared" si="340"/>
        <v>theater</v>
      </c>
      <c r="R3647" t="str">
        <f t="shared" si="341"/>
        <v>musical</v>
      </c>
      <c r="S3647" s="15">
        <f t="shared" si="338"/>
        <v>42696.012013888889</v>
      </c>
      <c r="T3647" s="14">
        <f t="shared" si="339"/>
        <v>42665.970347222217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8">
        <f t="shared" si="337"/>
        <v>60.125</v>
      </c>
      <c r="Q3648" s="10" t="str">
        <f t="shared" si="340"/>
        <v>theater</v>
      </c>
      <c r="R3648" t="str">
        <f t="shared" si="341"/>
        <v>musical</v>
      </c>
      <c r="S3648" s="15">
        <f t="shared" si="338"/>
        <v>42171.979166666672</v>
      </c>
      <c r="T3648" s="14">
        <f t="shared" si="339"/>
        <v>42140.421319444446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15</v>
      </c>
      <c r="Q3649" s="10" t="str">
        <f t="shared" si="340"/>
        <v>theater</v>
      </c>
      <c r="R3649" t="str">
        <f t="shared" si="341"/>
        <v>musical</v>
      </c>
      <c r="S3649" s="15">
        <f t="shared" si="338"/>
        <v>42643.749155092592</v>
      </c>
      <c r="T3649" s="14">
        <f t="shared" si="339"/>
        <v>42598.749155092592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342">E3650/D3650</f>
        <v>1.003825</v>
      </c>
      <c r="P3650" s="8">
        <f t="shared" ref="P3650:P3713" si="343">E3650/L3650</f>
        <v>550.04109589041093</v>
      </c>
      <c r="Q3650" s="10" t="str">
        <f t="shared" si="340"/>
        <v>theater</v>
      </c>
      <c r="R3650" t="str">
        <f t="shared" si="341"/>
        <v>plays</v>
      </c>
      <c r="S3650" s="15">
        <f t="shared" ref="S3650:S3713" si="344">(((I3650/60)/60)/24)+DATE(1970,1,1)</f>
        <v>41917.292187500003</v>
      </c>
      <c r="T3650" s="14">
        <f t="shared" ref="T3650:T3713" si="345">(((J3650/60)/60)/24)+DATE(1970,1,1)</f>
        <v>41887.292187500003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1.04</v>
      </c>
      <c r="P3651" s="8">
        <f t="shared" si="343"/>
        <v>97.5</v>
      </c>
      <c r="Q3651" s="10" t="str">
        <f t="shared" ref="Q3651:Q3714" si="346">LEFT(N3651, (SEARCH("/",N3651,1)-1))</f>
        <v>theater</v>
      </c>
      <c r="R3651" t="str">
        <f t="shared" ref="R3651:R3714" si="347">RIGHT(N3651, LEN(N3651)-SEARCH("/",N3651,1))</f>
        <v>plays</v>
      </c>
      <c r="S3651" s="15">
        <f t="shared" si="344"/>
        <v>41806.712893518517</v>
      </c>
      <c r="T3651" s="14">
        <f t="shared" si="345"/>
        <v>41780.712893518517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s="10" t="str">
        <f t="shared" si="346"/>
        <v>theater</v>
      </c>
      <c r="R3652" t="str">
        <f t="shared" si="347"/>
        <v>plays</v>
      </c>
      <c r="S3652" s="15">
        <f t="shared" si="344"/>
        <v>42402.478981481487</v>
      </c>
      <c r="T3652" s="14">
        <f t="shared" si="345"/>
        <v>42381.478981481487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57.777777777777779</v>
      </c>
      <c r="Q3653" s="10" t="str">
        <f t="shared" si="346"/>
        <v>theater</v>
      </c>
      <c r="R3653" t="str">
        <f t="shared" si="347"/>
        <v>plays</v>
      </c>
      <c r="S3653" s="15">
        <f t="shared" si="344"/>
        <v>41861.665972222225</v>
      </c>
      <c r="T3653" s="14">
        <f t="shared" si="345"/>
        <v>41828.646319444444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44.235294117647058</v>
      </c>
      <c r="Q3654" s="10" t="str">
        <f t="shared" si="346"/>
        <v>theater</v>
      </c>
      <c r="R3654" t="str">
        <f t="shared" si="347"/>
        <v>plays</v>
      </c>
      <c r="S3654" s="15">
        <f t="shared" si="344"/>
        <v>42607.165972222225</v>
      </c>
      <c r="T3654" s="14">
        <f t="shared" si="345"/>
        <v>42596.644699074073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60.909090909090907</v>
      </c>
      <c r="Q3655" s="10" t="str">
        <f t="shared" si="346"/>
        <v>theater</v>
      </c>
      <c r="R3655" t="str">
        <f t="shared" si="347"/>
        <v>plays</v>
      </c>
      <c r="S3655" s="15">
        <f t="shared" si="344"/>
        <v>42221.363506944443</v>
      </c>
      <c r="T3655" s="14">
        <f t="shared" si="345"/>
        <v>42191.363506944443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68.84210526315789</v>
      </c>
      <c r="Q3656" s="10" t="str">
        <f t="shared" si="346"/>
        <v>theater</v>
      </c>
      <c r="R3656" t="str">
        <f t="shared" si="347"/>
        <v>plays</v>
      </c>
      <c r="S3656" s="15">
        <f t="shared" si="344"/>
        <v>42463.708333333328</v>
      </c>
      <c r="T3656" s="14">
        <f t="shared" si="345"/>
        <v>42440.416504629626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73.582278481012665</v>
      </c>
      <c r="Q3657" s="10" t="str">
        <f t="shared" si="346"/>
        <v>theater</v>
      </c>
      <c r="R3657" t="str">
        <f t="shared" si="347"/>
        <v>plays</v>
      </c>
      <c r="S3657" s="15">
        <f t="shared" si="344"/>
        <v>42203.290972222225</v>
      </c>
      <c r="T3657" s="14">
        <f t="shared" si="345"/>
        <v>42173.803217592591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115.02173913043478</v>
      </c>
      <c r="Q3658" s="10" t="str">
        <f t="shared" si="346"/>
        <v>theater</v>
      </c>
      <c r="R3658" t="str">
        <f t="shared" si="347"/>
        <v>plays</v>
      </c>
      <c r="S3658" s="15">
        <f t="shared" si="344"/>
        <v>42767.957638888889</v>
      </c>
      <c r="T3658" s="14">
        <f t="shared" si="345"/>
        <v>42737.910138888896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110.75</v>
      </c>
      <c r="Q3659" s="10" t="str">
        <f t="shared" si="346"/>
        <v>theater</v>
      </c>
      <c r="R3659" t="str">
        <f t="shared" si="347"/>
        <v>plays</v>
      </c>
      <c r="S3659" s="15">
        <f t="shared" si="344"/>
        <v>42522.904166666667</v>
      </c>
      <c r="T3659" s="14">
        <f t="shared" si="345"/>
        <v>42499.629849537043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75.5</v>
      </c>
      <c r="Q3660" s="10" t="str">
        <f t="shared" si="346"/>
        <v>theater</v>
      </c>
      <c r="R3660" t="str">
        <f t="shared" si="347"/>
        <v>plays</v>
      </c>
      <c r="S3660" s="15">
        <f t="shared" si="344"/>
        <v>41822.165972222225</v>
      </c>
      <c r="T3660" s="14">
        <f t="shared" si="345"/>
        <v>41775.858564814815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235.46153846153845</v>
      </c>
      <c r="Q3661" s="10" t="str">
        <f t="shared" si="346"/>
        <v>theater</v>
      </c>
      <c r="R3661" t="str">
        <f t="shared" si="347"/>
        <v>plays</v>
      </c>
      <c r="S3661" s="15">
        <f t="shared" si="344"/>
        <v>42082.610416666663</v>
      </c>
      <c r="T3661" s="14">
        <f t="shared" si="345"/>
        <v>42055.277199074073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s="10" t="str">
        <f t="shared" si="346"/>
        <v>theater</v>
      </c>
      <c r="R3662" t="str">
        <f t="shared" si="347"/>
        <v>plays</v>
      </c>
      <c r="S3662" s="15">
        <f t="shared" si="344"/>
        <v>41996.881076388891</v>
      </c>
      <c r="T3662" s="14">
        <f t="shared" si="345"/>
        <v>41971.881076388891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s="10" t="str">
        <f t="shared" si="346"/>
        <v>theater</v>
      </c>
      <c r="R3663" t="str">
        <f t="shared" si="347"/>
        <v>plays</v>
      </c>
      <c r="S3663" s="15">
        <f t="shared" si="344"/>
        <v>42470.166666666672</v>
      </c>
      <c r="T3663" s="14">
        <f t="shared" si="345"/>
        <v>42447.896666666667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202.85</v>
      </c>
      <c r="Q3664" s="10" t="str">
        <f t="shared" si="346"/>
        <v>theater</v>
      </c>
      <c r="R3664" t="str">
        <f t="shared" si="347"/>
        <v>plays</v>
      </c>
      <c r="S3664" s="15">
        <f t="shared" si="344"/>
        <v>42094.178402777776</v>
      </c>
      <c r="T3664" s="14">
        <f t="shared" si="345"/>
        <v>42064.220069444447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s="10" t="str">
        <f t="shared" si="346"/>
        <v>theater</v>
      </c>
      <c r="R3665" t="str">
        <f t="shared" si="347"/>
        <v>plays</v>
      </c>
      <c r="S3665" s="15">
        <f t="shared" si="344"/>
        <v>42725.493402777778</v>
      </c>
      <c r="T3665" s="14">
        <f t="shared" si="345"/>
        <v>42665.451736111107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46.05263157894737</v>
      </c>
      <c r="Q3666" s="10" t="str">
        <f t="shared" si="346"/>
        <v>theater</v>
      </c>
      <c r="R3666" t="str">
        <f t="shared" si="347"/>
        <v>plays</v>
      </c>
      <c r="S3666" s="15">
        <f t="shared" si="344"/>
        <v>42537.248715277776</v>
      </c>
      <c r="T3666" s="14">
        <f t="shared" si="345"/>
        <v>42523.248715277776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51</v>
      </c>
      <c r="Q3667" s="10" t="str">
        <f t="shared" si="346"/>
        <v>theater</v>
      </c>
      <c r="R3667" t="str">
        <f t="shared" si="347"/>
        <v>plays</v>
      </c>
      <c r="S3667" s="15">
        <f t="shared" si="344"/>
        <v>42305.829166666663</v>
      </c>
      <c r="T3667" s="14">
        <f t="shared" si="345"/>
        <v>42294.808124999996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s="10" t="str">
        <f t="shared" si="346"/>
        <v>theater</v>
      </c>
      <c r="R3668" t="str">
        <f t="shared" si="347"/>
        <v>plays</v>
      </c>
      <c r="S3668" s="15">
        <f t="shared" si="344"/>
        <v>41844.291666666664</v>
      </c>
      <c r="T3668" s="14">
        <f t="shared" si="345"/>
        <v>41822.90488425926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53.363965517241382</v>
      </c>
      <c r="Q3669" s="10" t="str">
        <f t="shared" si="346"/>
        <v>theater</v>
      </c>
      <c r="R3669" t="str">
        <f t="shared" si="347"/>
        <v>plays</v>
      </c>
      <c r="S3669" s="15">
        <f t="shared" si="344"/>
        <v>42203.970127314817</v>
      </c>
      <c r="T3669" s="14">
        <f t="shared" si="345"/>
        <v>42173.970127314817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36.964285714285715</v>
      </c>
      <c r="Q3670" s="10" t="str">
        <f t="shared" si="346"/>
        <v>theater</v>
      </c>
      <c r="R3670" t="str">
        <f t="shared" si="347"/>
        <v>plays</v>
      </c>
      <c r="S3670" s="15">
        <f t="shared" si="344"/>
        <v>42208.772916666669</v>
      </c>
      <c r="T3670" s="14">
        <f t="shared" si="345"/>
        <v>42185.556157407409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8">
        <f t="shared" si="343"/>
        <v>81.294117647058826</v>
      </c>
      <c r="Q3671" s="10" t="str">
        <f t="shared" si="346"/>
        <v>theater</v>
      </c>
      <c r="R3671" t="str">
        <f t="shared" si="347"/>
        <v>plays</v>
      </c>
      <c r="S3671" s="15">
        <f t="shared" si="344"/>
        <v>42166.675196759257</v>
      </c>
      <c r="T3671" s="14">
        <f t="shared" si="345"/>
        <v>42136.675196759257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20.083333333333332</v>
      </c>
      <c r="Q3672" s="10" t="str">
        <f t="shared" si="346"/>
        <v>theater</v>
      </c>
      <c r="R3672" t="str">
        <f t="shared" si="347"/>
        <v>plays</v>
      </c>
      <c r="S3672" s="15">
        <f t="shared" si="344"/>
        <v>42155.958333333328</v>
      </c>
      <c r="T3672" s="14">
        <f t="shared" si="345"/>
        <v>42142.514016203699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88.25</v>
      </c>
      <c r="Q3673" s="10" t="str">
        <f t="shared" si="346"/>
        <v>theater</v>
      </c>
      <c r="R3673" t="str">
        <f t="shared" si="347"/>
        <v>plays</v>
      </c>
      <c r="S3673" s="15">
        <f t="shared" si="344"/>
        <v>41841.165972222225</v>
      </c>
      <c r="T3673" s="14">
        <f t="shared" si="345"/>
        <v>41820.62809027778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53.438596491228068</v>
      </c>
      <c r="Q3674" s="10" t="str">
        <f t="shared" si="346"/>
        <v>theater</v>
      </c>
      <c r="R3674" t="str">
        <f t="shared" si="347"/>
        <v>plays</v>
      </c>
      <c r="S3674" s="15">
        <f t="shared" si="344"/>
        <v>41908.946574074071</v>
      </c>
      <c r="T3674" s="14">
        <f t="shared" si="345"/>
        <v>41878.946574074071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39.868421052631582</v>
      </c>
      <c r="Q3675" s="10" t="str">
        <f t="shared" si="346"/>
        <v>theater</v>
      </c>
      <c r="R3675" t="str">
        <f t="shared" si="347"/>
        <v>plays</v>
      </c>
      <c r="S3675" s="15">
        <f t="shared" si="344"/>
        <v>41948.536111111112</v>
      </c>
      <c r="T3675" s="14">
        <f t="shared" si="345"/>
        <v>41914.295104166667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s="10" t="str">
        <f t="shared" si="346"/>
        <v>theater</v>
      </c>
      <c r="R3676" t="str">
        <f t="shared" si="347"/>
        <v>plays</v>
      </c>
      <c r="S3676" s="15">
        <f t="shared" si="344"/>
        <v>42616.873020833329</v>
      </c>
      <c r="T3676" s="14">
        <f t="shared" si="345"/>
        <v>42556.873020833329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23.333333333333332</v>
      </c>
      <c r="Q3677" s="10" t="str">
        <f t="shared" si="346"/>
        <v>theater</v>
      </c>
      <c r="R3677" t="str">
        <f t="shared" si="347"/>
        <v>plays</v>
      </c>
      <c r="S3677" s="15">
        <f t="shared" si="344"/>
        <v>42505.958333333328</v>
      </c>
      <c r="T3677" s="14">
        <f t="shared" si="345"/>
        <v>42493.597013888888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64.375</v>
      </c>
      <c r="Q3678" s="10" t="str">
        <f t="shared" si="346"/>
        <v>theater</v>
      </c>
      <c r="R3678" t="str">
        <f t="shared" si="347"/>
        <v>plays</v>
      </c>
      <c r="S3678" s="15">
        <f t="shared" si="344"/>
        <v>41894.815787037034</v>
      </c>
      <c r="T3678" s="14">
        <f t="shared" si="345"/>
        <v>41876.815787037034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62.052763819095475</v>
      </c>
      <c r="Q3679" s="10" t="str">
        <f t="shared" si="346"/>
        <v>theater</v>
      </c>
      <c r="R3679" t="str">
        <f t="shared" si="347"/>
        <v>plays</v>
      </c>
      <c r="S3679" s="15">
        <f t="shared" si="344"/>
        <v>41823.165972222225</v>
      </c>
      <c r="T3679" s="14">
        <f t="shared" si="345"/>
        <v>41802.574282407404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66.129032258064512</v>
      </c>
      <c r="Q3680" s="10" t="str">
        <f t="shared" si="346"/>
        <v>theater</v>
      </c>
      <c r="R3680" t="str">
        <f t="shared" si="347"/>
        <v>plays</v>
      </c>
      <c r="S3680" s="15">
        <f t="shared" si="344"/>
        <v>42155.531226851846</v>
      </c>
      <c r="T3680" s="14">
        <f t="shared" si="345"/>
        <v>42120.531226851846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73.400000000000006</v>
      </c>
      <c r="Q3681" s="10" t="str">
        <f t="shared" si="346"/>
        <v>theater</v>
      </c>
      <c r="R3681" t="str">
        <f t="shared" si="347"/>
        <v>plays</v>
      </c>
      <c r="S3681" s="15">
        <f t="shared" si="344"/>
        <v>41821.207638888889</v>
      </c>
      <c r="T3681" s="14">
        <f t="shared" si="345"/>
        <v>41786.761354166665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99.5</v>
      </c>
      <c r="Q3682" s="10" t="str">
        <f t="shared" si="346"/>
        <v>theater</v>
      </c>
      <c r="R3682" t="str">
        <f t="shared" si="347"/>
        <v>plays</v>
      </c>
      <c r="S3682" s="15">
        <f t="shared" si="344"/>
        <v>42648.454097222217</v>
      </c>
      <c r="T3682" s="14">
        <f t="shared" si="345"/>
        <v>42627.454097222217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62.166666666666664</v>
      </c>
      <c r="Q3683" s="10" t="str">
        <f t="shared" si="346"/>
        <v>theater</v>
      </c>
      <c r="R3683" t="str">
        <f t="shared" si="347"/>
        <v>plays</v>
      </c>
      <c r="S3683" s="15">
        <f t="shared" si="344"/>
        <v>42384.651504629626</v>
      </c>
      <c r="T3683" s="14">
        <f t="shared" si="345"/>
        <v>42374.651504629626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62.328358208955223</v>
      </c>
      <c r="Q3684" s="10" t="str">
        <f t="shared" si="346"/>
        <v>theater</v>
      </c>
      <c r="R3684" t="str">
        <f t="shared" si="347"/>
        <v>plays</v>
      </c>
      <c r="S3684" s="15">
        <f t="shared" si="344"/>
        <v>41806.290972222225</v>
      </c>
      <c r="T3684" s="14">
        <f t="shared" si="345"/>
        <v>41772.685393518521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58.787878787878789</v>
      </c>
      <c r="Q3685" s="10" t="str">
        <f t="shared" si="346"/>
        <v>theater</v>
      </c>
      <c r="R3685" t="str">
        <f t="shared" si="347"/>
        <v>plays</v>
      </c>
      <c r="S3685" s="15">
        <f t="shared" si="344"/>
        <v>42663.116851851853</v>
      </c>
      <c r="T3685" s="14">
        <f t="shared" si="345"/>
        <v>42633.116851851853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45.347826086956523</v>
      </c>
      <c r="Q3686" s="10" t="str">
        <f t="shared" si="346"/>
        <v>theater</v>
      </c>
      <c r="R3686" t="str">
        <f t="shared" si="347"/>
        <v>plays</v>
      </c>
      <c r="S3686" s="15">
        <f t="shared" si="344"/>
        <v>42249.180393518516</v>
      </c>
      <c r="T3686" s="14">
        <f t="shared" si="345"/>
        <v>42219.180393518516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41.944444444444443</v>
      </c>
      <c r="Q3687" s="10" t="str">
        <f t="shared" si="346"/>
        <v>theater</v>
      </c>
      <c r="R3687" t="str">
        <f t="shared" si="347"/>
        <v>plays</v>
      </c>
      <c r="S3687" s="15">
        <f t="shared" si="344"/>
        <v>41778.875</v>
      </c>
      <c r="T3687" s="14">
        <f t="shared" si="345"/>
        <v>41753.593275462961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59.166666666666664</v>
      </c>
      <c r="Q3688" s="10" t="str">
        <f t="shared" si="346"/>
        <v>theater</v>
      </c>
      <c r="R3688" t="str">
        <f t="shared" si="347"/>
        <v>plays</v>
      </c>
      <c r="S3688" s="15">
        <f t="shared" si="344"/>
        <v>42245.165972222225</v>
      </c>
      <c r="T3688" s="14">
        <f t="shared" si="345"/>
        <v>42230.662731481483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200.49</v>
      </c>
      <c r="Q3689" s="10" t="str">
        <f t="shared" si="346"/>
        <v>theater</v>
      </c>
      <c r="R3689" t="str">
        <f t="shared" si="347"/>
        <v>plays</v>
      </c>
      <c r="S3689" s="15">
        <f t="shared" si="344"/>
        <v>41817.218229166669</v>
      </c>
      <c r="T3689" s="14">
        <f t="shared" si="345"/>
        <v>41787.218229166669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83.974358974358978</v>
      </c>
      <c r="Q3690" s="10" t="str">
        <f t="shared" si="346"/>
        <v>theater</v>
      </c>
      <c r="R3690" t="str">
        <f t="shared" si="347"/>
        <v>plays</v>
      </c>
      <c r="S3690" s="15">
        <f t="shared" si="344"/>
        <v>41859.787083333329</v>
      </c>
      <c r="T3690" s="14">
        <f t="shared" si="345"/>
        <v>41829.787083333329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57.258064516129032</v>
      </c>
      <c r="Q3691" s="10" t="str">
        <f t="shared" si="346"/>
        <v>theater</v>
      </c>
      <c r="R3691" t="str">
        <f t="shared" si="347"/>
        <v>plays</v>
      </c>
      <c r="S3691" s="15">
        <f t="shared" si="344"/>
        <v>42176.934027777781</v>
      </c>
      <c r="T3691" s="14">
        <f t="shared" si="345"/>
        <v>42147.826840277776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58.064516129032256</v>
      </c>
      <c r="Q3692" s="10" t="str">
        <f t="shared" si="346"/>
        <v>theater</v>
      </c>
      <c r="R3692" t="str">
        <f t="shared" si="347"/>
        <v>plays</v>
      </c>
      <c r="S3692" s="15">
        <f t="shared" si="344"/>
        <v>41970.639849537038</v>
      </c>
      <c r="T3692" s="14">
        <f t="shared" si="345"/>
        <v>41940.598182870373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186.80291970802921</v>
      </c>
      <c r="Q3693" s="10" t="str">
        <f t="shared" si="346"/>
        <v>theater</v>
      </c>
      <c r="R3693" t="str">
        <f t="shared" si="347"/>
        <v>plays</v>
      </c>
      <c r="S3693" s="15">
        <f t="shared" si="344"/>
        <v>42065.207638888889</v>
      </c>
      <c r="T3693" s="14">
        <f t="shared" si="345"/>
        <v>42020.700567129628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74.117647058823536</v>
      </c>
      <c r="Q3694" s="10" t="str">
        <f t="shared" si="346"/>
        <v>theater</v>
      </c>
      <c r="R3694" t="str">
        <f t="shared" si="347"/>
        <v>plays</v>
      </c>
      <c r="S3694" s="15">
        <f t="shared" si="344"/>
        <v>41901</v>
      </c>
      <c r="T3694" s="14">
        <f t="shared" si="345"/>
        <v>41891.96503472222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30.714285714285715</v>
      </c>
      <c r="Q3695" s="10" t="str">
        <f t="shared" si="346"/>
        <v>theater</v>
      </c>
      <c r="R3695" t="str">
        <f t="shared" si="347"/>
        <v>plays</v>
      </c>
      <c r="S3695" s="15">
        <f t="shared" si="344"/>
        <v>42338.9375</v>
      </c>
      <c r="T3695" s="14">
        <f t="shared" si="345"/>
        <v>42309.191307870366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62.666666666666664</v>
      </c>
      <c r="Q3696" s="10" t="str">
        <f t="shared" si="346"/>
        <v>theater</v>
      </c>
      <c r="R3696" t="str">
        <f t="shared" si="347"/>
        <v>plays</v>
      </c>
      <c r="S3696" s="15">
        <f t="shared" si="344"/>
        <v>42527.083333333328</v>
      </c>
      <c r="T3696" s="14">
        <f t="shared" si="345"/>
        <v>42490.133877314816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121.36363636363636</v>
      </c>
      <c r="Q3697" s="10" t="str">
        <f t="shared" si="346"/>
        <v>theater</v>
      </c>
      <c r="R3697" t="str">
        <f t="shared" si="347"/>
        <v>plays</v>
      </c>
      <c r="S3697" s="15">
        <f t="shared" si="344"/>
        <v>42015.870486111111</v>
      </c>
      <c r="T3697" s="14">
        <f t="shared" si="345"/>
        <v>41995.870486111111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39.743589743589745</v>
      </c>
      <c r="Q3698" s="10" t="str">
        <f t="shared" si="346"/>
        <v>theater</v>
      </c>
      <c r="R3698" t="str">
        <f t="shared" si="347"/>
        <v>plays</v>
      </c>
      <c r="S3698" s="15">
        <f t="shared" si="344"/>
        <v>42048.617083333331</v>
      </c>
      <c r="T3698" s="14">
        <f t="shared" si="345"/>
        <v>41988.617083333331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s="10" t="str">
        <f t="shared" si="346"/>
        <v>theater</v>
      </c>
      <c r="R3699" t="str">
        <f t="shared" si="347"/>
        <v>plays</v>
      </c>
      <c r="S3699" s="15">
        <f t="shared" si="344"/>
        <v>42500.465833333335</v>
      </c>
      <c r="T3699" s="14">
        <f t="shared" si="345"/>
        <v>42479.465833333335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40.632352941176471</v>
      </c>
      <c r="Q3700" s="10" t="str">
        <f t="shared" si="346"/>
        <v>theater</v>
      </c>
      <c r="R3700" t="str">
        <f t="shared" si="347"/>
        <v>plays</v>
      </c>
      <c r="S3700" s="15">
        <f t="shared" si="344"/>
        <v>42431.806562500002</v>
      </c>
      <c r="T3700" s="14">
        <f t="shared" si="345"/>
        <v>42401.806562500002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63</v>
      </c>
      <c r="Q3701" s="10" t="str">
        <f t="shared" si="346"/>
        <v>theater</v>
      </c>
      <c r="R3701" t="str">
        <f t="shared" si="347"/>
        <v>plays</v>
      </c>
      <c r="S3701" s="15">
        <f t="shared" si="344"/>
        <v>41927.602037037039</v>
      </c>
      <c r="T3701" s="14">
        <f t="shared" si="345"/>
        <v>41897.602037037039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33.666666666666664</v>
      </c>
      <c r="Q3702" s="10" t="str">
        <f t="shared" si="346"/>
        <v>theater</v>
      </c>
      <c r="R3702" t="str">
        <f t="shared" si="347"/>
        <v>plays</v>
      </c>
      <c r="S3702" s="15">
        <f t="shared" si="344"/>
        <v>41912.666666666664</v>
      </c>
      <c r="T3702" s="14">
        <f t="shared" si="345"/>
        <v>41882.585648148146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38.589743589743591</v>
      </c>
      <c r="Q3703" s="10" t="str">
        <f t="shared" si="346"/>
        <v>theater</v>
      </c>
      <c r="R3703" t="str">
        <f t="shared" si="347"/>
        <v>plays</v>
      </c>
      <c r="S3703" s="15">
        <f t="shared" si="344"/>
        <v>42159.541585648149</v>
      </c>
      <c r="T3703" s="14">
        <f t="shared" si="345"/>
        <v>42129.541585648149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155.95238095238096</v>
      </c>
      <c r="Q3704" s="10" t="str">
        <f t="shared" si="346"/>
        <v>theater</v>
      </c>
      <c r="R3704" t="str">
        <f t="shared" si="347"/>
        <v>plays</v>
      </c>
      <c r="S3704" s="15">
        <f t="shared" si="344"/>
        <v>42561.957638888889</v>
      </c>
      <c r="T3704" s="14">
        <f t="shared" si="345"/>
        <v>42524.53800925926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43.2</v>
      </c>
      <c r="Q3705" s="10" t="str">
        <f t="shared" si="346"/>
        <v>theater</v>
      </c>
      <c r="R3705" t="str">
        <f t="shared" si="347"/>
        <v>plays</v>
      </c>
      <c r="S3705" s="15">
        <f t="shared" si="344"/>
        <v>42595.290972222225</v>
      </c>
      <c r="T3705" s="14">
        <f t="shared" si="345"/>
        <v>42556.504490740743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15.148518518518518</v>
      </c>
      <c r="Q3706" s="10" t="str">
        <f t="shared" si="346"/>
        <v>theater</v>
      </c>
      <c r="R3706" t="str">
        <f t="shared" si="347"/>
        <v>plays</v>
      </c>
      <c r="S3706" s="15">
        <f t="shared" si="344"/>
        <v>42521.689745370371</v>
      </c>
      <c r="T3706" s="14">
        <f t="shared" si="345"/>
        <v>42461.689745370371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83.571428571428569</v>
      </c>
      <c r="Q3707" s="10" t="str">
        <f t="shared" si="346"/>
        <v>theater</v>
      </c>
      <c r="R3707" t="str">
        <f t="shared" si="347"/>
        <v>plays</v>
      </c>
      <c r="S3707" s="15">
        <f t="shared" si="344"/>
        <v>41813.75</v>
      </c>
      <c r="T3707" s="14">
        <f t="shared" si="345"/>
        <v>41792.542986111112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140</v>
      </c>
      <c r="Q3708" s="10" t="str">
        <f t="shared" si="346"/>
        <v>theater</v>
      </c>
      <c r="R3708" t="str">
        <f t="shared" si="347"/>
        <v>plays</v>
      </c>
      <c r="S3708" s="15">
        <f t="shared" si="344"/>
        <v>41894.913761574076</v>
      </c>
      <c r="T3708" s="14">
        <f t="shared" si="345"/>
        <v>41879.913761574076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80.869565217391298</v>
      </c>
      <c r="Q3709" s="10" t="str">
        <f t="shared" si="346"/>
        <v>theater</v>
      </c>
      <c r="R3709" t="str">
        <f t="shared" si="347"/>
        <v>plays</v>
      </c>
      <c r="S3709" s="15">
        <f t="shared" si="344"/>
        <v>42573.226388888885</v>
      </c>
      <c r="T3709" s="14">
        <f t="shared" si="345"/>
        <v>42552.048356481479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53.846153846153847</v>
      </c>
      <c r="Q3710" s="10" t="str">
        <f t="shared" si="346"/>
        <v>theater</v>
      </c>
      <c r="R3710" t="str">
        <f t="shared" si="347"/>
        <v>plays</v>
      </c>
      <c r="S3710" s="15">
        <f t="shared" si="344"/>
        <v>41824.142199074071</v>
      </c>
      <c r="T3710" s="14">
        <f t="shared" si="345"/>
        <v>41810.142199074071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30.928571428571427</v>
      </c>
      <c r="Q3711" s="10" t="str">
        <f t="shared" si="346"/>
        <v>theater</v>
      </c>
      <c r="R3711" t="str">
        <f t="shared" si="347"/>
        <v>plays</v>
      </c>
      <c r="S3711" s="15">
        <f t="shared" si="344"/>
        <v>41815.707708333335</v>
      </c>
      <c r="T3711" s="14">
        <f t="shared" si="345"/>
        <v>41785.707708333335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8">
        <f t="shared" si="343"/>
        <v>67.962962962962962</v>
      </c>
      <c r="Q3712" s="10" t="str">
        <f t="shared" si="346"/>
        <v>theater</v>
      </c>
      <c r="R3712" t="str">
        <f t="shared" si="347"/>
        <v>plays</v>
      </c>
      <c r="S3712" s="15">
        <f t="shared" si="344"/>
        <v>42097.576249999998</v>
      </c>
      <c r="T3712" s="14">
        <f t="shared" si="345"/>
        <v>42072.576249999998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27.142857142857142</v>
      </c>
      <c r="Q3713" s="10" t="str">
        <f t="shared" si="346"/>
        <v>theater</v>
      </c>
      <c r="R3713" t="str">
        <f t="shared" si="347"/>
        <v>plays</v>
      </c>
      <c r="S3713" s="15">
        <f t="shared" si="344"/>
        <v>41805.666666666664</v>
      </c>
      <c r="T3713" s="14">
        <f t="shared" si="345"/>
        <v>41779.724224537036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348">E3714/D3714</f>
        <v>1.5373333333333334</v>
      </c>
      <c r="P3714" s="8">
        <f t="shared" ref="P3714:P3777" si="349">E3714/L3714</f>
        <v>110.86538461538461</v>
      </c>
      <c r="Q3714" s="10" t="str">
        <f t="shared" si="346"/>
        <v>theater</v>
      </c>
      <c r="R3714" t="str">
        <f t="shared" si="347"/>
        <v>plays</v>
      </c>
      <c r="S3714" s="15">
        <f t="shared" ref="S3714:S3777" si="350">(((I3714/60)/60)/24)+DATE(1970,1,1)</f>
        <v>42155.290972222225</v>
      </c>
      <c r="T3714" s="14">
        <f t="shared" ref="T3714:T3777" si="351">(((J3714/60)/60)/24)+DATE(1970,1,1)</f>
        <v>42134.172071759262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1.0149999999999999</v>
      </c>
      <c r="P3715" s="8">
        <f t="shared" si="349"/>
        <v>106.84210526315789</v>
      </c>
      <c r="Q3715" s="10" t="str">
        <f t="shared" ref="Q3715:Q3778" si="352">LEFT(N3715, (SEARCH("/",N3715,1)-1))</f>
        <v>theater</v>
      </c>
      <c r="R3715" t="str">
        <f t="shared" ref="R3715:R3778" si="353">RIGHT(N3715, LEN(N3715)-SEARCH("/",N3715,1))</f>
        <v>plays</v>
      </c>
      <c r="S3715" s="15">
        <f t="shared" si="350"/>
        <v>42525.738032407404</v>
      </c>
      <c r="T3715" s="14">
        <f t="shared" si="351"/>
        <v>42505.738032407404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105.51546391752578</v>
      </c>
      <c r="Q3716" s="10" t="str">
        <f t="shared" si="352"/>
        <v>theater</v>
      </c>
      <c r="R3716" t="str">
        <f t="shared" si="353"/>
        <v>plays</v>
      </c>
      <c r="S3716" s="15">
        <f t="shared" si="350"/>
        <v>42150.165972222225</v>
      </c>
      <c r="T3716" s="14">
        <f t="shared" si="351"/>
        <v>42118.556331018524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132.96296296296296</v>
      </c>
      <c r="Q3717" s="10" t="str">
        <f t="shared" si="352"/>
        <v>theater</v>
      </c>
      <c r="R3717" t="str">
        <f t="shared" si="353"/>
        <v>plays</v>
      </c>
      <c r="S3717" s="15">
        <f t="shared" si="350"/>
        <v>42094.536111111112</v>
      </c>
      <c r="T3717" s="14">
        <f t="shared" si="351"/>
        <v>42036.995590277773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51.916666666666664</v>
      </c>
      <c r="Q3718" s="10" t="str">
        <f t="shared" si="352"/>
        <v>theater</v>
      </c>
      <c r="R3718" t="str">
        <f t="shared" si="353"/>
        <v>plays</v>
      </c>
      <c r="S3718" s="15">
        <f t="shared" si="350"/>
        <v>42390.887835648144</v>
      </c>
      <c r="T3718" s="14">
        <f t="shared" si="351"/>
        <v>42360.887835648144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310</v>
      </c>
      <c r="Q3719" s="10" t="str">
        <f t="shared" si="352"/>
        <v>theater</v>
      </c>
      <c r="R3719" t="str">
        <f t="shared" si="353"/>
        <v>plays</v>
      </c>
      <c r="S3719" s="15">
        <f t="shared" si="350"/>
        <v>42133.866307870368</v>
      </c>
      <c r="T3719" s="14">
        <f t="shared" si="351"/>
        <v>42102.866307870368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26.021739130434781</v>
      </c>
      <c r="Q3720" s="10" t="str">
        <f t="shared" si="352"/>
        <v>theater</v>
      </c>
      <c r="R3720" t="str">
        <f t="shared" si="353"/>
        <v>plays</v>
      </c>
      <c r="S3720" s="15">
        <f t="shared" si="350"/>
        <v>42062.716145833328</v>
      </c>
      <c r="T3720" s="14">
        <f t="shared" si="351"/>
        <v>42032.716145833328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s="10" t="str">
        <f t="shared" si="352"/>
        <v>theater</v>
      </c>
      <c r="R3721" t="str">
        <f t="shared" si="353"/>
        <v>plays</v>
      </c>
      <c r="S3721" s="15">
        <f t="shared" si="350"/>
        <v>42177.729930555557</v>
      </c>
      <c r="T3721" s="14">
        <f t="shared" si="351"/>
        <v>42147.729930555557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86.224999999999994</v>
      </c>
      <c r="Q3722" s="10" t="str">
        <f t="shared" si="352"/>
        <v>theater</v>
      </c>
      <c r="R3722" t="str">
        <f t="shared" si="353"/>
        <v>plays</v>
      </c>
      <c r="S3722" s="15">
        <f t="shared" si="350"/>
        <v>42187.993125000001</v>
      </c>
      <c r="T3722" s="14">
        <f t="shared" si="351"/>
        <v>42165.993125000001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114.54545454545455</v>
      </c>
      <c r="Q3723" s="10" t="str">
        <f t="shared" si="352"/>
        <v>theater</v>
      </c>
      <c r="R3723" t="str">
        <f t="shared" si="353"/>
        <v>plays</v>
      </c>
      <c r="S3723" s="15">
        <f t="shared" si="350"/>
        <v>41948.977824074071</v>
      </c>
      <c r="T3723" s="14">
        <f t="shared" si="351"/>
        <v>41927.936157407406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47.657142857142858</v>
      </c>
      <c r="Q3724" s="10" t="str">
        <f t="shared" si="352"/>
        <v>theater</v>
      </c>
      <c r="R3724" t="str">
        <f t="shared" si="353"/>
        <v>plays</v>
      </c>
      <c r="S3724" s="15">
        <f t="shared" si="350"/>
        <v>42411.957638888889</v>
      </c>
      <c r="T3724" s="14">
        <f t="shared" si="351"/>
        <v>42381.671840277777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72.888888888888886</v>
      </c>
      <c r="Q3725" s="10" t="str">
        <f t="shared" si="352"/>
        <v>theater</v>
      </c>
      <c r="R3725" t="str">
        <f t="shared" si="353"/>
        <v>plays</v>
      </c>
      <c r="S3725" s="15">
        <f t="shared" si="350"/>
        <v>41973.794699074075</v>
      </c>
      <c r="T3725" s="14">
        <f t="shared" si="351"/>
        <v>41943.753032407411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49.545505617977533</v>
      </c>
      <c r="Q3726" s="10" t="str">
        <f t="shared" si="352"/>
        <v>theater</v>
      </c>
      <c r="R3726" t="str">
        <f t="shared" si="353"/>
        <v>plays</v>
      </c>
      <c r="S3726" s="15">
        <f t="shared" si="350"/>
        <v>42494.958333333328</v>
      </c>
      <c r="T3726" s="14">
        <f t="shared" si="351"/>
        <v>42465.491435185191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s="10" t="str">
        <f t="shared" si="352"/>
        <v>theater</v>
      </c>
      <c r="R3727" t="str">
        <f t="shared" si="353"/>
        <v>plays</v>
      </c>
      <c r="S3727" s="15">
        <f t="shared" si="350"/>
        <v>42418.895833333328</v>
      </c>
      <c r="T3727" s="14">
        <f t="shared" si="351"/>
        <v>42401.945219907408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62.586956521739133</v>
      </c>
      <c r="Q3728" s="10" t="str">
        <f t="shared" si="352"/>
        <v>theater</v>
      </c>
      <c r="R3728" t="str">
        <f t="shared" si="353"/>
        <v>plays</v>
      </c>
      <c r="S3728" s="15">
        <f t="shared" si="350"/>
        <v>42489.875</v>
      </c>
      <c r="T3728" s="14">
        <f t="shared" si="351"/>
        <v>42462.140868055561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61.060606060606062</v>
      </c>
      <c r="Q3729" s="10" t="str">
        <f t="shared" si="352"/>
        <v>theater</v>
      </c>
      <c r="R3729" t="str">
        <f t="shared" si="353"/>
        <v>plays</v>
      </c>
      <c r="S3729" s="15">
        <f t="shared" si="350"/>
        <v>42663.204861111109</v>
      </c>
      <c r="T3729" s="14">
        <f t="shared" si="351"/>
        <v>42632.348310185189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8">
        <f t="shared" si="349"/>
        <v>60.064516129032256</v>
      </c>
      <c r="Q3730" s="10" t="str">
        <f t="shared" si="352"/>
        <v>theater</v>
      </c>
      <c r="R3730" t="str">
        <f t="shared" si="353"/>
        <v>plays</v>
      </c>
      <c r="S3730" s="15">
        <f t="shared" si="350"/>
        <v>42235.171018518522</v>
      </c>
      <c r="T3730" s="14">
        <f t="shared" si="351"/>
        <v>42205.171018518522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8">
        <f t="shared" si="349"/>
        <v>72.400000000000006</v>
      </c>
      <c r="Q3731" s="10" t="str">
        <f t="shared" si="352"/>
        <v>theater</v>
      </c>
      <c r="R3731" t="str">
        <f t="shared" si="353"/>
        <v>plays</v>
      </c>
      <c r="S3731" s="15">
        <f t="shared" si="350"/>
        <v>42086.16333333333</v>
      </c>
      <c r="T3731" s="14">
        <f t="shared" si="351"/>
        <v>42041.205000000002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</v>
      </c>
      <c r="Q3732" s="10" t="str">
        <f t="shared" si="352"/>
        <v>theater</v>
      </c>
      <c r="R3732" t="str">
        <f t="shared" si="353"/>
        <v>plays</v>
      </c>
      <c r="S3732" s="15">
        <f t="shared" si="350"/>
        <v>42233.677766203706</v>
      </c>
      <c r="T3732" s="14">
        <f t="shared" si="351"/>
        <v>42203.677766203706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8">
        <f t="shared" si="349"/>
        <v>51.666666666666664</v>
      </c>
      <c r="Q3733" s="10" t="str">
        <f t="shared" si="352"/>
        <v>theater</v>
      </c>
      <c r="R3733" t="str">
        <f t="shared" si="353"/>
        <v>plays</v>
      </c>
      <c r="S3733" s="15">
        <f t="shared" si="350"/>
        <v>42014.140972222223</v>
      </c>
      <c r="T3733" s="14">
        <f t="shared" si="351"/>
        <v>41983.752847222218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8">
        <f t="shared" si="349"/>
        <v>32.75</v>
      </c>
      <c r="Q3734" s="10" t="str">
        <f t="shared" si="352"/>
        <v>theater</v>
      </c>
      <c r="R3734" t="str">
        <f t="shared" si="353"/>
        <v>plays</v>
      </c>
      <c r="S3734" s="15">
        <f t="shared" si="350"/>
        <v>42028.5</v>
      </c>
      <c r="T3734" s="14">
        <f t="shared" si="351"/>
        <v>41968.677465277782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s="10" t="str">
        <f t="shared" si="352"/>
        <v>theater</v>
      </c>
      <c r="R3735" t="str">
        <f t="shared" si="353"/>
        <v>plays</v>
      </c>
      <c r="S3735" s="15">
        <f t="shared" si="350"/>
        <v>42112.9375</v>
      </c>
      <c r="T3735" s="14">
        <f t="shared" si="351"/>
        <v>42103.024398148147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8">
        <f t="shared" si="349"/>
        <v>61</v>
      </c>
      <c r="Q3736" s="10" t="str">
        <f t="shared" si="352"/>
        <v>theater</v>
      </c>
      <c r="R3736" t="str">
        <f t="shared" si="353"/>
        <v>plays</v>
      </c>
      <c r="S3736" s="15">
        <f t="shared" si="350"/>
        <v>42149.901574074072</v>
      </c>
      <c r="T3736" s="14">
        <f t="shared" si="351"/>
        <v>42089.901574074072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8">
        <f t="shared" si="349"/>
        <v>10</v>
      </c>
      <c r="Q3737" s="10" t="str">
        <f t="shared" si="352"/>
        <v>theater</v>
      </c>
      <c r="R3737" t="str">
        <f t="shared" si="353"/>
        <v>plays</v>
      </c>
      <c r="S3737" s="15">
        <f t="shared" si="350"/>
        <v>42152.693159722221</v>
      </c>
      <c r="T3737" s="14">
        <f t="shared" si="351"/>
        <v>42122.693159722221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8">
        <f t="shared" si="349"/>
        <v>10</v>
      </c>
      <c r="Q3738" s="10" t="str">
        <f t="shared" si="352"/>
        <v>theater</v>
      </c>
      <c r="R3738" t="str">
        <f t="shared" si="353"/>
        <v>plays</v>
      </c>
      <c r="S3738" s="15">
        <f t="shared" si="350"/>
        <v>42086.75</v>
      </c>
      <c r="T3738" s="14">
        <f t="shared" si="351"/>
        <v>42048.711724537032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8">
        <f t="shared" si="349"/>
        <v>37.5</v>
      </c>
      <c r="Q3739" s="10" t="str">
        <f t="shared" si="352"/>
        <v>theater</v>
      </c>
      <c r="R3739" t="str">
        <f t="shared" si="353"/>
        <v>plays</v>
      </c>
      <c r="S3739" s="15">
        <f t="shared" si="350"/>
        <v>42320.290972222225</v>
      </c>
      <c r="T3739" s="14">
        <f t="shared" si="351"/>
        <v>42297.691006944442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45</v>
      </c>
      <c r="Q3740" s="10" t="str">
        <f t="shared" si="352"/>
        <v>theater</v>
      </c>
      <c r="R3740" t="str">
        <f t="shared" si="353"/>
        <v>plays</v>
      </c>
      <c r="S3740" s="15">
        <f t="shared" si="350"/>
        <v>41835.916666666664</v>
      </c>
      <c r="T3740" s="14">
        <f t="shared" si="351"/>
        <v>41813.938715277778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8">
        <f t="shared" si="349"/>
        <v>100.625</v>
      </c>
      <c r="Q3741" s="10" t="str">
        <f t="shared" si="352"/>
        <v>theater</v>
      </c>
      <c r="R3741" t="str">
        <f t="shared" si="353"/>
        <v>plays</v>
      </c>
      <c r="S3741" s="15">
        <f t="shared" si="350"/>
        <v>42568.449861111112</v>
      </c>
      <c r="T3741" s="14">
        <f t="shared" si="351"/>
        <v>42548.449861111112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8">
        <f t="shared" si="349"/>
        <v>25.571428571428573</v>
      </c>
      <c r="Q3742" s="10" t="str">
        <f t="shared" si="352"/>
        <v>theater</v>
      </c>
      <c r="R3742" t="str">
        <f t="shared" si="353"/>
        <v>plays</v>
      </c>
      <c r="S3742" s="15">
        <f t="shared" si="350"/>
        <v>41863.079143518517</v>
      </c>
      <c r="T3742" s="14">
        <f t="shared" si="351"/>
        <v>41833.089756944442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s="10" t="str">
        <f t="shared" si="352"/>
        <v>theater</v>
      </c>
      <c r="R3743" t="str">
        <f t="shared" si="353"/>
        <v>plays</v>
      </c>
      <c r="S3743" s="15">
        <f t="shared" si="350"/>
        <v>42355.920717592591</v>
      </c>
      <c r="T3743" s="14">
        <f t="shared" si="351"/>
        <v>42325.920717592591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25</v>
      </c>
      <c r="Q3744" s="10" t="str">
        <f t="shared" si="352"/>
        <v>theater</v>
      </c>
      <c r="R3744" t="str">
        <f t="shared" si="353"/>
        <v>plays</v>
      </c>
      <c r="S3744" s="15">
        <f t="shared" si="350"/>
        <v>41888.214629629627</v>
      </c>
      <c r="T3744" s="14">
        <f t="shared" si="351"/>
        <v>41858.214629629627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s="10" t="str">
        <f t="shared" si="352"/>
        <v>theater</v>
      </c>
      <c r="R3745" t="str">
        <f t="shared" si="353"/>
        <v>plays</v>
      </c>
      <c r="S3745" s="15">
        <f t="shared" si="350"/>
        <v>41823.710231481484</v>
      </c>
      <c r="T3745" s="14">
        <f t="shared" si="351"/>
        <v>41793.710231481484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s="10" t="str">
        <f t="shared" si="352"/>
        <v>theater</v>
      </c>
      <c r="R3746" t="str">
        <f t="shared" si="353"/>
        <v>plays</v>
      </c>
      <c r="S3746" s="15">
        <f t="shared" si="350"/>
        <v>41825.165972222225</v>
      </c>
      <c r="T3746" s="14">
        <f t="shared" si="351"/>
        <v>41793.814259259263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</v>
      </c>
      <c r="Q3747" s="10" t="str">
        <f t="shared" si="352"/>
        <v>theater</v>
      </c>
      <c r="R3747" t="str">
        <f t="shared" si="353"/>
        <v>plays</v>
      </c>
      <c r="S3747" s="15">
        <f t="shared" si="350"/>
        <v>41861.697939814818</v>
      </c>
      <c r="T3747" s="14">
        <f t="shared" si="351"/>
        <v>41831.697939814818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8">
        <f t="shared" si="349"/>
        <v>202</v>
      </c>
      <c r="Q3748" s="10" t="str">
        <f t="shared" si="352"/>
        <v>theater</v>
      </c>
      <c r="R3748" t="str">
        <f t="shared" si="353"/>
        <v>plays</v>
      </c>
      <c r="S3748" s="15">
        <f t="shared" si="350"/>
        <v>42651.389340277776</v>
      </c>
      <c r="T3748" s="14">
        <f t="shared" si="351"/>
        <v>42621.389340277776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</v>
      </c>
      <c r="Q3749" s="10" t="str">
        <f t="shared" si="352"/>
        <v>theater</v>
      </c>
      <c r="R3749" t="str">
        <f t="shared" si="353"/>
        <v>plays</v>
      </c>
      <c r="S3749" s="15">
        <f t="shared" si="350"/>
        <v>42190.957638888889</v>
      </c>
      <c r="T3749" s="14">
        <f t="shared" si="351"/>
        <v>42164.299722222218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99.538461538461533</v>
      </c>
      <c r="Q3750" s="10" t="str">
        <f t="shared" si="352"/>
        <v>theater</v>
      </c>
      <c r="R3750" t="str">
        <f t="shared" si="353"/>
        <v>musical</v>
      </c>
      <c r="S3750" s="15">
        <f t="shared" si="350"/>
        <v>42416.249305555553</v>
      </c>
      <c r="T3750" s="14">
        <f t="shared" si="351"/>
        <v>42395.706435185188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s="10" t="str">
        <f t="shared" si="352"/>
        <v>theater</v>
      </c>
      <c r="R3751" t="str">
        <f t="shared" si="353"/>
        <v>musical</v>
      </c>
      <c r="S3751" s="15">
        <f t="shared" si="350"/>
        <v>42489.165972222225</v>
      </c>
      <c r="T3751" s="14">
        <f t="shared" si="351"/>
        <v>42458.127175925925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215.25</v>
      </c>
      <c r="Q3752" s="10" t="str">
        <f t="shared" si="352"/>
        <v>theater</v>
      </c>
      <c r="R3752" t="str">
        <f t="shared" si="353"/>
        <v>musical</v>
      </c>
      <c r="S3752" s="15">
        <f t="shared" si="350"/>
        <v>42045.332638888889</v>
      </c>
      <c r="T3752" s="14">
        <f t="shared" si="351"/>
        <v>42016.981574074074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120.54545454545455</v>
      </c>
      <c r="Q3753" s="10" t="str">
        <f t="shared" si="352"/>
        <v>theater</v>
      </c>
      <c r="R3753" t="str">
        <f t="shared" si="353"/>
        <v>musical</v>
      </c>
      <c r="S3753" s="15">
        <f t="shared" si="350"/>
        <v>42462.993900462956</v>
      </c>
      <c r="T3753" s="14">
        <f t="shared" si="351"/>
        <v>42403.035567129627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37.666666666666664</v>
      </c>
      <c r="Q3754" s="10" t="str">
        <f t="shared" si="352"/>
        <v>theater</v>
      </c>
      <c r="R3754" t="str">
        <f t="shared" si="353"/>
        <v>musical</v>
      </c>
      <c r="S3754" s="15">
        <f t="shared" si="350"/>
        <v>42659.875</v>
      </c>
      <c r="T3754" s="14">
        <f t="shared" si="351"/>
        <v>42619.802488425921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172.23333333333332</v>
      </c>
      <c r="Q3755" s="10" t="str">
        <f t="shared" si="352"/>
        <v>theater</v>
      </c>
      <c r="R3755" t="str">
        <f t="shared" si="353"/>
        <v>musical</v>
      </c>
      <c r="S3755" s="15">
        <f t="shared" si="350"/>
        <v>42158</v>
      </c>
      <c r="T3755" s="14">
        <f t="shared" si="351"/>
        <v>42128.824074074073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111.11111111111111</v>
      </c>
      <c r="Q3756" s="10" t="str">
        <f t="shared" si="352"/>
        <v>theater</v>
      </c>
      <c r="R3756" t="str">
        <f t="shared" si="353"/>
        <v>musical</v>
      </c>
      <c r="S3756" s="15">
        <f t="shared" si="350"/>
        <v>41846.207638888889</v>
      </c>
      <c r="T3756" s="14">
        <f t="shared" si="351"/>
        <v>41808.881215277775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25.464285714285715</v>
      </c>
      <c r="Q3757" s="10" t="str">
        <f t="shared" si="352"/>
        <v>theater</v>
      </c>
      <c r="R3757" t="str">
        <f t="shared" si="353"/>
        <v>musical</v>
      </c>
      <c r="S3757" s="15">
        <f t="shared" si="350"/>
        <v>42475.866979166662</v>
      </c>
      <c r="T3757" s="14">
        <f t="shared" si="351"/>
        <v>42445.866979166662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267.64705882352939</v>
      </c>
      <c r="Q3758" s="10" t="str">
        <f t="shared" si="352"/>
        <v>theater</v>
      </c>
      <c r="R3758" t="str">
        <f t="shared" si="353"/>
        <v>musical</v>
      </c>
      <c r="S3758" s="15">
        <f t="shared" si="350"/>
        <v>41801.814791666664</v>
      </c>
      <c r="T3758" s="14">
        <f t="shared" si="351"/>
        <v>41771.814791666664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75.959999999999994</v>
      </c>
      <c r="Q3759" s="10" t="str">
        <f t="shared" si="352"/>
        <v>theater</v>
      </c>
      <c r="R3759" t="str">
        <f t="shared" si="353"/>
        <v>musical</v>
      </c>
      <c r="S3759" s="15">
        <f t="shared" si="350"/>
        <v>41974.850868055553</v>
      </c>
      <c r="T3759" s="14">
        <f t="shared" si="351"/>
        <v>41954.850868055553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59.03846153846154</v>
      </c>
      <c r="Q3760" s="10" t="str">
        <f t="shared" si="352"/>
        <v>theater</v>
      </c>
      <c r="R3760" t="str">
        <f t="shared" si="353"/>
        <v>musical</v>
      </c>
      <c r="S3760" s="15">
        <f t="shared" si="350"/>
        <v>41778.208333333336</v>
      </c>
      <c r="T3760" s="14">
        <f t="shared" si="351"/>
        <v>41747.471504629626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8">
        <f t="shared" si="349"/>
        <v>50.111022727272733</v>
      </c>
      <c r="Q3761" s="10" t="str">
        <f t="shared" si="352"/>
        <v>theater</v>
      </c>
      <c r="R3761" t="str">
        <f t="shared" si="353"/>
        <v>musical</v>
      </c>
      <c r="S3761" s="15">
        <f t="shared" si="350"/>
        <v>42242.108252314814</v>
      </c>
      <c r="T3761" s="14">
        <f t="shared" si="351"/>
        <v>42182.108252314814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55.502967032967035</v>
      </c>
      <c r="Q3762" s="10" t="str">
        <f t="shared" si="352"/>
        <v>theater</v>
      </c>
      <c r="R3762" t="str">
        <f t="shared" si="353"/>
        <v>musical</v>
      </c>
      <c r="S3762" s="15">
        <f t="shared" si="350"/>
        <v>41764.525300925925</v>
      </c>
      <c r="T3762" s="14">
        <f t="shared" si="351"/>
        <v>41739.525300925925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s="10" t="str">
        <f t="shared" si="352"/>
        <v>theater</v>
      </c>
      <c r="R3763" t="str">
        <f t="shared" si="353"/>
        <v>musical</v>
      </c>
      <c r="S3763" s="15">
        <f t="shared" si="350"/>
        <v>42226.958333333328</v>
      </c>
      <c r="T3763" s="14">
        <f t="shared" si="351"/>
        <v>42173.466863425929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47.428571428571431</v>
      </c>
      <c r="Q3764" s="10" t="str">
        <f t="shared" si="352"/>
        <v>theater</v>
      </c>
      <c r="R3764" t="str">
        <f t="shared" si="353"/>
        <v>musical</v>
      </c>
      <c r="S3764" s="15">
        <f t="shared" si="350"/>
        <v>42218.813530092593</v>
      </c>
      <c r="T3764" s="14">
        <f t="shared" si="351"/>
        <v>42193.813530092593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s="10" t="str">
        <f t="shared" si="352"/>
        <v>theater</v>
      </c>
      <c r="R3765" t="str">
        <f t="shared" si="353"/>
        <v>musical</v>
      </c>
      <c r="S3765" s="15">
        <f t="shared" si="350"/>
        <v>42095.708634259259</v>
      </c>
      <c r="T3765" s="14">
        <f t="shared" si="351"/>
        <v>42065.750300925924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s="10" t="str">
        <f t="shared" si="352"/>
        <v>theater</v>
      </c>
      <c r="R3766" t="str">
        <f t="shared" si="353"/>
        <v>musical</v>
      </c>
      <c r="S3766" s="15">
        <f t="shared" si="350"/>
        <v>42519.024999999994</v>
      </c>
      <c r="T3766" s="14">
        <f t="shared" si="351"/>
        <v>42499.842962962968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74.224299065420567</v>
      </c>
      <c r="Q3767" s="10" t="str">
        <f t="shared" si="352"/>
        <v>theater</v>
      </c>
      <c r="R3767" t="str">
        <f t="shared" si="353"/>
        <v>musical</v>
      </c>
      <c r="S3767" s="15">
        <f t="shared" si="350"/>
        <v>41850.776412037041</v>
      </c>
      <c r="T3767" s="14">
        <f t="shared" si="351"/>
        <v>41820.776412037041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106.9271875</v>
      </c>
      <c r="Q3768" s="10" t="str">
        <f t="shared" si="352"/>
        <v>theater</v>
      </c>
      <c r="R3768" t="str">
        <f t="shared" si="353"/>
        <v>musical</v>
      </c>
      <c r="S3768" s="15">
        <f t="shared" si="350"/>
        <v>41823.167187500003</v>
      </c>
      <c r="T3768" s="14">
        <f t="shared" si="351"/>
        <v>41788.167187500003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41.696428571428569</v>
      </c>
      <c r="Q3769" s="10" t="str">
        <f t="shared" si="352"/>
        <v>theater</v>
      </c>
      <c r="R3769" t="str">
        <f t="shared" si="353"/>
        <v>musical</v>
      </c>
      <c r="S3769" s="15">
        <f t="shared" si="350"/>
        <v>42064.207638888889</v>
      </c>
      <c r="T3769" s="14">
        <f t="shared" si="351"/>
        <v>42050.019641203704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74.243275862068955</v>
      </c>
      <c r="Q3770" s="10" t="str">
        <f t="shared" si="352"/>
        <v>theater</v>
      </c>
      <c r="R3770" t="str">
        <f t="shared" si="353"/>
        <v>musical</v>
      </c>
      <c r="S3770" s="15">
        <f t="shared" si="350"/>
        <v>41802.727893518517</v>
      </c>
      <c r="T3770" s="14">
        <f t="shared" si="351"/>
        <v>41772.727893518517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s="10" t="str">
        <f t="shared" si="352"/>
        <v>theater</v>
      </c>
      <c r="R3771" t="str">
        <f t="shared" si="353"/>
        <v>musical</v>
      </c>
      <c r="S3771" s="15">
        <f t="shared" si="350"/>
        <v>42475.598136574074</v>
      </c>
      <c r="T3771" s="14">
        <f t="shared" si="351"/>
        <v>42445.598136574074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s="10" t="str">
        <f t="shared" si="352"/>
        <v>theater</v>
      </c>
      <c r="R3772" t="str">
        <f t="shared" si="353"/>
        <v>musical</v>
      </c>
      <c r="S3772" s="15">
        <f t="shared" si="350"/>
        <v>42168.930671296301</v>
      </c>
      <c r="T3772" s="14">
        <f t="shared" si="351"/>
        <v>42138.930671296301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38.421052631578945</v>
      </c>
      <c r="Q3773" s="10" t="str">
        <f t="shared" si="352"/>
        <v>theater</v>
      </c>
      <c r="R3773" t="str">
        <f t="shared" si="353"/>
        <v>musical</v>
      </c>
      <c r="S3773" s="15">
        <f t="shared" si="350"/>
        <v>42508</v>
      </c>
      <c r="T3773" s="14">
        <f t="shared" si="351"/>
        <v>42493.857083333336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166.96969696969697</v>
      </c>
      <c r="Q3774" s="10" t="str">
        <f t="shared" si="352"/>
        <v>theater</v>
      </c>
      <c r="R3774" t="str">
        <f t="shared" si="353"/>
        <v>musical</v>
      </c>
      <c r="S3774" s="15">
        <f t="shared" si="350"/>
        <v>42703.25</v>
      </c>
      <c r="T3774" s="14">
        <f t="shared" si="351"/>
        <v>42682.616967592592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94.912280701754383</v>
      </c>
      <c r="Q3775" s="10" t="str">
        <f t="shared" si="352"/>
        <v>theater</v>
      </c>
      <c r="R3775" t="str">
        <f t="shared" si="353"/>
        <v>musical</v>
      </c>
      <c r="S3775" s="15">
        <f t="shared" si="350"/>
        <v>42689.088888888888</v>
      </c>
      <c r="T3775" s="14">
        <f t="shared" si="351"/>
        <v>42656.005173611105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s="10" t="str">
        <f t="shared" si="352"/>
        <v>theater</v>
      </c>
      <c r="R3776" t="str">
        <f t="shared" si="353"/>
        <v>musical</v>
      </c>
      <c r="S3776" s="15">
        <f t="shared" si="350"/>
        <v>42103.792303240742</v>
      </c>
      <c r="T3776" s="14">
        <f t="shared" si="351"/>
        <v>42087.792303240742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143.21428571428572</v>
      </c>
      <c r="Q3777" s="10" t="str">
        <f t="shared" si="352"/>
        <v>theater</v>
      </c>
      <c r="R3777" t="str">
        <f t="shared" si="353"/>
        <v>musical</v>
      </c>
      <c r="S3777" s="15">
        <f t="shared" si="350"/>
        <v>42103.166666666672</v>
      </c>
      <c r="T3777" s="14">
        <f t="shared" si="351"/>
        <v>42075.942627314813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354">E3778/D3778</f>
        <v>1.0671250000000001</v>
      </c>
      <c r="P3778" s="8">
        <f t="shared" ref="P3778:P3841" si="355">E3778/L3778</f>
        <v>90.819148936170208</v>
      </c>
      <c r="Q3778" s="10" t="str">
        <f t="shared" si="352"/>
        <v>theater</v>
      </c>
      <c r="R3778" t="str">
        <f t="shared" si="353"/>
        <v>musical</v>
      </c>
      <c r="S3778" s="15">
        <f t="shared" ref="S3778:S3841" si="356">(((I3778/60)/60)/24)+DATE(1970,1,1)</f>
        <v>41852.041666666664</v>
      </c>
      <c r="T3778" s="14">
        <f t="shared" ref="T3778:T3841" si="357">(((J3778/60)/60)/24)+DATE(1970,1,1)</f>
        <v>41814.367800925924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1.4319999999999999</v>
      </c>
      <c r="P3779" s="8">
        <f t="shared" si="355"/>
        <v>48.542372881355931</v>
      </c>
      <c r="Q3779" s="10" t="str">
        <f t="shared" ref="Q3779:Q3842" si="358">LEFT(N3779, (SEARCH("/",N3779,1)-1))</f>
        <v>theater</v>
      </c>
      <c r="R3779" t="str">
        <f t="shared" ref="R3779:R3842" si="359">RIGHT(N3779, LEN(N3779)-SEARCH("/",N3779,1))</f>
        <v>musical</v>
      </c>
      <c r="S3779" s="15">
        <f t="shared" si="356"/>
        <v>41909.166666666664</v>
      </c>
      <c r="T3779" s="14">
        <f t="shared" si="357"/>
        <v>41887.111354166671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8">
        <f t="shared" si="355"/>
        <v>70.027777777777771</v>
      </c>
      <c r="Q3780" s="10" t="str">
        <f t="shared" si="358"/>
        <v>theater</v>
      </c>
      <c r="R3780" t="str">
        <f t="shared" si="359"/>
        <v>musical</v>
      </c>
      <c r="S3780" s="15">
        <f t="shared" si="356"/>
        <v>42049.819212962961</v>
      </c>
      <c r="T3780" s="14">
        <f t="shared" si="357"/>
        <v>41989.819212962961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135.62608695652173</v>
      </c>
      <c r="Q3781" s="10" t="str">
        <f t="shared" si="358"/>
        <v>theater</v>
      </c>
      <c r="R3781" t="str">
        <f t="shared" si="359"/>
        <v>musical</v>
      </c>
      <c r="S3781" s="15">
        <f t="shared" si="356"/>
        <v>42455.693750000006</v>
      </c>
      <c r="T3781" s="14">
        <f t="shared" si="357"/>
        <v>42425.735416666663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s="10" t="str">
        <f t="shared" si="358"/>
        <v>theater</v>
      </c>
      <c r="R3782" t="str">
        <f t="shared" si="359"/>
        <v>musical</v>
      </c>
      <c r="S3782" s="15">
        <f t="shared" si="356"/>
        <v>42198.837499999994</v>
      </c>
      <c r="T3782" s="14">
        <f t="shared" si="357"/>
        <v>42166.219733796301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94.90384615384616</v>
      </c>
      <c r="Q3783" s="10" t="str">
        <f t="shared" si="358"/>
        <v>theater</v>
      </c>
      <c r="R3783" t="str">
        <f t="shared" si="359"/>
        <v>musical</v>
      </c>
      <c r="S3783" s="15">
        <f t="shared" si="356"/>
        <v>41890.882928240739</v>
      </c>
      <c r="T3783" s="14">
        <f t="shared" si="357"/>
        <v>41865.882928240739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75.370370370370367</v>
      </c>
      <c r="Q3784" s="10" t="str">
        <f t="shared" si="358"/>
        <v>theater</v>
      </c>
      <c r="R3784" t="str">
        <f t="shared" si="359"/>
        <v>musical</v>
      </c>
      <c r="S3784" s="15">
        <f t="shared" si="356"/>
        <v>42575.958333333328</v>
      </c>
      <c r="T3784" s="14">
        <f t="shared" si="357"/>
        <v>42546.862233796302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64.458333333333329</v>
      </c>
      <c r="Q3785" s="10" t="str">
        <f t="shared" si="358"/>
        <v>theater</v>
      </c>
      <c r="R3785" t="str">
        <f t="shared" si="359"/>
        <v>musical</v>
      </c>
      <c r="S3785" s="15">
        <f t="shared" si="356"/>
        <v>42444.666666666672</v>
      </c>
      <c r="T3785" s="14">
        <f t="shared" si="357"/>
        <v>42420.140277777777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s="10" t="str">
        <f t="shared" si="358"/>
        <v>theater</v>
      </c>
      <c r="R3786" t="str">
        <f t="shared" si="359"/>
        <v>musical</v>
      </c>
      <c r="S3786" s="15">
        <f t="shared" si="356"/>
        <v>42561.980694444443</v>
      </c>
      <c r="T3786" s="14">
        <f t="shared" si="357"/>
        <v>42531.980694444443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8">
        <f t="shared" si="355"/>
        <v>100.5</v>
      </c>
      <c r="Q3787" s="10" t="str">
        <f t="shared" si="358"/>
        <v>theater</v>
      </c>
      <c r="R3787" t="str">
        <f t="shared" si="359"/>
        <v>musical</v>
      </c>
      <c r="S3787" s="15">
        <f t="shared" si="356"/>
        <v>42584.418749999997</v>
      </c>
      <c r="T3787" s="14">
        <f t="shared" si="357"/>
        <v>42548.63853009259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93.774647887323937</v>
      </c>
      <c r="Q3788" s="10" t="str">
        <f t="shared" si="358"/>
        <v>theater</v>
      </c>
      <c r="R3788" t="str">
        <f t="shared" si="359"/>
        <v>musical</v>
      </c>
      <c r="S3788" s="15">
        <f t="shared" si="356"/>
        <v>42517.037905092591</v>
      </c>
      <c r="T3788" s="14">
        <f t="shared" si="357"/>
        <v>42487.037905092591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35.1</v>
      </c>
      <c r="Q3789" s="10" t="str">
        <f t="shared" si="358"/>
        <v>theater</v>
      </c>
      <c r="R3789" t="str">
        <f t="shared" si="359"/>
        <v>musical</v>
      </c>
      <c r="S3789" s="15">
        <f t="shared" si="356"/>
        <v>42196.165972222225</v>
      </c>
      <c r="T3789" s="14">
        <f t="shared" si="357"/>
        <v>42167.534791666665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8">
        <f t="shared" si="355"/>
        <v>500</v>
      </c>
      <c r="Q3790" s="10" t="str">
        <f t="shared" si="358"/>
        <v>theater</v>
      </c>
      <c r="R3790" t="str">
        <f t="shared" si="359"/>
        <v>musical</v>
      </c>
      <c r="S3790" s="15">
        <f t="shared" si="356"/>
        <v>42361.679166666669</v>
      </c>
      <c r="T3790" s="14">
        <f t="shared" si="357"/>
        <v>42333.695821759262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29</v>
      </c>
      <c r="Q3791" s="10" t="str">
        <f t="shared" si="358"/>
        <v>theater</v>
      </c>
      <c r="R3791" t="str">
        <f t="shared" si="359"/>
        <v>musical</v>
      </c>
      <c r="S3791" s="15">
        <f t="shared" si="356"/>
        <v>42170.798819444448</v>
      </c>
      <c r="T3791" s="14">
        <f t="shared" si="357"/>
        <v>42138.798819444448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s="10" t="str">
        <f t="shared" si="358"/>
        <v>theater</v>
      </c>
      <c r="R3792" t="str">
        <f t="shared" si="359"/>
        <v>musical</v>
      </c>
      <c r="S3792" s="15">
        <f t="shared" si="356"/>
        <v>42696.708599537036</v>
      </c>
      <c r="T3792" s="14">
        <f t="shared" si="357"/>
        <v>42666.666932870372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s="10" t="str">
        <f t="shared" si="358"/>
        <v>theater</v>
      </c>
      <c r="R3793" t="str">
        <f t="shared" si="359"/>
        <v>musical</v>
      </c>
      <c r="S3793" s="15">
        <f t="shared" si="356"/>
        <v>41826.692037037035</v>
      </c>
      <c r="T3793" s="14">
        <f t="shared" si="357"/>
        <v>41766.692037037035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8">
        <f t="shared" si="355"/>
        <v>17.5</v>
      </c>
      <c r="Q3794" s="10" t="str">
        <f t="shared" si="358"/>
        <v>theater</v>
      </c>
      <c r="R3794" t="str">
        <f t="shared" si="359"/>
        <v>musical</v>
      </c>
      <c r="S3794" s="15">
        <f t="shared" si="356"/>
        <v>42200.447013888886</v>
      </c>
      <c r="T3794" s="14">
        <f t="shared" si="357"/>
        <v>42170.447013888886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174</v>
      </c>
      <c r="Q3795" s="10" t="str">
        <f t="shared" si="358"/>
        <v>theater</v>
      </c>
      <c r="R3795" t="str">
        <f t="shared" si="359"/>
        <v>musical</v>
      </c>
      <c r="S3795" s="15">
        <f t="shared" si="356"/>
        <v>41989.938993055555</v>
      </c>
      <c r="T3795" s="14">
        <f t="shared" si="357"/>
        <v>41968.938993055555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</v>
      </c>
      <c r="Q3796" s="10" t="str">
        <f t="shared" si="358"/>
        <v>theater</v>
      </c>
      <c r="R3796" t="str">
        <f t="shared" si="359"/>
        <v>musical</v>
      </c>
      <c r="S3796" s="15">
        <f t="shared" si="356"/>
        <v>42162.58048611111</v>
      </c>
      <c r="T3796" s="14">
        <f t="shared" si="357"/>
        <v>42132.58048611111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8">
        <f t="shared" si="355"/>
        <v>5</v>
      </c>
      <c r="Q3797" s="10" t="str">
        <f t="shared" si="358"/>
        <v>theater</v>
      </c>
      <c r="R3797" t="str">
        <f t="shared" si="359"/>
        <v>musical</v>
      </c>
      <c r="S3797" s="15">
        <f t="shared" si="356"/>
        <v>42244.9375</v>
      </c>
      <c r="T3797" s="14">
        <f t="shared" si="357"/>
        <v>42201.436226851853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8">
        <f t="shared" si="355"/>
        <v>1</v>
      </c>
      <c r="Q3798" s="10" t="str">
        <f t="shared" si="358"/>
        <v>theater</v>
      </c>
      <c r="R3798" t="str">
        <f t="shared" si="359"/>
        <v>musical</v>
      </c>
      <c r="S3798" s="15">
        <f t="shared" si="356"/>
        <v>42749.029583333337</v>
      </c>
      <c r="T3798" s="14">
        <f t="shared" si="357"/>
        <v>42689.029583333337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8">
        <f t="shared" si="355"/>
        <v>145.40540540540542</v>
      </c>
      <c r="Q3799" s="10" t="str">
        <f t="shared" si="358"/>
        <v>theater</v>
      </c>
      <c r="R3799" t="str">
        <f t="shared" si="359"/>
        <v>musical</v>
      </c>
      <c r="S3799" s="15">
        <f t="shared" si="356"/>
        <v>42114.881539351853</v>
      </c>
      <c r="T3799" s="14">
        <f t="shared" si="357"/>
        <v>42084.881539351853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8">
        <f t="shared" si="355"/>
        <v>205</v>
      </c>
      <c r="Q3800" s="10" t="str">
        <f t="shared" si="358"/>
        <v>theater</v>
      </c>
      <c r="R3800" t="str">
        <f t="shared" si="359"/>
        <v>musical</v>
      </c>
      <c r="S3800" s="15">
        <f t="shared" si="356"/>
        <v>41861.722777777781</v>
      </c>
      <c r="T3800" s="14">
        <f t="shared" si="357"/>
        <v>41831.722777777781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8">
        <f t="shared" si="355"/>
        <v>100.5</v>
      </c>
      <c r="Q3801" s="10" t="str">
        <f t="shared" si="358"/>
        <v>theater</v>
      </c>
      <c r="R3801" t="str">
        <f t="shared" si="359"/>
        <v>musical</v>
      </c>
      <c r="S3801" s="15">
        <f t="shared" si="356"/>
        <v>42440.93105324074</v>
      </c>
      <c r="T3801" s="14">
        <f t="shared" si="357"/>
        <v>42410.93105324074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8">
        <f t="shared" si="355"/>
        <v>55.0625</v>
      </c>
      <c r="Q3802" s="10" t="str">
        <f t="shared" si="358"/>
        <v>theater</v>
      </c>
      <c r="R3802" t="str">
        <f t="shared" si="359"/>
        <v>musical</v>
      </c>
      <c r="S3802" s="15">
        <f t="shared" si="356"/>
        <v>42015.207638888889</v>
      </c>
      <c r="T3802" s="14">
        <f t="shared" si="357"/>
        <v>41982.737071759257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8">
        <f t="shared" si="355"/>
        <v>47.333333333333336</v>
      </c>
      <c r="Q3803" s="10" t="str">
        <f t="shared" si="358"/>
        <v>theater</v>
      </c>
      <c r="R3803" t="str">
        <f t="shared" si="359"/>
        <v>musical</v>
      </c>
      <c r="S3803" s="15">
        <f t="shared" si="356"/>
        <v>42006.676111111112</v>
      </c>
      <c r="T3803" s="14">
        <f t="shared" si="357"/>
        <v>41975.676111111112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s="10" t="str">
        <f t="shared" si="358"/>
        <v>theater</v>
      </c>
      <c r="R3804" t="str">
        <f t="shared" si="359"/>
        <v>musical</v>
      </c>
      <c r="S3804" s="15">
        <f t="shared" si="356"/>
        <v>42299.126226851848</v>
      </c>
      <c r="T3804" s="14">
        <f t="shared" si="357"/>
        <v>42269.126226851848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58.95</v>
      </c>
      <c r="Q3805" s="10" t="str">
        <f t="shared" si="358"/>
        <v>theater</v>
      </c>
      <c r="R3805" t="str">
        <f t="shared" si="359"/>
        <v>musical</v>
      </c>
      <c r="S3805" s="15">
        <f t="shared" si="356"/>
        <v>42433.971851851849</v>
      </c>
      <c r="T3805" s="14">
        <f t="shared" si="357"/>
        <v>42403.971851851849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s="10" t="str">
        <f t="shared" si="358"/>
        <v>theater</v>
      </c>
      <c r="R3806" t="str">
        <f t="shared" si="359"/>
        <v>musical</v>
      </c>
      <c r="S3806" s="15">
        <f t="shared" si="356"/>
        <v>42582.291666666672</v>
      </c>
      <c r="T3806" s="14">
        <f t="shared" si="357"/>
        <v>42527.00953703704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8">
        <f t="shared" si="355"/>
        <v>1.5</v>
      </c>
      <c r="Q3807" s="10" t="str">
        <f t="shared" si="358"/>
        <v>theater</v>
      </c>
      <c r="R3807" t="str">
        <f t="shared" si="359"/>
        <v>musical</v>
      </c>
      <c r="S3807" s="15">
        <f t="shared" si="356"/>
        <v>41909.887037037035</v>
      </c>
      <c r="T3807" s="14">
        <f t="shared" si="357"/>
        <v>41849.887037037035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8">
        <f t="shared" si="355"/>
        <v>5</v>
      </c>
      <c r="Q3808" s="10" t="str">
        <f t="shared" si="358"/>
        <v>theater</v>
      </c>
      <c r="R3808" t="str">
        <f t="shared" si="359"/>
        <v>musical</v>
      </c>
      <c r="S3808" s="15">
        <f t="shared" si="356"/>
        <v>41819.259039351848</v>
      </c>
      <c r="T3808" s="14">
        <f t="shared" si="357"/>
        <v>41799.259039351848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50.555555555555557</v>
      </c>
      <c r="Q3809" s="10" t="str">
        <f t="shared" si="358"/>
        <v>theater</v>
      </c>
      <c r="R3809" t="str">
        <f t="shared" si="359"/>
        <v>musical</v>
      </c>
      <c r="S3809" s="15">
        <f t="shared" si="356"/>
        <v>42097.909016203703</v>
      </c>
      <c r="T3809" s="14">
        <f t="shared" si="357"/>
        <v>42090.909016203703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s="10" t="str">
        <f t="shared" si="358"/>
        <v>theater</v>
      </c>
      <c r="R3810" t="str">
        <f t="shared" si="359"/>
        <v>plays</v>
      </c>
      <c r="S3810" s="15">
        <f t="shared" si="356"/>
        <v>42119.412256944444</v>
      </c>
      <c r="T3810" s="14">
        <f t="shared" si="357"/>
        <v>42059.453923611116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53.289473684210527</v>
      </c>
      <c r="Q3811" s="10" t="str">
        <f t="shared" si="358"/>
        <v>theater</v>
      </c>
      <c r="R3811" t="str">
        <f t="shared" si="359"/>
        <v>plays</v>
      </c>
      <c r="S3811" s="15">
        <f t="shared" si="356"/>
        <v>41850.958333333336</v>
      </c>
      <c r="T3811" s="14">
        <f t="shared" si="357"/>
        <v>41800.526701388888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70.230769230769226</v>
      </c>
      <c r="Q3812" s="10" t="str">
        <f t="shared" si="358"/>
        <v>theater</v>
      </c>
      <c r="R3812" t="str">
        <f t="shared" si="359"/>
        <v>plays</v>
      </c>
      <c r="S3812" s="15">
        <f t="shared" si="356"/>
        <v>42084.807384259257</v>
      </c>
      <c r="T3812" s="14">
        <f t="shared" si="357"/>
        <v>42054.849050925928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43.421052631578945</v>
      </c>
      <c r="Q3813" s="10" t="str">
        <f t="shared" si="358"/>
        <v>theater</v>
      </c>
      <c r="R3813" t="str">
        <f t="shared" si="359"/>
        <v>plays</v>
      </c>
      <c r="S3813" s="15">
        <f t="shared" si="356"/>
        <v>42521.458333333328</v>
      </c>
      <c r="T3813" s="14">
        <f t="shared" si="357"/>
        <v>42487.62700231481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199.18181818181819</v>
      </c>
      <c r="Q3814" s="10" t="str">
        <f t="shared" si="358"/>
        <v>theater</v>
      </c>
      <c r="R3814" t="str">
        <f t="shared" si="359"/>
        <v>plays</v>
      </c>
      <c r="S3814" s="15">
        <f t="shared" si="356"/>
        <v>42156.165972222225</v>
      </c>
      <c r="T3814" s="14">
        <f t="shared" si="357"/>
        <v>42109.751250000001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78.518148148148143</v>
      </c>
      <c r="Q3815" s="10" t="str">
        <f t="shared" si="358"/>
        <v>theater</v>
      </c>
      <c r="R3815" t="str">
        <f t="shared" si="359"/>
        <v>plays</v>
      </c>
      <c r="S3815" s="15">
        <f t="shared" si="356"/>
        <v>42535.904861111107</v>
      </c>
      <c r="T3815" s="14">
        <f t="shared" si="357"/>
        <v>42497.275706018518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61.823529411764703</v>
      </c>
      <c r="Q3816" s="10" t="str">
        <f t="shared" si="358"/>
        <v>theater</v>
      </c>
      <c r="R3816" t="str">
        <f t="shared" si="359"/>
        <v>plays</v>
      </c>
      <c r="S3816" s="15">
        <f t="shared" si="356"/>
        <v>42095.165972222225</v>
      </c>
      <c r="T3816" s="14">
        <f t="shared" si="357"/>
        <v>42058.904074074075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50.000500000000002</v>
      </c>
      <c r="Q3817" s="10" t="str">
        <f t="shared" si="358"/>
        <v>theater</v>
      </c>
      <c r="R3817" t="str">
        <f t="shared" si="359"/>
        <v>plays</v>
      </c>
      <c r="S3817" s="15">
        <f t="shared" si="356"/>
        <v>42236.958333333328</v>
      </c>
      <c r="T3817" s="14">
        <f t="shared" si="357"/>
        <v>42207.259918981479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48.339729729729726</v>
      </c>
      <c r="Q3818" s="10" t="str">
        <f t="shared" si="358"/>
        <v>theater</v>
      </c>
      <c r="R3818" t="str">
        <f t="shared" si="359"/>
        <v>plays</v>
      </c>
      <c r="S3818" s="15">
        <f t="shared" si="356"/>
        <v>41837.690081018518</v>
      </c>
      <c r="T3818" s="14">
        <f t="shared" si="357"/>
        <v>41807.690081018518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107.25</v>
      </c>
      <c r="Q3819" s="10" t="str">
        <f t="shared" si="358"/>
        <v>theater</v>
      </c>
      <c r="R3819" t="str">
        <f t="shared" si="359"/>
        <v>plays</v>
      </c>
      <c r="S3819" s="15">
        <f t="shared" si="356"/>
        <v>42301.165972222225</v>
      </c>
      <c r="T3819" s="14">
        <f t="shared" si="357"/>
        <v>42284.69694444444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57</v>
      </c>
      <c r="Q3820" s="10" t="str">
        <f t="shared" si="358"/>
        <v>theater</v>
      </c>
      <c r="R3820" t="str">
        <f t="shared" si="359"/>
        <v>plays</v>
      </c>
      <c r="S3820" s="15">
        <f t="shared" si="356"/>
        <v>42075.800717592589</v>
      </c>
      <c r="T3820" s="14">
        <f t="shared" si="357"/>
        <v>42045.84238425926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40.92307692307692</v>
      </c>
      <c r="Q3821" s="10" t="str">
        <f t="shared" si="358"/>
        <v>theater</v>
      </c>
      <c r="R3821" t="str">
        <f t="shared" si="359"/>
        <v>plays</v>
      </c>
      <c r="S3821" s="15">
        <f t="shared" si="356"/>
        <v>42202.876388888893</v>
      </c>
      <c r="T3821" s="14">
        <f t="shared" si="357"/>
        <v>42184.209537037037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21.5</v>
      </c>
      <c r="Q3822" s="10" t="str">
        <f t="shared" si="358"/>
        <v>theater</v>
      </c>
      <c r="R3822" t="str">
        <f t="shared" si="359"/>
        <v>plays</v>
      </c>
      <c r="S3822" s="15">
        <f t="shared" si="356"/>
        <v>42190.651817129634</v>
      </c>
      <c r="T3822" s="14">
        <f t="shared" si="357"/>
        <v>42160.651817129634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79.543478260869563</v>
      </c>
      <c r="Q3823" s="10" t="str">
        <f t="shared" si="358"/>
        <v>theater</v>
      </c>
      <c r="R3823" t="str">
        <f t="shared" si="359"/>
        <v>plays</v>
      </c>
      <c r="S3823" s="15">
        <f t="shared" si="356"/>
        <v>42373.180636574078</v>
      </c>
      <c r="T3823" s="14">
        <f t="shared" si="357"/>
        <v>42341.180636574078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72.381578947368425</v>
      </c>
      <c r="Q3824" s="10" t="str">
        <f t="shared" si="358"/>
        <v>theater</v>
      </c>
      <c r="R3824" t="str">
        <f t="shared" si="359"/>
        <v>plays</v>
      </c>
      <c r="S3824" s="15">
        <f t="shared" si="356"/>
        <v>42388.957638888889</v>
      </c>
      <c r="T3824" s="14">
        <f t="shared" si="357"/>
        <v>42329.838159722218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64.634146341463421</v>
      </c>
      <c r="Q3825" s="10" t="str">
        <f t="shared" si="358"/>
        <v>theater</v>
      </c>
      <c r="R3825" t="str">
        <f t="shared" si="359"/>
        <v>plays</v>
      </c>
      <c r="S3825" s="15">
        <f t="shared" si="356"/>
        <v>42205.165972222225</v>
      </c>
      <c r="T3825" s="14">
        <f t="shared" si="357"/>
        <v>42170.910231481481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38.571428571428569</v>
      </c>
      <c r="Q3826" s="10" t="str">
        <f t="shared" si="358"/>
        <v>theater</v>
      </c>
      <c r="R3826" t="str">
        <f t="shared" si="359"/>
        <v>plays</v>
      </c>
      <c r="S3826" s="15">
        <f t="shared" si="356"/>
        <v>42583.570138888885</v>
      </c>
      <c r="T3826" s="14">
        <f t="shared" si="357"/>
        <v>42571.626192129625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107.57142857142857</v>
      </c>
      <c r="Q3827" s="10" t="str">
        <f t="shared" si="358"/>
        <v>theater</v>
      </c>
      <c r="R3827" t="str">
        <f t="shared" si="359"/>
        <v>plays</v>
      </c>
      <c r="S3827" s="15">
        <f t="shared" si="356"/>
        <v>42172.069606481484</v>
      </c>
      <c r="T3827" s="14">
        <f t="shared" si="357"/>
        <v>42151.069606481484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27.5</v>
      </c>
      <c r="Q3828" s="10" t="str">
        <f t="shared" si="358"/>
        <v>theater</v>
      </c>
      <c r="R3828" t="str">
        <f t="shared" si="359"/>
        <v>plays</v>
      </c>
      <c r="S3828" s="15">
        <f t="shared" si="356"/>
        <v>42131.423541666663</v>
      </c>
      <c r="T3828" s="14">
        <f t="shared" si="357"/>
        <v>42101.423541666663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70.461538461538467</v>
      </c>
      <c r="Q3829" s="10" t="str">
        <f t="shared" si="358"/>
        <v>theater</v>
      </c>
      <c r="R3829" t="str">
        <f t="shared" si="359"/>
        <v>plays</v>
      </c>
      <c r="S3829" s="15">
        <f t="shared" si="356"/>
        <v>42090</v>
      </c>
      <c r="T3829" s="14">
        <f t="shared" si="357"/>
        <v>42034.928252314814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s="10" t="str">
        <f t="shared" si="358"/>
        <v>theater</v>
      </c>
      <c r="R3830" t="str">
        <f t="shared" si="359"/>
        <v>plays</v>
      </c>
      <c r="S3830" s="15">
        <f t="shared" si="356"/>
        <v>42004.569293981483</v>
      </c>
      <c r="T3830" s="14">
        <f t="shared" si="357"/>
        <v>41944.527627314819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62.625</v>
      </c>
      <c r="Q3831" s="10" t="str">
        <f t="shared" si="358"/>
        <v>theater</v>
      </c>
      <c r="R3831" t="str">
        <f t="shared" si="359"/>
        <v>plays</v>
      </c>
      <c r="S3831" s="15">
        <f t="shared" si="356"/>
        <v>42613.865405092598</v>
      </c>
      <c r="T3831" s="14">
        <f t="shared" si="357"/>
        <v>42593.865405092598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s="10" t="str">
        <f t="shared" si="358"/>
        <v>theater</v>
      </c>
      <c r="R3832" t="str">
        <f t="shared" si="359"/>
        <v>plays</v>
      </c>
      <c r="S3832" s="15">
        <f t="shared" si="356"/>
        <v>42517.740868055553</v>
      </c>
      <c r="T3832" s="14">
        <f t="shared" si="357"/>
        <v>42503.740868055553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58.901111111111113</v>
      </c>
      <c r="Q3833" s="10" t="str">
        <f t="shared" si="358"/>
        <v>theater</v>
      </c>
      <c r="R3833" t="str">
        <f t="shared" si="359"/>
        <v>plays</v>
      </c>
      <c r="S3833" s="15">
        <f t="shared" si="356"/>
        <v>41948.890567129631</v>
      </c>
      <c r="T3833" s="14">
        <f t="shared" si="357"/>
        <v>41927.848900462966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139.55555555555554</v>
      </c>
      <c r="Q3834" s="10" t="str">
        <f t="shared" si="358"/>
        <v>theater</v>
      </c>
      <c r="R3834" t="str">
        <f t="shared" si="359"/>
        <v>plays</v>
      </c>
      <c r="S3834" s="15">
        <f t="shared" si="356"/>
        <v>42420.114988425921</v>
      </c>
      <c r="T3834" s="14">
        <f t="shared" si="357"/>
        <v>42375.114988425921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70</v>
      </c>
      <c r="Q3835" s="10" t="str">
        <f t="shared" si="358"/>
        <v>theater</v>
      </c>
      <c r="R3835" t="str">
        <f t="shared" si="359"/>
        <v>plays</v>
      </c>
      <c r="S3835" s="15">
        <f t="shared" si="356"/>
        <v>41974.797916666663</v>
      </c>
      <c r="T3835" s="14">
        <f t="shared" si="357"/>
        <v>41963.872361111105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57.385964912280699</v>
      </c>
      <c r="Q3836" s="10" t="str">
        <f t="shared" si="358"/>
        <v>theater</v>
      </c>
      <c r="R3836" t="str">
        <f t="shared" si="359"/>
        <v>plays</v>
      </c>
      <c r="S3836" s="15">
        <f t="shared" si="356"/>
        <v>42173.445219907408</v>
      </c>
      <c r="T3836" s="14">
        <f t="shared" si="357"/>
        <v>42143.445219907408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s="10" t="str">
        <f t="shared" si="358"/>
        <v>theater</v>
      </c>
      <c r="R3837" t="str">
        <f t="shared" si="359"/>
        <v>plays</v>
      </c>
      <c r="S3837" s="15">
        <f t="shared" si="356"/>
        <v>42481.94222222222</v>
      </c>
      <c r="T3837" s="14">
        <f t="shared" si="357"/>
        <v>42460.94222222222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64.285714285714292</v>
      </c>
      <c r="Q3838" s="10" t="str">
        <f t="shared" si="358"/>
        <v>theater</v>
      </c>
      <c r="R3838" t="str">
        <f t="shared" si="359"/>
        <v>plays</v>
      </c>
      <c r="S3838" s="15">
        <f t="shared" si="356"/>
        <v>42585.172916666663</v>
      </c>
      <c r="T3838" s="14">
        <f t="shared" si="357"/>
        <v>42553.926527777774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120.11764705882354</v>
      </c>
      <c r="Q3839" s="10" t="str">
        <f t="shared" si="358"/>
        <v>theater</v>
      </c>
      <c r="R3839" t="str">
        <f t="shared" si="359"/>
        <v>plays</v>
      </c>
      <c r="S3839" s="15">
        <f t="shared" si="356"/>
        <v>42188.765717592592</v>
      </c>
      <c r="T3839" s="14">
        <f t="shared" si="357"/>
        <v>42152.765717592592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1008.24</v>
      </c>
      <c r="Q3840" s="10" t="str">
        <f t="shared" si="358"/>
        <v>theater</v>
      </c>
      <c r="R3840" t="str">
        <f t="shared" si="359"/>
        <v>plays</v>
      </c>
      <c r="S3840" s="15">
        <f t="shared" si="356"/>
        <v>42146.710752314815</v>
      </c>
      <c r="T3840" s="14">
        <f t="shared" si="357"/>
        <v>42116.710752314815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63.28125</v>
      </c>
      <c r="Q3841" s="10" t="str">
        <f t="shared" si="358"/>
        <v>theater</v>
      </c>
      <c r="R3841" t="str">
        <f t="shared" si="359"/>
        <v>plays</v>
      </c>
      <c r="S3841" s="15">
        <f t="shared" si="356"/>
        <v>42215.142638888887</v>
      </c>
      <c r="T3841" s="14">
        <f t="shared" si="357"/>
        <v>42155.142638888887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360">E3842/D3842</f>
        <v>65</v>
      </c>
      <c r="P3842" s="8">
        <f t="shared" ref="P3842:P3905" si="361">E3842/L3842</f>
        <v>21.666666666666668</v>
      </c>
      <c r="Q3842" s="10" t="str">
        <f t="shared" si="358"/>
        <v>theater</v>
      </c>
      <c r="R3842" t="str">
        <f t="shared" si="359"/>
        <v>plays</v>
      </c>
      <c r="S3842" s="15">
        <f t="shared" ref="S3842:S3905" si="362">(((I3842/60)/60)/24)+DATE(1970,1,1)</f>
        <v>42457.660057870366</v>
      </c>
      <c r="T3842" s="14">
        <f t="shared" ref="T3842:T3905" si="363">(((J3842/60)/60)/24)+DATE(1970,1,1)</f>
        <v>42432.701724537037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8.72E-2</v>
      </c>
      <c r="P3843" s="8">
        <f t="shared" si="361"/>
        <v>25.647058823529413</v>
      </c>
      <c r="Q3843" s="10" t="str">
        <f t="shared" ref="Q3843:Q3906" si="364">LEFT(N3843, (SEARCH("/",N3843,1)-1))</f>
        <v>theater</v>
      </c>
      <c r="R3843" t="str">
        <f t="shared" ref="R3843:R3906" si="365">RIGHT(N3843, LEN(N3843)-SEARCH("/",N3843,1))</f>
        <v>plays</v>
      </c>
      <c r="S3843" s="15">
        <f t="shared" si="362"/>
        <v>41840.785729166666</v>
      </c>
      <c r="T3843" s="14">
        <f t="shared" si="363"/>
        <v>41780.785729166666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8">
        <f t="shared" si="361"/>
        <v>47.695652173913047</v>
      </c>
      <c r="Q3844" s="10" t="str">
        <f t="shared" si="364"/>
        <v>theater</v>
      </c>
      <c r="R3844" t="str">
        <f t="shared" si="365"/>
        <v>plays</v>
      </c>
      <c r="S3844" s="15">
        <f t="shared" si="362"/>
        <v>41770.493657407409</v>
      </c>
      <c r="T3844" s="14">
        <f t="shared" si="363"/>
        <v>41740.493657407409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8">
        <f t="shared" si="361"/>
        <v>56.05263157894737</v>
      </c>
      <c r="Q3845" s="10" t="str">
        <f t="shared" si="364"/>
        <v>theater</v>
      </c>
      <c r="R3845" t="str">
        <f t="shared" si="365"/>
        <v>plays</v>
      </c>
      <c r="S3845" s="15">
        <f t="shared" si="362"/>
        <v>41791.072500000002</v>
      </c>
      <c r="T3845" s="14">
        <f t="shared" si="363"/>
        <v>41766.072500000002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81.319999999999993</v>
      </c>
      <c r="Q3846" s="10" t="str">
        <f t="shared" si="364"/>
        <v>theater</v>
      </c>
      <c r="R3846" t="str">
        <f t="shared" si="365"/>
        <v>plays</v>
      </c>
      <c r="S3846" s="15">
        <f t="shared" si="362"/>
        <v>41793.290972222225</v>
      </c>
      <c r="T3846" s="14">
        <f t="shared" si="363"/>
        <v>41766.617291666669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8">
        <f t="shared" si="361"/>
        <v>70.166666666666671</v>
      </c>
      <c r="Q3847" s="10" t="str">
        <f t="shared" si="364"/>
        <v>theater</v>
      </c>
      <c r="R3847" t="str">
        <f t="shared" si="365"/>
        <v>plays</v>
      </c>
      <c r="S3847" s="15">
        <f t="shared" si="362"/>
        <v>42278.627013888887</v>
      </c>
      <c r="T3847" s="14">
        <f t="shared" si="363"/>
        <v>42248.627013888887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8">
        <f t="shared" si="361"/>
        <v>23.625</v>
      </c>
      <c r="Q3848" s="10" t="str">
        <f t="shared" si="364"/>
        <v>theater</v>
      </c>
      <c r="R3848" t="str">
        <f t="shared" si="365"/>
        <v>plays</v>
      </c>
      <c r="S3848" s="15">
        <f t="shared" si="362"/>
        <v>41916.290972222225</v>
      </c>
      <c r="T3848" s="14">
        <f t="shared" si="363"/>
        <v>41885.221550925926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8">
        <f t="shared" si="361"/>
        <v>188.55555555555554</v>
      </c>
      <c r="Q3849" s="10" t="str">
        <f t="shared" si="364"/>
        <v>theater</v>
      </c>
      <c r="R3849" t="str">
        <f t="shared" si="365"/>
        <v>plays</v>
      </c>
      <c r="S3849" s="15">
        <f t="shared" si="362"/>
        <v>42204.224432870367</v>
      </c>
      <c r="T3849" s="14">
        <f t="shared" si="363"/>
        <v>42159.224432870367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49.511627906976742</v>
      </c>
      <c r="Q3850" s="10" t="str">
        <f t="shared" si="364"/>
        <v>theater</v>
      </c>
      <c r="R3850" t="str">
        <f t="shared" si="365"/>
        <v>plays</v>
      </c>
      <c r="S3850" s="15">
        <f t="shared" si="362"/>
        <v>42295.817002314812</v>
      </c>
      <c r="T3850" s="14">
        <f t="shared" si="363"/>
        <v>42265.817002314812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8">
        <f t="shared" si="361"/>
        <v>75.464285714285708</v>
      </c>
      <c r="Q3851" s="10" t="str">
        <f t="shared" si="364"/>
        <v>theater</v>
      </c>
      <c r="R3851" t="str">
        <f t="shared" si="365"/>
        <v>plays</v>
      </c>
      <c r="S3851" s="15">
        <f t="shared" si="362"/>
        <v>42166.767175925925</v>
      </c>
      <c r="T3851" s="14">
        <f t="shared" si="363"/>
        <v>42136.767175925925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8">
        <f t="shared" si="361"/>
        <v>9.5</v>
      </c>
      <c r="Q3852" s="10" t="str">
        <f t="shared" si="364"/>
        <v>theater</v>
      </c>
      <c r="R3852" t="str">
        <f t="shared" si="365"/>
        <v>plays</v>
      </c>
      <c r="S3852" s="15">
        <f t="shared" si="362"/>
        <v>42005.124340277776</v>
      </c>
      <c r="T3852" s="14">
        <f t="shared" si="363"/>
        <v>41975.124340277776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35.5</v>
      </c>
      <c r="Q3853" s="10" t="str">
        <f t="shared" si="364"/>
        <v>theater</v>
      </c>
      <c r="R3853" t="str">
        <f t="shared" si="365"/>
        <v>plays</v>
      </c>
      <c r="S3853" s="15">
        <f t="shared" si="362"/>
        <v>42202.439571759256</v>
      </c>
      <c r="T3853" s="14">
        <f t="shared" si="363"/>
        <v>42172.439571759256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8">
        <f t="shared" si="361"/>
        <v>10</v>
      </c>
      <c r="Q3854" s="10" t="str">
        <f t="shared" si="364"/>
        <v>theater</v>
      </c>
      <c r="R3854" t="str">
        <f t="shared" si="365"/>
        <v>plays</v>
      </c>
      <c r="S3854" s="15">
        <f t="shared" si="362"/>
        <v>42090.149027777778</v>
      </c>
      <c r="T3854" s="14">
        <f t="shared" si="363"/>
        <v>42065.190694444449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8">
        <f t="shared" si="361"/>
        <v>13</v>
      </c>
      <c r="Q3855" s="10" t="str">
        <f t="shared" si="364"/>
        <v>theater</v>
      </c>
      <c r="R3855" t="str">
        <f t="shared" si="365"/>
        <v>plays</v>
      </c>
      <c r="S3855" s="15">
        <f t="shared" si="362"/>
        <v>41883.84002314815</v>
      </c>
      <c r="T3855" s="14">
        <f t="shared" si="363"/>
        <v>41848.84002314815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89.4</v>
      </c>
      <c r="Q3856" s="10" t="str">
        <f t="shared" si="364"/>
        <v>theater</v>
      </c>
      <c r="R3856" t="str">
        <f t="shared" si="365"/>
        <v>plays</v>
      </c>
      <c r="S3856" s="15">
        <f t="shared" si="362"/>
        <v>42133.884930555556</v>
      </c>
      <c r="T3856" s="14">
        <f t="shared" si="363"/>
        <v>42103.884930555556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8">
        <f t="shared" si="361"/>
        <v>25</v>
      </c>
      <c r="Q3857" s="10" t="str">
        <f t="shared" si="364"/>
        <v>theater</v>
      </c>
      <c r="R3857" t="str">
        <f t="shared" si="365"/>
        <v>plays</v>
      </c>
      <c r="S3857" s="15">
        <f t="shared" si="362"/>
        <v>42089.929062499999</v>
      </c>
      <c r="T3857" s="14">
        <f t="shared" si="363"/>
        <v>42059.970729166671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8">
        <f t="shared" si="361"/>
        <v>1</v>
      </c>
      <c r="Q3858" s="10" t="str">
        <f t="shared" si="364"/>
        <v>theater</v>
      </c>
      <c r="R3858" t="str">
        <f t="shared" si="365"/>
        <v>plays</v>
      </c>
      <c r="S3858" s="15">
        <f t="shared" si="362"/>
        <v>42071.701423611114</v>
      </c>
      <c r="T3858" s="14">
        <f t="shared" si="363"/>
        <v>42041.743090277778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8">
        <f t="shared" si="361"/>
        <v>65</v>
      </c>
      <c r="Q3859" s="10" t="str">
        <f t="shared" si="364"/>
        <v>theater</v>
      </c>
      <c r="R3859" t="str">
        <f t="shared" si="365"/>
        <v>plays</v>
      </c>
      <c r="S3859" s="15">
        <f t="shared" si="362"/>
        <v>41852.716666666667</v>
      </c>
      <c r="T3859" s="14">
        <f t="shared" si="363"/>
        <v>41829.73715277778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10</v>
      </c>
      <c r="Q3860" s="10" t="str">
        <f t="shared" si="364"/>
        <v>theater</v>
      </c>
      <c r="R3860" t="str">
        <f t="shared" si="365"/>
        <v>plays</v>
      </c>
      <c r="S3860" s="15">
        <f t="shared" si="362"/>
        <v>42146.875</v>
      </c>
      <c r="T3860" s="14">
        <f t="shared" si="363"/>
        <v>42128.431064814817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8">
        <f t="shared" si="361"/>
        <v>1</v>
      </c>
      <c r="Q3861" s="10" t="str">
        <f t="shared" si="364"/>
        <v>theater</v>
      </c>
      <c r="R3861" t="str">
        <f t="shared" si="365"/>
        <v>plays</v>
      </c>
      <c r="S3861" s="15">
        <f t="shared" si="362"/>
        <v>41815.875</v>
      </c>
      <c r="T3861" s="14">
        <f t="shared" si="363"/>
        <v>41789.893599537041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8">
        <f t="shared" si="361"/>
        <v>81.538461538461533</v>
      </c>
      <c r="Q3862" s="10" t="str">
        <f t="shared" si="364"/>
        <v>theater</v>
      </c>
      <c r="R3862" t="str">
        <f t="shared" si="365"/>
        <v>plays</v>
      </c>
      <c r="S3862" s="15">
        <f t="shared" si="362"/>
        <v>41863.660995370366</v>
      </c>
      <c r="T3862" s="14">
        <f t="shared" si="363"/>
        <v>41833.660995370366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100</v>
      </c>
      <c r="Q3863" s="10" t="str">
        <f t="shared" si="364"/>
        <v>theater</v>
      </c>
      <c r="R3863" t="str">
        <f t="shared" si="365"/>
        <v>plays</v>
      </c>
      <c r="S3863" s="15">
        <f t="shared" si="362"/>
        <v>41955.907638888893</v>
      </c>
      <c r="T3863" s="14">
        <f t="shared" si="363"/>
        <v>41914.590011574073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8">
        <f t="shared" si="361"/>
        <v>1</v>
      </c>
      <c r="Q3864" s="10" t="str">
        <f t="shared" si="364"/>
        <v>theater</v>
      </c>
      <c r="R3864" t="str">
        <f t="shared" si="365"/>
        <v>plays</v>
      </c>
      <c r="S3864" s="15">
        <f t="shared" si="362"/>
        <v>42625.707638888889</v>
      </c>
      <c r="T3864" s="14">
        <f t="shared" si="363"/>
        <v>42611.261064814811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s="10" t="str">
        <f t="shared" si="364"/>
        <v>theater</v>
      </c>
      <c r="R3865" t="str">
        <f t="shared" si="365"/>
        <v>plays</v>
      </c>
      <c r="S3865" s="15">
        <f t="shared" si="362"/>
        <v>42313.674826388888</v>
      </c>
      <c r="T3865" s="14">
        <f t="shared" si="363"/>
        <v>42253.633159722223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8">
        <f t="shared" si="361"/>
        <v>20</v>
      </c>
      <c r="Q3866" s="10" t="str">
        <f t="shared" si="364"/>
        <v>theater</v>
      </c>
      <c r="R3866" t="str">
        <f t="shared" si="365"/>
        <v>plays</v>
      </c>
      <c r="S3866" s="15">
        <f t="shared" si="362"/>
        <v>42325.933495370366</v>
      </c>
      <c r="T3866" s="14">
        <f t="shared" si="363"/>
        <v>42295.891828703709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8">
        <f t="shared" si="361"/>
        <v>46.428571428571431</v>
      </c>
      <c r="Q3867" s="10" t="str">
        <f t="shared" si="364"/>
        <v>theater</v>
      </c>
      <c r="R3867" t="str">
        <f t="shared" si="365"/>
        <v>plays</v>
      </c>
      <c r="S3867" s="15">
        <f t="shared" si="362"/>
        <v>41881.229166666664</v>
      </c>
      <c r="T3867" s="14">
        <f t="shared" si="363"/>
        <v>41841.651597222226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8">
        <f t="shared" si="361"/>
        <v>5.5</v>
      </c>
      <c r="Q3868" s="10" t="str">
        <f t="shared" si="364"/>
        <v>theater</v>
      </c>
      <c r="R3868" t="str">
        <f t="shared" si="365"/>
        <v>plays</v>
      </c>
      <c r="S3868" s="15">
        <f t="shared" si="362"/>
        <v>42452.145138888889</v>
      </c>
      <c r="T3868" s="14">
        <f t="shared" si="363"/>
        <v>42402.947002314817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8">
        <f t="shared" si="361"/>
        <v>50.2</v>
      </c>
      <c r="Q3869" s="10" t="str">
        <f t="shared" si="364"/>
        <v>theater</v>
      </c>
      <c r="R3869" t="str">
        <f t="shared" si="365"/>
        <v>plays</v>
      </c>
      <c r="S3869" s="15">
        <f t="shared" si="362"/>
        <v>42539.814108796301</v>
      </c>
      <c r="T3869" s="14">
        <f t="shared" si="363"/>
        <v>42509.814108796301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8">
        <f t="shared" si="361"/>
        <v>10</v>
      </c>
      <c r="Q3870" s="10" t="str">
        <f t="shared" si="364"/>
        <v>theater</v>
      </c>
      <c r="R3870" t="str">
        <f t="shared" si="365"/>
        <v>musical</v>
      </c>
      <c r="S3870" s="15">
        <f t="shared" si="362"/>
        <v>41890.659780092588</v>
      </c>
      <c r="T3870" s="14">
        <f t="shared" si="363"/>
        <v>41865.659780092588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8">
        <f t="shared" si="361"/>
        <v>30.133333333333333</v>
      </c>
      <c r="Q3871" s="10" t="str">
        <f t="shared" si="364"/>
        <v>theater</v>
      </c>
      <c r="R3871" t="str">
        <f t="shared" si="365"/>
        <v>musical</v>
      </c>
      <c r="S3871" s="15">
        <f t="shared" si="362"/>
        <v>42077.132638888885</v>
      </c>
      <c r="T3871" s="14">
        <f t="shared" si="363"/>
        <v>42047.724444444444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150</v>
      </c>
      <c r="Q3872" s="10" t="str">
        <f t="shared" si="364"/>
        <v>theater</v>
      </c>
      <c r="R3872" t="str">
        <f t="shared" si="365"/>
        <v>musical</v>
      </c>
      <c r="S3872" s="15">
        <f t="shared" si="362"/>
        <v>41823.17219907407</v>
      </c>
      <c r="T3872" s="14">
        <f t="shared" si="363"/>
        <v>41793.17219907407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8">
        <f t="shared" si="361"/>
        <v>13.333333333333334</v>
      </c>
      <c r="Q3873" s="10" t="str">
        <f t="shared" si="364"/>
        <v>theater</v>
      </c>
      <c r="R3873" t="str">
        <f t="shared" si="365"/>
        <v>musical</v>
      </c>
      <c r="S3873" s="15">
        <f t="shared" si="362"/>
        <v>42823.739004629635</v>
      </c>
      <c r="T3873" s="14">
        <f t="shared" si="363"/>
        <v>42763.780671296292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s="10" t="str">
        <f t="shared" si="364"/>
        <v>theater</v>
      </c>
      <c r="R3874" t="str">
        <f t="shared" si="365"/>
        <v>musical</v>
      </c>
      <c r="S3874" s="15">
        <f t="shared" si="362"/>
        <v>42230.145787037036</v>
      </c>
      <c r="T3874" s="14">
        <f t="shared" si="363"/>
        <v>42180.145787037036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s="10" t="str">
        <f t="shared" si="364"/>
        <v>theater</v>
      </c>
      <c r="R3875" t="str">
        <f t="shared" si="365"/>
        <v>musical</v>
      </c>
      <c r="S3875" s="15">
        <f t="shared" si="362"/>
        <v>42285.696006944447</v>
      </c>
      <c r="T3875" s="14">
        <f t="shared" si="363"/>
        <v>42255.696006944447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s="10" t="str">
        <f t="shared" si="364"/>
        <v>theater</v>
      </c>
      <c r="R3876" t="str">
        <f t="shared" si="365"/>
        <v>musical</v>
      </c>
      <c r="S3876" s="15">
        <f t="shared" si="362"/>
        <v>42028.041666666672</v>
      </c>
      <c r="T3876" s="14">
        <f t="shared" si="363"/>
        <v>42007.016458333332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s="10" t="str">
        <f t="shared" si="364"/>
        <v>theater</v>
      </c>
      <c r="R3877" t="str">
        <f t="shared" si="365"/>
        <v>musical</v>
      </c>
      <c r="S3877" s="15">
        <f t="shared" si="362"/>
        <v>42616.416666666672</v>
      </c>
      <c r="T3877" s="14">
        <f t="shared" si="363"/>
        <v>42615.346817129626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44.760869565217391</v>
      </c>
      <c r="Q3878" s="10" t="str">
        <f t="shared" si="364"/>
        <v>theater</v>
      </c>
      <c r="R3878" t="str">
        <f t="shared" si="365"/>
        <v>musical</v>
      </c>
      <c r="S3878" s="15">
        <f t="shared" si="362"/>
        <v>42402.624166666668</v>
      </c>
      <c r="T3878" s="14">
        <f t="shared" si="363"/>
        <v>42372.624166666668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8">
        <f t="shared" si="361"/>
        <v>88.642857142857139</v>
      </c>
      <c r="Q3879" s="10" t="str">
        <f t="shared" si="364"/>
        <v>theater</v>
      </c>
      <c r="R3879" t="str">
        <f t="shared" si="365"/>
        <v>musical</v>
      </c>
      <c r="S3879" s="15">
        <f t="shared" si="362"/>
        <v>42712.67768518519</v>
      </c>
      <c r="T3879" s="14">
        <f t="shared" si="363"/>
        <v>42682.67768518519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8">
        <f t="shared" si="361"/>
        <v>10</v>
      </c>
      <c r="Q3880" s="10" t="str">
        <f t="shared" si="364"/>
        <v>theater</v>
      </c>
      <c r="R3880" t="str">
        <f t="shared" si="365"/>
        <v>musical</v>
      </c>
      <c r="S3880" s="15">
        <f t="shared" si="362"/>
        <v>42185.165972222225</v>
      </c>
      <c r="T3880" s="14">
        <f t="shared" si="363"/>
        <v>42154.818819444445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s="10" t="str">
        <f t="shared" si="364"/>
        <v>theater</v>
      </c>
      <c r="R3881" t="str">
        <f t="shared" si="365"/>
        <v>musical</v>
      </c>
      <c r="S3881" s="15">
        <f t="shared" si="362"/>
        <v>42029.861064814817</v>
      </c>
      <c r="T3881" s="14">
        <f t="shared" si="363"/>
        <v>41999.861064814817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8">
        <f t="shared" si="361"/>
        <v>57.647058823529413</v>
      </c>
      <c r="Q3882" s="10" t="str">
        <f t="shared" si="364"/>
        <v>theater</v>
      </c>
      <c r="R3882" t="str">
        <f t="shared" si="365"/>
        <v>musical</v>
      </c>
      <c r="S3882" s="15">
        <f t="shared" si="362"/>
        <v>41850.958333333336</v>
      </c>
      <c r="T3882" s="14">
        <f t="shared" si="363"/>
        <v>41815.815046296295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25</v>
      </c>
      <c r="Q3883" s="10" t="str">
        <f t="shared" si="364"/>
        <v>theater</v>
      </c>
      <c r="R3883" t="str">
        <f t="shared" si="365"/>
        <v>musical</v>
      </c>
      <c r="S3883" s="15">
        <f t="shared" si="362"/>
        <v>42786.018506944441</v>
      </c>
      <c r="T3883" s="14">
        <f t="shared" si="363"/>
        <v>42756.018506944441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s="10" t="str">
        <f t="shared" si="364"/>
        <v>theater</v>
      </c>
      <c r="R3884" t="str">
        <f t="shared" si="365"/>
        <v>musical</v>
      </c>
      <c r="S3884" s="15">
        <f t="shared" si="362"/>
        <v>42400.960416666669</v>
      </c>
      <c r="T3884" s="14">
        <f t="shared" si="363"/>
        <v>42373.983449074076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s="10" t="str">
        <f t="shared" si="364"/>
        <v>theater</v>
      </c>
      <c r="R3885" t="str">
        <f t="shared" si="365"/>
        <v>musical</v>
      </c>
      <c r="S3885" s="15">
        <f t="shared" si="362"/>
        <v>41884.602650462963</v>
      </c>
      <c r="T3885" s="14">
        <f t="shared" si="363"/>
        <v>41854.602650462963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s="10" t="str">
        <f t="shared" si="364"/>
        <v>theater</v>
      </c>
      <c r="R3886" t="str">
        <f t="shared" si="365"/>
        <v>musical</v>
      </c>
      <c r="S3886" s="15">
        <f t="shared" si="362"/>
        <v>42090.749907407408</v>
      </c>
      <c r="T3886" s="14">
        <f t="shared" si="363"/>
        <v>42065.791574074072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s="10" t="str">
        <f t="shared" si="364"/>
        <v>theater</v>
      </c>
      <c r="R3887" t="str">
        <f t="shared" si="365"/>
        <v>musical</v>
      </c>
      <c r="S3887" s="15">
        <f t="shared" si="362"/>
        <v>42499.951284722221</v>
      </c>
      <c r="T3887" s="14">
        <f t="shared" si="363"/>
        <v>42469.951284722221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s="10" t="str">
        <f t="shared" si="364"/>
        <v>theater</v>
      </c>
      <c r="R3888" t="str">
        <f t="shared" si="365"/>
        <v>musical</v>
      </c>
      <c r="S3888" s="15">
        <f t="shared" si="362"/>
        <v>41984.228032407409</v>
      </c>
      <c r="T3888" s="14">
        <f t="shared" si="363"/>
        <v>41954.228032407409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8">
        <f t="shared" si="361"/>
        <v>17.5</v>
      </c>
      <c r="Q3889" s="10" t="str">
        <f t="shared" si="364"/>
        <v>theater</v>
      </c>
      <c r="R3889" t="str">
        <f t="shared" si="365"/>
        <v>musical</v>
      </c>
      <c r="S3889" s="15">
        <f t="shared" si="362"/>
        <v>42125.916666666672</v>
      </c>
      <c r="T3889" s="14">
        <f t="shared" si="363"/>
        <v>42079.857974537037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38.714285714285715</v>
      </c>
      <c r="Q3890" s="10" t="str">
        <f t="shared" si="364"/>
        <v>theater</v>
      </c>
      <c r="R3890" t="str">
        <f t="shared" si="365"/>
        <v>plays</v>
      </c>
      <c r="S3890" s="15">
        <f t="shared" si="362"/>
        <v>42792.545810185184</v>
      </c>
      <c r="T3890" s="14">
        <f t="shared" si="363"/>
        <v>42762.545810185184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8">
        <f t="shared" si="361"/>
        <v>13.111111111111111</v>
      </c>
      <c r="Q3891" s="10" t="str">
        <f t="shared" si="364"/>
        <v>theater</v>
      </c>
      <c r="R3891" t="str">
        <f t="shared" si="365"/>
        <v>plays</v>
      </c>
      <c r="S3891" s="15">
        <f t="shared" si="362"/>
        <v>42008.976388888885</v>
      </c>
      <c r="T3891" s="14">
        <f t="shared" si="363"/>
        <v>41977.004976851851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315.5</v>
      </c>
      <c r="Q3892" s="10" t="str">
        <f t="shared" si="364"/>
        <v>theater</v>
      </c>
      <c r="R3892" t="str">
        <f t="shared" si="365"/>
        <v>plays</v>
      </c>
      <c r="S3892" s="15">
        <f t="shared" si="362"/>
        <v>42231.758611111116</v>
      </c>
      <c r="T3892" s="14">
        <f t="shared" si="363"/>
        <v>42171.758611111116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8">
        <f t="shared" si="361"/>
        <v>37.142857142857146</v>
      </c>
      <c r="Q3893" s="10" t="str">
        <f t="shared" si="364"/>
        <v>theater</v>
      </c>
      <c r="R3893" t="str">
        <f t="shared" si="365"/>
        <v>plays</v>
      </c>
      <c r="S3893" s="15">
        <f t="shared" si="362"/>
        <v>42086.207638888889</v>
      </c>
      <c r="T3893" s="14">
        <f t="shared" si="363"/>
        <v>42056.1324537037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s="10" t="str">
        <f t="shared" si="364"/>
        <v>theater</v>
      </c>
      <c r="R3894" t="str">
        <f t="shared" si="365"/>
        <v>plays</v>
      </c>
      <c r="S3894" s="15">
        <f t="shared" si="362"/>
        <v>41875.291666666664</v>
      </c>
      <c r="T3894" s="14">
        <f t="shared" si="363"/>
        <v>41867.652280092596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8">
        <f t="shared" si="361"/>
        <v>128.27380952380952</v>
      </c>
      <c r="Q3895" s="10" t="str">
        <f t="shared" si="364"/>
        <v>theater</v>
      </c>
      <c r="R3895" t="str">
        <f t="shared" si="365"/>
        <v>plays</v>
      </c>
      <c r="S3895" s="15">
        <f t="shared" si="362"/>
        <v>41821.25</v>
      </c>
      <c r="T3895" s="14">
        <f t="shared" si="363"/>
        <v>41779.657870370371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8">
        <f t="shared" si="361"/>
        <v>47.272727272727273</v>
      </c>
      <c r="Q3896" s="10" t="str">
        <f t="shared" si="364"/>
        <v>theater</v>
      </c>
      <c r="R3896" t="str">
        <f t="shared" si="365"/>
        <v>plays</v>
      </c>
      <c r="S3896" s="15">
        <f t="shared" si="362"/>
        <v>42710.207638888889</v>
      </c>
      <c r="T3896" s="14">
        <f t="shared" si="363"/>
        <v>42679.958472222221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50</v>
      </c>
      <c r="Q3897" s="10" t="str">
        <f t="shared" si="364"/>
        <v>theater</v>
      </c>
      <c r="R3897" t="str">
        <f t="shared" si="365"/>
        <v>plays</v>
      </c>
      <c r="S3897" s="15">
        <f t="shared" si="362"/>
        <v>42063.250208333338</v>
      </c>
      <c r="T3897" s="14">
        <f t="shared" si="363"/>
        <v>42032.250208333338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8">
        <f t="shared" si="361"/>
        <v>42.5</v>
      </c>
      <c r="Q3898" s="10" t="str">
        <f t="shared" si="364"/>
        <v>theater</v>
      </c>
      <c r="R3898" t="str">
        <f t="shared" si="365"/>
        <v>plays</v>
      </c>
      <c r="S3898" s="15">
        <f t="shared" si="362"/>
        <v>41807.191875000004</v>
      </c>
      <c r="T3898" s="14">
        <f t="shared" si="363"/>
        <v>41793.191875000004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8">
        <f t="shared" si="361"/>
        <v>44</v>
      </c>
      <c r="Q3899" s="10" t="str">
        <f t="shared" si="364"/>
        <v>theater</v>
      </c>
      <c r="R3899" t="str">
        <f t="shared" si="365"/>
        <v>plays</v>
      </c>
      <c r="S3899" s="15">
        <f t="shared" si="362"/>
        <v>42012.87364583333</v>
      </c>
      <c r="T3899" s="14">
        <f t="shared" si="363"/>
        <v>41982.87364583333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50.875</v>
      </c>
      <c r="Q3900" s="10" t="str">
        <f t="shared" si="364"/>
        <v>theater</v>
      </c>
      <c r="R3900" t="str">
        <f t="shared" si="365"/>
        <v>plays</v>
      </c>
      <c r="S3900" s="15">
        <f t="shared" si="362"/>
        <v>42233.666666666672</v>
      </c>
      <c r="T3900" s="14">
        <f t="shared" si="363"/>
        <v>42193.482291666667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8">
        <f t="shared" si="361"/>
        <v>62.5</v>
      </c>
      <c r="Q3901" s="10" t="str">
        <f t="shared" si="364"/>
        <v>theater</v>
      </c>
      <c r="R3901" t="str">
        <f t="shared" si="365"/>
        <v>plays</v>
      </c>
      <c r="S3901" s="15">
        <f t="shared" si="362"/>
        <v>41863.775011574071</v>
      </c>
      <c r="T3901" s="14">
        <f t="shared" si="363"/>
        <v>41843.775011574071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8">
        <f t="shared" si="361"/>
        <v>27</v>
      </c>
      <c r="Q3902" s="10" t="str">
        <f t="shared" si="364"/>
        <v>theater</v>
      </c>
      <c r="R3902" t="str">
        <f t="shared" si="365"/>
        <v>plays</v>
      </c>
      <c r="S3902" s="15">
        <f t="shared" si="362"/>
        <v>42166.092488425929</v>
      </c>
      <c r="T3902" s="14">
        <f t="shared" si="363"/>
        <v>42136.092488425929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8">
        <f t="shared" si="361"/>
        <v>25</v>
      </c>
      <c r="Q3903" s="10" t="str">
        <f t="shared" si="364"/>
        <v>theater</v>
      </c>
      <c r="R3903" t="str">
        <f t="shared" si="365"/>
        <v>plays</v>
      </c>
      <c r="S3903" s="15">
        <f t="shared" si="362"/>
        <v>42357.826377314821</v>
      </c>
      <c r="T3903" s="14">
        <f t="shared" si="363"/>
        <v>42317.826377314821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8">
        <f t="shared" si="361"/>
        <v>47.258064516129032</v>
      </c>
      <c r="Q3904" s="10" t="str">
        <f t="shared" si="364"/>
        <v>theater</v>
      </c>
      <c r="R3904" t="str">
        <f t="shared" si="365"/>
        <v>plays</v>
      </c>
      <c r="S3904" s="15">
        <f t="shared" si="362"/>
        <v>42688.509745370371</v>
      </c>
      <c r="T3904" s="14">
        <f t="shared" si="363"/>
        <v>42663.468078703707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s="10" t="str">
        <f t="shared" si="364"/>
        <v>theater</v>
      </c>
      <c r="R3905" t="str">
        <f t="shared" si="365"/>
        <v>plays</v>
      </c>
      <c r="S3905" s="15">
        <f t="shared" si="362"/>
        <v>42230.818055555559</v>
      </c>
      <c r="T3905" s="14">
        <f t="shared" si="363"/>
        <v>42186.01116898148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66">E3906/D3906</f>
        <v>2.9999999999999997E-4</v>
      </c>
      <c r="P3906" s="8">
        <f t="shared" ref="P3906:P3969" si="367">E3906/L3906</f>
        <v>1.5</v>
      </c>
      <c r="Q3906" s="10" t="str">
        <f t="shared" si="364"/>
        <v>theater</v>
      </c>
      <c r="R3906" t="str">
        <f t="shared" si="365"/>
        <v>plays</v>
      </c>
      <c r="S3906" s="15">
        <f t="shared" ref="S3906:S3969" si="368">(((I3906/60)/60)/24)+DATE(1970,1,1)</f>
        <v>42109.211111111115</v>
      </c>
      <c r="T3906" s="14">
        <f t="shared" ref="T3906:T3969" si="369">(((J3906/60)/60)/24)+DATE(1970,1,1)</f>
        <v>42095.229166666672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0.11533333333333333</v>
      </c>
      <c r="P3907" s="8">
        <f t="shared" si="367"/>
        <v>24.714285714285715</v>
      </c>
      <c r="Q3907" s="10" t="str">
        <f t="shared" ref="Q3907:Q3970" si="370">LEFT(N3907, (SEARCH("/",N3907,1)-1))</f>
        <v>theater</v>
      </c>
      <c r="R3907" t="str">
        <f t="shared" ref="R3907:R3970" si="371">RIGHT(N3907, LEN(N3907)-SEARCH("/",N3907,1))</f>
        <v>plays</v>
      </c>
      <c r="S3907" s="15">
        <f t="shared" si="368"/>
        <v>42166.958333333328</v>
      </c>
      <c r="T3907" s="14">
        <f t="shared" si="369"/>
        <v>42124.623877314814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63.125</v>
      </c>
      <c r="Q3908" s="10" t="str">
        <f t="shared" si="370"/>
        <v>theater</v>
      </c>
      <c r="R3908" t="str">
        <f t="shared" si="371"/>
        <v>plays</v>
      </c>
      <c r="S3908" s="15">
        <f t="shared" si="368"/>
        <v>42181.559027777781</v>
      </c>
      <c r="T3908" s="14">
        <f t="shared" si="369"/>
        <v>42143.917743055557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8">
        <f t="shared" si="367"/>
        <v>38.25</v>
      </c>
      <c r="Q3909" s="10" t="str">
        <f t="shared" si="370"/>
        <v>theater</v>
      </c>
      <c r="R3909" t="str">
        <f t="shared" si="371"/>
        <v>plays</v>
      </c>
      <c r="S3909" s="15">
        <f t="shared" si="368"/>
        <v>41938.838888888888</v>
      </c>
      <c r="T3909" s="14">
        <f t="shared" si="369"/>
        <v>41906.819513888891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16.25</v>
      </c>
      <c r="Q3910" s="10" t="str">
        <f t="shared" si="370"/>
        <v>theater</v>
      </c>
      <c r="R3910" t="str">
        <f t="shared" si="371"/>
        <v>plays</v>
      </c>
      <c r="S3910" s="15">
        <f t="shared" si="368"/>
        <v>41849.135370370372</v>
      </c>
      <c r="T3910" s="14">
        <f t="shared" si="369"/>
        <v>41834.135370370372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8">
        <f t="shared" si="367"/>
        <v>33.75</v>
      </c>
      <c r="Q3911" s="10" t="str">
        <f t="shared" si="370"/>
        <v>theater</v>
      </c>
      <c r="R3911" t="str">
        <f t="shared" si="371"/>
        <v>plays</v>
      </c>
      <c r="S3911" s="15">
        <f t="shared" si="368"/>
        <v>41893.359282407408</v>
      </c>
      <c r="T3911" s="14">
        <f t="shared" si="369"/>
        <v>41863.359282407408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8">
        <f t="shared" si="367"/>
        <v>61.666666666666664</v>
      </c>
      <c r="Q3912" s="10" t="str">
        <f t="shared" si="370"/>
        <v>theater</v>
      </c>
      <c r="R3912" t="str">
        <f t="shared" si="371"/>
        <v>plays</v>
      </c>
      <c r="S3912" s="15">
        <f t="shared" si="368"/>
        <v>42254.756909722222</v>
      </c>
      <c r="T3912" s="14">
        <f t="shared" si="369"/>
        <v>42224.756909722222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8">
        <f t="shared" si="367"/>
        <v>83.138888888888886</v>
      </c>
      <c r="Q3913" s="10" t="str">
        <f t="shared" si="370"/>
        <v>theater</v>
      </c>
      <c r="R3913" t="str">
        <f t="shared" si="371"/>
        <v>plays</v>
      </c>
      <c r="S3913" s="15">
        <f t="shared" si="368"/>
        <v>41969.853900462964</v>
      </c>
      <c r="T3913" s="14">
        <f t="shared" si="369"/>
        <v>41939.8122337963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8">
        <f t="shared" si="367"/>
        <v>1</v>
      </c>
      <c r="Q3914" s="10" t="str">
        <f t="shared" si="370"/>
        <v>theater</v>
      </c>
      <c r="R3914" t="str">
        <f t="shared" si="371"/>
        <v>plays</v>
      </c>
      <c r="S3914" s="15">
        <f t="shared" si="368"/>
        <v>42119.190972222219</v>
      </c>
      <c r="T3914" s="14">
        <f t="shared" si="369"/>
        <v>42059.270023148143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142.85714285714286</v>
      </c>
      <c r="Q3915" s="10" t="str">
        <f t="shared" si="370"/>
        <v>theater</v>
      </c>
      <c r="R3915" t="str">
        <f t="shared" si="371"/>
        <v>plays</v>
      </c>
      <c r="S3915" s="15">
        <f t="shared" si="368"/>
        <v>42338.252881944441</v>
      </c>
      <c r="T3915" s="14">
        <f t="shared" si="369"/>
        <v>42308.211215277777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8">
        <f t="shared" si="367"/>
        <v>33.666666666666664</v>
      </c>
      <c r="Q3916" s="10" t="str">
        <f t="shared" si="370"/>
        <v>theater</v>
      </c>
      <c r="R3916" t="str">
        <f t="shared" si="371"/>
        <v>plays</v>
      </c>
      <c r="S3916" s="15">
        <f t="shared" si="368"/>
        <v>42134.957638888889</v>
      </c>
      <c r="T3916" s="14">
        <f t="shared" si="369"/>
        <v>42114.818935185183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8">
        <f t="shared" si="367"/>
        <v>5</v>
      </c>
      <c r="Q3917" s="10" t="str">
        <f t="shared" si="370"/>
        <v>theater</v>
      </c>
      <c r="R3917" t="str">
        <f t="shared" si="371"/>
        <v>plays</v>
      </c>
      <c r="S3917" s="15">
        <f t="shared" si="368"/>
        <v>42522.98505787037</v>
      </c>
      <c r="T3917" s="14">
        <f t="shared" si="369"/>
        <v>42492.98505787037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s="10" t="str">
        <f t="shared" si="370"/>
        <v>theater</v>
      </c>
      <c r="R3918" t="str">
        <f t="shared" si="371"/>
        <v>plays</v>
      </c>
      <c r="S3918" s="15">
        <f t="shared" si="368"/>
        <v>42524.471666666665</v>
      </c>
      <c r="T3918" s="14">
        <f t="shared" si="369"/>
        <v>42494.471666666665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8">
        <f t="shared" si="367"/>
        <v>10</v>
      </c>
      <c r="Q3919" s="10" t="str">
        <f t="shared" si="370"/>
        <v>theater</v>
      </c>
      <c r="R3919" t="str">
        <f t="shared" si="371"/>
        <v>plays</v>
      </c>
      <c r="S3919" s="15">
        <f t="shared" si="368"/>
        <v>41893.527326388888</v>
      </c>
      <c r="T3919" s="14">
        <f t="shared" si="369"/>
        <v>41863.527326388888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8">
        <f t="shared" si="367"/>
        <v>40</v>
      </c>
      <c r="Q3920" s="10" t="str">
        <f t="shared" si="370"/>
        <v>theater</v>
      </c>
      <c r="R3920" t="str">
        <f t="shared" si="371"/>
        <v>plays</v>
      </c>
      <c r="S3920" s="15">
        <f t="shared" si="368"/>
        <v>41855.666666666664</v>
      </c>
      <c r="T3920" s="14">
        <f t="shared" si="369"/>
        <v>41843.664618055554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8">
        <f t="shared" si="367"/>
        <v>30</v>
      </c>
      <c r="Q3921" s="10" t="str">
        <f t="shared" si="370"/>
        <v>theater</v>
      </c>
      <c r="R3921" t="str">
        <f t="shared" si="371"/>
        <v>plays</v>
      </c>
      <c r="S3921" s="15">
        <f t="shared" si="368"/>
        <v>42387</v>
      </c>
      <c r="T3921" s="14">
        <f t="shared" si="369"/>
        <v>42358.684872685189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8">
        <f t="shared" si="367"/>
        <v>45</v>
      </c>
      <c r="Q3922" s="10" t="str">
        <f t="shared" si="370"/>
        <v>theater</v>
      </c>
      <c r="R3922" t="str">
        <f t="shared" si="371"/>
        <v>plays</v>
      </c>
      <c r="S3922" s="15">
        <f t="shared" si="368"/>
        <v>42687.428935185191</v>
      </c>
      <c r="T3922" s="14">
        <f t="shared" si="369"/>
        <v>42657.38726851852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s="10" t="str">
        <f t="shared" si="370"/>
        <v>theater</v>
      </c>
      <c r="R3923" t="str">
        <f t="shared" si="371"/>
        <v>plays</v>
      </c>
      <c r="S3923" s="15">
        <f t="shared" si="368"/>
        <v>41938.75</v>
      </c>
      <c r="T3923" s="14">
        <f t="shared" si="369"/>
        <v>41926.542303240742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8">
        <f t="shared" si="367"/>
        <v>10.166666666666666</v>
      </c>
      <c r="Q3924" s="10" t="str">
        <f t="shared" si="370"/>
        <v>theater</v>
      </c>
      <c r="R3924" t="str">
        <f t="shared" si="371"/>
        <v>plays</v>
      </c>
      <c r="S3924" s="15">
        <f t="shared" si="368"/>
        <v>42065.958333333328</v>
      </c>
      <c r="T3924" s="14">
        <f t="shared" si="369"/>
        <v>42020.768634259264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8">
        <f t="shared" si="367"/>
        <v>81.411764705882348</v>
      </c>
      <c r="Q3925" s="10" t="str">
        <f t="shared" si="370"/>
        <v>theater</v>
      </c>
      <c r="R3925" t="str">
        <f t="shared" si="371"/>
        <v>plays</v>
      </c>
      <c r="S3925" s="15">
        <f t="shared" si="368"/>
        <v>42103.979988425926</v>
      </c>
      <c r="T3925" s="14">
        <f t="shared" si="369"/>
        <v>42075.979988425926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8">
        <f t="shared" si="367"/>
        <v>57.25</v>
      </c>
      <c r="Q3926" s="10" t="str">
        <f t="shared" si="370"/>
        <v>theater</v>
      </c>
      <c r="R3926" t="str">
        <f t="shared" si="371"/>
        <v>plays</v>
      </c>
      <c r="S3926" s="15">
        <f t="shared" si="368"/>
        <v>41816.959745370368</v>
      </c>
      <c r="T3926" s="14">
        <f t="shared" si="369"/>
        <v>41786.959745370368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</v>
      </c>
      <c r="Q3927" s="10" t="str">
        <f t="shared" si="370"/>
        <v>theater</v>
      </c>
      <c r="R3927" t="str">
        <f t="shared" si="371"/>
        <v>plays</v>
      </c>
      <c r="S3927" s="15">
        <f t="shared" si="368"/>
        <v>41850.870821759258</v>
      </c>
      <c r="T3927" s="14">
        <f t="shared" si="369"/>
        <v>41820.870821759258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8">
        <f t="shared" si="367"/>
        <v>15</v>
      </c>
      <c r="Q3928" s="10" t="str">
        <f t="shared" si="370"/>
        <v>theater</v>
      </c>
      <c r="R3928" t="str">
        <f t="shared" si="371"/>
        <v>plays</v>
      </c>
      <c r="S3928" s="15">
        <f t="shared" si="368"/>
        <v>42000.085046296299</v>
      </c>
      <c r="T3928" s="14">
        <f t="shared" si="369"/>
        <v>41970.085046296299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12.5</v>
      </c>
      <c r="Q3929" s="10" t="str">
        <f t="shared" si="370"/>
        <v>theater</v>
      </c>
      <c r="R3929" t="str">
        <f t="shared" si="371"/>
        <v>plays</v>
      </c>
      <c r="S3929" s="15">
        <f t="shared" si="368"/>
        <v>41860.267407407409</v>
      </c>
      <c r="T3929" s="14">
        <f t="shared" si="369"/>
        <v>41830.267407407409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8">
        <f t="shared" si="367"/>
        <v>93</v>
      </c>
      <c r="Q3930" s="10" t="str">
        <f t="shared" si="370"/>
        <v>theater</v>
      </c>
      <c r="R3930" t="str">
        <f t="shared" si="371"/>
        <v>plays</v>
      </c>
      <c r="S3930" s="15">
        <f t="shared" si="368"/>
        <v>42293.207638888889</v>
      </c>
      <c r="T3930" s="14">
        <f t="shared" si="369"/>
        <v>42265.683182870373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8">
        <f t="shared" si="367"/>
        <v>32.357142857142854</v>
      </c>
      <c r="Q3931" s="10" t="str">
        <f t="shared" si="370"/>
        <v>theater</v>
      </c>
      <c r="R3931" t="str">
        <f t="shared" si="371"/>
        <v>plays</v>
      </c>
      <c r="S3931" s="15">
        <f t="shared" si="368"/>
        <v>42631.827141203699</v>
      </c>
      <c r="T3931" s="14">
        <f t="shared" si="369"/>
        <v>42601.827141203699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s="10" t="str">
        <f t="shared" si="370"/>
        <v>theater</v>
      </c>
      <c r="R3932" t="str">
        <f t="shared" si="371"/>
        <v>plays</v>
      </c>
      <c r="S3932" s="15">
        <f t="shared" si="368"/>
        <v>42461.25</v>
      </c>
      <c r="T3932" s="14">
        <f t="shared" si="369"/>
        <v>42433.338749999995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s="10" t="str">
        <f t="shared" si="370"/>
        <v>theater</v>
      </c>
      <c r="R3933" t="str">
        <f t="shared" si="371"/>
        <v>plays</v>
      </c>
      <c r="S3933" s="15">
        <f t="shared" si="368"/>
        <v>42253.151701388888</v>
      </c>
      <c r="T3933" s="14">
        <f t="shared" si="369"/>
        <v>42228.151701388888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8">
        <f t="shared" si="367"/>
        <v>1</v>
      </c>
      <c r="Q3934" s="10" t="str">
        <f t="shared" si="370"/>
        <v>theater</v>
      </c>
      <c r="R3934" t="str">
        <f t="shared" si="371"/>
        <v>plays</v>
      </c>
      <c r="S3934" s="15">
        <f t="shared" si="368"/>
        <v>42445.126898148148</v>
      </c>
      <c r="T3934" s="14">
        <f t="shared" si="369"/>
        <v>42415.168564814812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8">
        <f t="shared" si="367"/>
        <v>91.833333333333329</v>
      </c>
      <c r="Q3935" s="10" t="str">
        <f t="shared" si="370"/>
        <v>theater</v>
      </c>
      <c r="R3935" t="str">
        <f t="shared" si="371"/>
        <v>plays</v>
      </c>
      <c r="S3935" s="15">
        <f t="shared" si="368"/>
        <v>42568.029861111107</v>
      </c>
      <c r="T3935" s="14">
        <f t="shared" si="369"/>
        <v>42538.968310185184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45.833333333333336</v>
      </c>
      <c r="Q3936" s="10" t="str">
        <f t="shared" si="370"/>
        <v>theater</v>
      </c>
      <c r="R3936" t="str">
        <f t="shared" si="371"/>
        <v>plays</v>
      </c>
      <c r="S3936" s="15">
        <f t="shared" si="368"/>
        <v>42278.541666666672</v>
      </c>
      <c r="T3936" s="14">
        <f t="shared" si="369"/>
        <v>42233.671747685185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57.173913043478258</v>
      </c>
      <c r="Q3937" s="10" t="str">
        <f t="shared" si="370"/>
        <v>theater</v>
      </c>
      <c r="R3937" t="str">
        <f t="shared" si="371"/>
        <v>plays</v>
      </c>
      <c r="S3937" s="15">
        <f t="shared" si="368"/>
        <v>42281.656782407401</v>
      </c>
      <c r="T3937" s="14">
        <f t="shared" si="369"/>
        <v>42221.656782407401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s="10" t="str">
        <f t="shared" si="370"/>
        <v>theater</v>
      </c>
      <c r="R3938" t="str">
        <f t="shared" si="371"/>
        <v>plays</v>
      </c>
      <c r="S3938" s="15">
        <f t="shared" si="368"/>
        <v>42705.304629629631</v>
      </c>
      <c r="T3938" s="14">
        <f t="shared" si="369"/>
        <v>42675.262962962966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8">
        <f t="shared" si="367"/>
        <v>248.5</v>
      </c>
      <c r="Q3939" s="10" t="str">
        <f t="shared" si="370"/>
        <v>theater</v>
      </c>
      <c r="R3939" t="str">
        <f t="shared" si="371"/>
        <v>plays</v>
      </c>
      <c r="S3939" s="15">
        <f t="shared" si="368"/>
        <v>42562.631481481483</v>
      </c>
      <c r="T3939" s="14">
        <f t="shared" si="369"/>
        <v>42534.631481481483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8">
        <f t="shared" si="367"/>
        <v>79.400000000000006</v>
      </c>
      <c r="Q3940" s="10" t="str">
        <f t="shared" si="370"/>
        <v>theater</v>
      </c>
      <c r="R3940" t="str">
        <f t="shared" si="371"/>
        <v>plays</v>
      </c>
      <c r="S3940" s="15">
        <f t="shared" si="368"/>
        <v>42182.905717592599</v>
      </c>
      <c r="T3940" s="14">
        <f t="shared" si="369"/>
        <v>42151.905717592599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8">
        <f t="shared" si="367"/>
        <v>5</v>
      </c>
      <c r="Q3941" s="10" t="str">
        <f t="shared" si="370"/>
        <v>theater</v>
      </c>
      <c r="R3941" t="str">
        <f t="shared" si="371"/>
        <v>plays</v>
      </c>
      <c r="S3941" s="15">
        <f t="shared" si="368"/>
        <v>41919.1875</v>
      </c>
      <c r="T3941" s="14">
        <f t="shared" si="369"/>
        <v>41915.400219907409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8">
        <f t="shared" si="367"/>
        <v>5.5</v>
      </c>
      <c r="Q3942" s="10" t="str">
        <f t="shared" si="370"/>
        <v>theater</v>
      </c>
      <c r="R3942" t="str">
        <f t="shared" si="371"/>
        <v>plays</v>
      </c>
      <c r="S3942" s="15">
        <f t="shared" si="368"/>
        <v>42006.492488425924</v>
      </c>
      <c r="T3942" s="14">
        <f t="shared" si="369"/>
        <v>41961.492488425924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8">
        <f t="shared" si="367"/>
        <v>25</v>
      </c>
      <c r="Q3943" s="10" t="str">
        <f t="shared" si="370"/>
        <v>theater</v>
      </c>
      <c r="R3943" t="str">
        <f t="shared" si="371"/>
        <v>plays</v>
      </c>
      <c r="S3943" s="15">
        <f t="shared" si="368"/>
        <v>41968.041666666672</v>
      </c>
      <c r="T3943" s="14">
        <f t="shared" si="369"/>
        <v>41940.587233796294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s="10" t="str">
        <f t="shared" si="370"/>
        <v>theater</v>
      </c>
      <c r="R3944" t="str">
        <f t="shared" si="371"/>
        <v>plays</v>
      </c>
      <c r="S3944" s="15">
        <f t="shared" si="368"/>
        <v>42171.904097222221</v>
      </c>
      <c r="T3944" s="14">
        <f t="shared" si="369"/>
        <v>42111.904097222221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8">
        <f t="shared" si="367"/>
        <v>137.07692307692307</v>
      </c>
      <c r="Q3945" s="10" t="str">
        <f t="shared" si="370"/>
        <v>theater</v>
      </c>
      <c r="R3945" t="str">
        <f t="shared" si="371"/>
        <v>plays</v>
      </c>
      <c r="S3945" s="15">
        <f t="shared" si="368"/>
        <v>42310.701388888891</v>
      </c>
      <c r="T3945" s="14">
        <f t="shared" si="369"/>
        <v>42279.778564814813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s="10" t="str">
        <f t="shared" si="370"/>
        <v>theater</v>
      </c>
      <c r="R3946" t="str">
        <f t="shared" si="371"/>
        <v>plays</v>
      </c>
      <c r="S3946" s="15">
        <f t="shared" si="368"/>
        <v>42243.662905092591</v>
      </c>
      <c r="T3946" s="14">
        <f t="shared" si="369"/>
        <v>42213.662905092591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8">
        <f t="shared" si="367"/>
        <v>5</v>
      </c>
      <c r="Q3947" s="10" t="str">
        <f t="shared" si="370"/>
        <v>theater</v>
      </c>
      <c r="R3947" t="str">
        <f t="shared" si="371"/>
        <v>plays</v>
      </c>
      <c r="S3947" s="15">
        <f t="shared" si="368"/>
        <v>42139.801712962959</v>
      </c>
      <c r="T3947" s="14">
        <f t="shared" si="369"/>
        <v>42109.801712962959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8">
        <f t="shared" si="367"/>
        <v>39</v>
      </c>
      <c r="Q3948" s="10" t="str">
        <f t="shared" si="370"/>
        <v>theater</v>
      </c>
      <c r="R3948" t="str">
        <f t="shared" si="371"/>
        <v>plays</v>
      </c>
      <c r="S3948" s="15">
        <f t="shared" si="368"/>
        <v>42063.333333333328</v>
      </c>
      <c r="T3948" s="14">
        <f t="shared" si="369"/>
        <v>42031.833587962959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8">
        <f t="shared" si="367"/>
        <v>50.5</v>
      </c>
      <c r="Q3949" s="10" t="str">
        <f t="shared" si="370"/>
        <v>theater</v>
      </c>
      <c r="R3949" t="str">
        <f t="shared" si="371"/>
        <v>plays</v>
      </c>
      <c r="S3949" s="15">
        <f t="shared" si="368"/>
        <v>42645.142870370371</v>
      </c>
      <c r="T3949" s="14">
        <f t="shared" si="369"/>
        <v>42615.142870370371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s="10" t="str">
        <f t="shared" si="370"/>
        <v>theater</v>
      </c>
      <c r="R3950" t="str">
        <f t="shared" si="371"/>
        <v>plays</v>
      </c>
      <c r="S3950" s="15">
        <f t="shared" si="368"/>
        <v>41889.325497685182</v>
      </c>
      <c r="T3950" s="14">
        <f t="shared" si="369"/>
        <v>41829.325497685182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8">
        <f t="shared" si="367"/>
        <v>49.28125</v>
      </c>
      <c r="Q3951" s="10" t="str">
        <f t="shared" si="370"/>
        <v>theater</v>
      </c>
      <c r="R3951" t="str">
        <f t="shared" si="371"/>
        <v>plays</v>
      </c>
      <c r="S3951" s="15">
        <f t="shared" si="368"/>
        <v>42046.120613425926</v>
      </c>
      <c r="T3951" s="14">
        <f t="shared" si="369"/>
        <v>42016.120613425926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8">
        <f t="shared" si="367"/>
        <v>25</v>
      </c>
      <c r="Q3952" s="10" t="str">
        <f t="shared" si="370"/>
        <v>theater</v>
      </c>
      <c r="R3952" t="str">
        <f t="shared" si="371"/>
        <v>plays</v>
      </c>
      <c r="S3952" s="15">
        <f t="shared" si="368"/>
        <v>42468.774305555555</v>
      </c>
      <c r="T3952" s="14">
        <f t="shared" si="369"/>
        <v>42439.702314814815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8">
        <f t="shared" si="367"/>
        <v>1</v>
      </c>
      <c r="Q3953" s="10" t="str">
        <f t="shared" si="370"/>
        <v>theater</v>
      </c>
      <c r="R3953" t="str">
        <f t="shared" si="371"/>
        <v>plays</v>
      </c>
      <c r="S3953" s="15">
        <f t="shared" si="368"/>
        <v>42493.784050925926</v>
      </c>
      <c r="T3953" s="14">
        <f t="shared" si="369"/>
        <v>42433.825717592597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8">
        <f t="shared" si="367"/>
        <v>25</v>
      </c>
      <c r="Q3954" s="10" t="str">
        <f t="shared" si="370"/>
        <v>theater</v>
      </c>
      <c r="R3954" t="str">
        <f t="shared" si="371"/>
        <v>plays</v>
      </c>
      <c r="S3954" s="15">
        <f t="shared" si="368"/>
        <v>42303.790393518517</v>
      </c>
      <c r="T3954" s="14">
        <f t="shared" si="369"/>
        <v>42243.790393518517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s="10" t="str">
        <f t="shared" si="370"/>
        <v>theater</v>
      </c>
      <c r="R3955" t="str">
        <f t="shared" si="371"/>
        <v>plays</v>
      </c>
      <c r="S3955" s="15">
        <f t="shared" si="368"/>
        <v>42580.978472222225</v>
      </c>
      <c r="T3955" s="14">
        <f t="shared" si="369"/>
        <v>42550.048449074078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s="10" t="str">
        <f t="shared" si="370"/>
        <v>theater</v>
      </c>
      <c r="R3956" t="str">
        <f t="shared" si="371"/>
        <v>plays</v>
      </c>
      <c r="S3956" s="15">
        <f t="shared" si="368"/>
        <v>41834.651203703703</v>
      </c>
      <c r="T3956" s="14">
        <f t="shared" si="369"/>
        <v>41774.651203703703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8">
        <f t="shared" si="367"/>
        <v>53.125</v>
      </c>
      <c r="Q3957" s="10" t="str">
        <f t="shared" si="370"/>
        <v>theater</v>
      </c>
      <c r="R3957" t="str">
        <f t="shared" si="371"/>
        <v>plays</v>
      </c>
      <c r="S3957" s="15">
        <f t="shared" si="368"/>
        <v>42336.890520833331</v>
      </c>
      <c r="T3957" s="14">
        <f t="shared" si="369"/>
        <v>42306.848854166667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s="10" t="str">
        <f t="shared" si="370"/>
        <v>theater</v>
      </c>
      <c r="R3958" t="str">
        <f t="shared" si="371"/>
        <v>plays</v>
      </c>
      <c r="S3958" s="15">
        <f t="shared" si="368"/>
        <v>42485.013888888891</v>
      </c>
      <c r="T3958" s="14">
        <f t="shared" si="369"/>
        <v>42457.932025462964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8">
        <f t="shared" si="367"/>
        <v>7</v>
      </c>
      <c r="Q3959" s="10" t="str">
        <f t="shared" si="370"/>
        <v>theater</v>
      </c>
      <c r="R3959" t="str">
        <f t="shared" si="371"/>
        <v>plays</v>
      </c>
      <c r="S3959" s="15">
        <f t="shared" si="368"/>
        <v>42559.976319444439</v>
      </c>
      <c r="T3959" s="14">
        <f t="shared" si="369"/>
        <v>42513.976319444439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40.0625</v>
      </c>
      <c r="Q3960" s="10" t="str">
        <f t="shared" si="370"/>
        <v>theater</v>
      </c>
      <c r="R3960" t="str">
        <f t="shared" si="371"/>
        <v>plays</v>
      </c>
      <c r="S3960" s="15">
        <f t="shared" si="368"/>
        <v>41853.583333333336</v>
      </c>
      <c r="T3960" s="14">
        <f t="shared" si="369"/>
        <v>41816.950370370374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8">
        <f t="shared" si="367"/>
        <v>24.333333333333332</v>
      </c>
      <c r="Q3961" s="10" t="str">
        <f t="shared" si="370"/>
        <v>theater</v>
      </c>
      <c r="R3961" t="str">
        <f t="shared" si="371"/>
        <v>plays</v>
      </c>
      <c r="S3961" s="15">
        <f t="shared" si="368"/>
        <v>41910.788842592592</v>
      </c>
      <c r="T3961" s="14">
        <f t="shared" si="369"/>
        <v>41880.788842592592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8">
        <f t="shared" si="367"/>
        <v>11.25</v>
      </c>
      <c r="Q3962" s="10" t="str">
        <f t="shared" si="370"/>
        <v>theater</v>
      </c>
      <c r="R3962" t="str">
        <f t="shared" si="371"/>
        <v>plays</v>
      </c>
      <c r="S3962" s="15">
        <f t="shared" si="368"/>
        <v>42372.845555555556</v>
      </c>
      <c r="T3962" s="14">
        <f t="shared" si="369"/>
        <v>42342.845555555556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8">
        <f t="shared" si="367"/>
        <v>10.5</v>
      </c>
      <c r="Q3963" s="10" t="str">
        <f t="shared" si="370"/>
        <v>theater</v>
      </c>
      <c r="R3963" t="str">
        <f t="shared" si="371"/>
        <v>plays</v>
      </c>
      <c r="S3963" s="15">
        <f t="shared" si="368"/>
        <v>41767.891319444447</v>
      </c>
      <c r="T3963" s="14">
        <f t="shared" si="369"/>
        <v>41745.891319444447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15</v>
      </c>
      <c r="Q3964" s="10" t="str">
        <f t="shared" si="370"/>
        <v>theater</v>
      </c>
      <c r="R3964" t="str">
        <f t="shared" si="371"/>
        <v>plays</v>
      </c>
      <c r="S3964" s="15">
        <f t="shared" si="368"/>
        <v>42336.621458333335</v>
      </c>
      <c r="T3964" s="14">
        <f t="shared" si="369"/>
        <v>42311.621458333335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s="10" t="str">
        <f t="shared" si="370"/>
        <v>theater</v>
      </c>
      <c r="R3965" t="str">
        <f t="shared" si="371"/>
        <v>plays</v>
      </c>
      <c r="S3965" s="15">
        <f t="shared" si="368"/>
        <v>42326.195798611108</v>
      </c>
      <c r="T3965" s="14">
        <f t="shared" si="369"/>
        <v>42296.154131944444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8">
        <f t="shared" si="367"/>
        <v>42</v>
      </c>
      <c r="Q3966" s="10" t="str">
        <f t="shared" si="370"/>
        <v>theater</v>
      </c>
      <c r="R3966" t="str">
        <f t="shared" si="371"/>
        <v>plays</v>
      </c>
      <c r="S3966" s="15">
        <f t="shared" si="368"/>
        <v>42113.680393518516</v>
      </c>
      <c r="T3966" s="14">
        <f t="shared" si="369"/>
        <v>42053.722060185188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8">
        <f t="shared" si="367"/>
        <v>71.25</v>
      </c>
      <c r="Q3967" s="10" t="str">
        <f t="shared" si="370"/>
        <v>theater</v>
      </c>
      <c r="R3967" t="str">
        <f t="shared" si="371"/>
        <v>plays</v>
      </c>
      <c r="S3967" s="15">
        <f t="shared" si="368"/>
        <v>42474.194212962961</v>
      </c>
      <c r="T3967" s="14">
        <f t="shared" si="369"/>
        <v>42414.235879629632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8">
        <f t="shared" si="367"/>
        <v>22.5</v>
      </c>
      <c r="Q3968" s="10" t="str">
        <f t="shared" si="370"/>
        <v>theater</v>
      </c>
      <c r="R3968" t="str">
        <f t="shared" si="371"/>
        <v>plays</v>
      </c>
      <c r="S3968" s="15">
        <f t="shared" si="368"/>
        <v>41844.124305555553</v>
      </c>
      <c r="T3968" s="14">
        <f t="shared" si="369"/>
        <v>41801.711550925924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8">
        <f t="shared" si="367"/>
        <v>41</v>
      </c>
      <c r="Q3969" s="10" t="str">
        <f t="shared" si="370"/>
        <v>theater</v>
      </c>
      <c r="R3969" t="str">
        <f t="shared" si="371"/>
        <v>plays</v>
      </c>
      <c r="S3969" s="15">
        <f t="shared" si="368"/>
        <v>42800.290590277778</v>
      </c>
      <c r="T3969" s="14">
        <f t="shared" si="369"/>
        <v>42770.290590277778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72">E3970/D3970</f>
        <v>0.10539999999999999</v>
      </c>
      <c r="P3970" s="8">
        <f t="shared" ref="P3970:P4033" si="373">E3970/L3970</f>
        <v>47.909090909090907</v>
      </c>
      <c r="Q3970" s="10" t="str">
        <f t="shared" si="370"/>
        <v>theater</v>
      </c>
      <c r="R3970" t="str">
        <f t="shared" si="371"/>
        <v>plays</v>
      </c>
      <c r="S3970" s="15">
        <f t="shared" ref="S3970:S4033" si="374">(((I3970/60)/60)/24)+DATE(1970,1,1)</f>
        <v>42512.815659722226</v>
      </c>
      <c r="T3970" s="14">
        <f t="shared" ref="T3970:T4033" si="375">(((J3970/60)/60)/24)+DATE(1970,1,1)</f>
        <v>42452.815659722226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7.4690265486725665E-2</v>
      </c>
      <c r="P3971" s="8">
        <f t="shared" si="373"/>
        <v>35.166666666666664</v>
      </c>
      <c r="Q3971" s="10" t="str">
        <f t="shared" ref="Q3971:Q4034" si="376">LEFT(N3971, (SEARCH("/",N3971,1)-1))</f>
        <v>theater</v>
      </c>
      <c r="R3971" t="str">
        <f t="shared" ref="R3971:R4034" si="377">RIGHT(N3971, LEN(N3971)-SEARCH("/",N3971,1))</f>
        <v>plays</v>
      </c>
      <c r="S3971" s="15">
        <f t="shared" si="374"/>
        <v>42611.163194444445</v>
      </c>
      <c r="T3971" s="14">
        <f t="shared" si="375"/>
        <v>42601.854699074072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8">
        <f t="shared" si="373"/>
        <v>5.5</v>
      </c>
      <c r="Q3972" s="10" t="str">
        <f t="shared" si="376"/>
        <v>theater</v>
      </c>
      <c r="R3972" t="str">
        <f t="shared" si="377"/>
        <v>plays</v>
      </c>
      <c r="S3972" s="15">
        <f t="shared" si="374"/>
        <v>42477.863553240735</v>
      </c>
      <c r="T3972" s="14">
        <f t="shared" si="375"/>
        <v>42447.863553240735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8">
        <f t="shared" si="373"/>
        <v>22.666666666666668</v>
      </c>
      <c r="Q3973" s="10" t="str">
        <f t="shared" si="376"/>
        <v>theater</v>
      </c>
      <c r="R3973" t="str">
        <f t="shared" si="377"/>
        <v>plays</v>
      </c>
      <c r="S3973" s="15">
        <f t="shared" si="374"/>
        <v>41841.536180555559</v>
      </c>
      <c r="T3973" s="14">
        <f t="shared" si="375"/>
        <v>41811.536180555559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8">
        <f t="shared" si="373"/>
        <v>26.375</v>
      </c>
      <c r="Q3974" s="10" t="str">
        <f t="shared" si="376"/>
        <v>theater</v>
      </c>
      <c r="R3974" t="str">
        <f t="shared" si="377"/>
        <v>plays</v>
      </c>
      <c r="S3974" s="15">
        <f t="shared" si="374"/>
        <v>42041.067523148144</v>
      </c>
      <c r="T3974" s="14">
        <f t="shared" si="375"/>
        <v>41981.067523148144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105.54054054054055</v>
      </c>
      <c r="Q3975" s="10" t="str">
        <f t="shared" si="376"/>
        <v>theater</v>
      </c>
      <c r="R3975" t="str">
        <f t="shared" si="377"/>
        <v>plays</v>
      </c>
      <c r="S3975" s="15">
        <f t="shared" si="374"/>
        <v>42499.166666666672</v>
      </c>
      <c r="T3975" s="14">
        <f t="shared" si="375"/>
        <v>42469.68414351852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29.09090909090909</v>
      </c>
      <c r="Q3976" s="10" t="str">
        <f t="shared" si="376"/>
        <v>theater</v>
      </c>
      <c r="R3976" t="str">
        <f t="shared" si="377"/>
        <v>plays</v>
      </c>
      <c r="S3976" s="15">
        <f t="shared" si="374"/>
        <v>42523.546851851846</v>
      </c>
      <c r="T3976" s="14">
        <f t="shared" si="375"/>
        <v>42493.546851851846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s="10" t="str">
        <f t="shared" si="376"/>
        <v>theater</v>
      </c>
      <c r="R3977" t="str">
        <f t="shared" si="377"/>
        <v>plays</v>
      </c>
      <c r="S3977" s="15">
        <f t="shared" si="374"/>
        <v>42564.866875</v>
      </c>
      <c r="T3977" s="14">
        <f t="shared" si="375"/>
        <v>42534.866875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8">
        <f t="shared" si="373"/>
        <v>62</v>
      </c>
      <c r="Q3978" s="10" t="str">
        <f t="shared" si="376"/>
        <v>theater</v>
      </c>
      <c r="R3978" t="str">
        <f t="shared" si="377"/>
        <v>plays</v>
      </c>
      <c r="S3978" s="15">
        <f t="shared" si="374"/>
        <v>41852.291666666664</v>
      </c>
      <c r="T3978" s="14">
        <f t="shared" si="375"/>
        <v>41830.858344907407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8">
        <f t="shared" si="373"/>
        <v>217.5</v>
      </c>
      <c r="Q3979" s="10" t="str">
        <f t="shared" si="376"/>
        <v>theater</v>
      </c>
      <c r="R3979" t="str">
        <f t="shared" si="377"/>
        <v>plays</v>
      </c>
      <c r="S3979" s="15">
        <f t="shared" si="374"/>
        <v>42573.788564814815</v>
      </c>
      <c r="T3979" s="14">
        <f t="shared" si="375"/>
        <v>42543.788564814815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8">
        <f t="shared" si="373"/>
        <v>26.75</v>
      </c>
      <c r="Q3980" s="10" t="str">
        <f t="shared" si="376"/>
        <v>theater</v>
      </c>
      <c r="R3980" t="str">
        <f t="shared" si="377"/>
        <v>plays</v>
      </c>
      <c r="S3980" s="15">
        <f t="shared" si="374"/>
        <v>42035.642974537041</v>
      </c>
      <c r="T3980" s="14">
        <f t="shared" si="375"/>
        <v>41975.642974537041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8">
        <f t="shared" si="373"/>
        <v>18.333333333333332</v>
      </c>
      <c r="Q3981" s="10" t="str">
        <f t="shared" si="376"/>
        <v>theater</v>
      </c>
      <c r="R3981" t="str">
        <f t="shared" si="377"/>
        <v>plays</v>
      </c>
      <c r="S3981" s="15">
        <f t="shared" si="374"/>
        <v>42092.833333333328</v>
      </c>
      <c r="T3981" s="14">
        <f t="shared" si="375"/>
        <v>42069.903437500005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64.285714285714292</v>
      </c>
      <c r="Q3982" s="10" t="str">
        <f t="shared" si="376"/>
        <v>theater</v>
      </c>
      <c r="R3982" t="str">
        <f t="shared" si="377"/>
        <v>plays</v>
      </c>
      <c r="S3982" s="15">
        <f t="shared" si="374"/>
        <v>41825.598923611113</v>
      </c>
      <c r="T3982" s="14">
        <f t="shared" si="375"/>
        <v>41795.598923611113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8">
        <f t="shared" si="373"/>
        <v>175</v>
      </c>
      <c r="Q3983" s="10" t="str">
        <f t="shared" si="376"/>
        <v>theater</v>
      </c>
      <c r="R3983" t="str">
        <f t="shared" si="377"/>
        <v>plays</v>
      </c>
      <c r="S3983" s="15">
        <f t="shared" si="374"/>
        <v>42568.179965277777</v>
      </c>
      <c r="T3983" s="14">
        <f t="shared" si="375"/>
        <v>42508.179965277777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34</v>
      </c>
      <c r="Q3984" s="10" t="str">
        <f t="shared" si="376"/>
        <v>theater</v>
      </c>
      <c r="R3984" t="str">
        <f t="shared" si="377"/>
        <v>plays</v>
      </c>
      <c r="S3984" s="15">
        <f t="shared" si="374"/>
        <v>42192.809953703705</v>
      </c>
      <c r="T3984" s="14">
        <f t="shared" si="375"/>
        <v>42132.809953703705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84.282608695652172</v>
      </c>
      <c r="Q3985" s="10" t="str">
        <f t="shared" si="376"/>
        <v>theater</v>
      </c>
      <c r="R3985" t="str">
        <f t="shared" si="377"/>
        <v>plays</v>
      </c>
      <c r="S3985" s="15">
        <f t="shared" si="374"/>
        <v>41779.290972222225</v>
      </c>
      <c r="T3985" s="14">
        <f t="shared" si="375"/>
        <v>41747.86986111111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8">
        <f t="shared" si="373"/>
        <v>9.5</v>
      </c>
      <c r="Q3986" s="10" t="str">
        <f t="shared" si="376"/>
        <v>theater</v>
      </c>
      <c r="R3986" t="str">
        <f t="shared" si="377"/>
        <v>plays</v>
      </c>
      <c r="S3986" s="15">
        <f t="shared" si="374"/>
        <v>41951</v>
      </c>
      <c r="T3986" s="14">
        <f t="shared" si="375"/>
        <v>41920.963472222218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33.736842105263158</v>
      </c>
      <c r="Q3987" s="10" t="str">
        <f t="shared" si="376"/>
        <v>theater</v>
      </c>
      <c r="R3987" t="str">
        <f t="shared" si="377"/>
        <v>plays</v>
      </c>
      <c r="S3987" s="15">
        <f t="shared" si="374"/>
        <v>42420.878472222219</v>
      </c>
      <c r="T3987" s="14">
        <f t="shared" si="375"/>
        <v>42399.707407407404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8">
        <f t="shared" si="373"/>
        <v>37.53846153846154</v>
      </c>
      <c r="Q3988" s="10" t="str">
        <f t="shared" si="376"/>
        <v>theater</v>
      </c>
      <c r="R3988" t="str">
        <f t="shared" si="377"/>
        <v>plays</v>
      </c>
      <c r="S3988" s="15">
        <f t="shared" si="374"/>
        <v>42496.544444444444</v>
      </c>
      <c r="T3988" s="14">
        <f t="shared" si="375"/>
        <v>42467.548541666663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8">
        <f t="shared" si="373"/>
        <v>11.615384615384615</v>
      </c>
      <c r="Q3989" s="10" t="str">
        <f t="shared" si="376"/>
        <v>theater</v>
      </c>
      <c r="R3989" t="str">
        <f t="shared" si="377"/>
        <v>plays</v>
      </c>
      <c r="S3989" s="15">
        <f t="shared" si="374"/>
        <v>41775.92465277778</v>
      </c>
      <c r="T3989" s="14">
        <f t="shared" si="375"/>
        <v>41765.92465277778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8">
        <f t="shared" si="373"/>
        <v>8</v>
      </c>
      <c r="Q3990" s="10" t="str">
        <f t="shared" si="376"/>
        <v>theater</v>
      </c>
      <c r="R3990" t="str">
        <f t="shared" si="377"/>
        <v>plays</v>
      </c>
      <c r="S3990" s="15">
        <f t="shared" si="374"/>
        <v>42245.08116898148</v>
      </c>
      <c r="T3990" s="14">
        <f t="shared" si="375"/>
        <v>42230.08116898148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s="10" t="str">
        <f t="shared" si="376"/>
        <v>theater</v>
      </c>
      <c r="R3991" t="str">
        <f t="shared" si="377"/>
        <v>plays</v>
      </c>
      <c r="S3991" s="15">
        <f t="shared" si="374"/>
        <v>42316.791446759264</v>
      </c>
      <c r="T3991" s="14">
        <f t="shared" si="375"/>
        <v>42286.749780092592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8">
        <f t="shared" si="373"/>
        <v>23</v>
      </c>
      <c r="Q3992" s="10" t="str">
        <f t="shared" si="376"/>
        <v>theater</v>
      </c>
      <c r="R3992" t="str">
        <f t="shared" si="377"/>
        <v>plays</v>
      </c>
      <c r="S3992" s="15">
        <f t="shared" si="374"/>
        <v>42431.672372685185</v>
      </c>
      <c r="T3992" s="14">
        <f t="shared" si="375"/>
        <v>42401.672372685185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100</v>
      </c>
      <c r="Q3993" s="10" t="str">
        <f t="shared" si="376"/>
        <v>theater</v>
      </c>
      <c r="R3993" t="str">
        <f t="shared" si="377"/>
        <v>plays</v>
      </c>
      <c r="S3993" s="15">
        <f t="shared" si="374"/>
        <v>42155.644467592589</v>
      </c>
      <c r="T3993" s="14">
        <f t="shared" si="375"/>
        <v>42125.644467592589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8">
        <f t="shared" si="373"/>
        <v>60.111111111111114</v>
      </c>
      <c r="Q3994" s="10" t="str">
        <f t="shared" si="376"/>
        <v>theater</v>
      </c>
      <c r="R3994" t="str">
        <f t="shared" si="377"/>
        <v>plays</v>
      </c>
      <c r="S3994" s="15">
        <f t="shared" si="374"/>
        <v>42349.982164351852</v>
      </c>
      <c r="T3994" s="14">
        <f t="shared" si="375"/>
        <v>42289.94049768518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8">
        <f t="shared" si="373"/>
        <v>3</v>
      </c>
      <c r="Q3995" s="10" t="str">
        <f t="shared" si="376"/>
        <v>theater</v>
      </c>
      <c r="R3995" t="str">
        <f t="shared" si="377"/>
        <v>plays</v>
      </c>
      <c r="S3995" s="15">
        <f t="shared" si="374"/>
        <v>42137.864722222221</v>
      </c>
      <c r="T3995" s="14">
        <f t="shared" si="375"/>
        <v>42107.864722222221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8">
        <f t="shared" si="373"/>
        <v>5</v>
      </c>
      <c r="Q3996" s="10" t="str">
        <f t="shared" si="376"/>
        <v>theater</v>
      </c>
      <c r="R3996" t="str">
        <f t="shared" si="377"/>
        <v>plays</v>
      </c>
      <c r="S3996" s="15">
        <f t="shared" si="374"/>
        <v>41839.389930555553</v>
      </c>
      <c r="T3996" s="14">
        <f t="shared" si="375"/>
        <v>41809.389930555553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s="10" t="str">
        <f t="shared" si="376"/>
        <v>theater</v>
      </c>
      <c r="R3997" t="str">
        <f t="shared" si="377"/>
        <v>plays</v>
      </c>
      <c r="S3997" s="15">
        <f t="shared" si="374"/>
        <v>42049.477083333331</v>
      </c>
      <c r="T3997" s="14">
        <f t="shared" si="375"/>
        <v>42019.683761574073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8">
        <f t="shared" si="373"/>
        <v>29.235294117647058</v>
      </c>
      <c r="Q3998" s="10" t="str">
        <f t="shared" si="376"/>
        <v>theater</v>
      </c>
      <c r="R3998" t="str">
        <f t="shared" si="377"/>
        <v>plays</v>
      </c>
      <c r="S3998" s="15">
        <f t="shared" si="374"/>
        <v>41963.669444444444</v>
      </c>
      <c r="T3998" s="14">
        <f t="shared" si="375"/>
        <v>41950.26694444444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s="10" t="str">
        <f t="shared" si="376"/>
        <v>theater</v>
      </c>
      <c r="R3999" t="str">
        <f t="shared" si="377"/>
        <v>plays</v>
      </c>
      <c r="S3999" s="15">
        <f t="shared" si="374"/>
        <v>42099.349780092598</v>
      </c>
      <c r="T3999" s="14">
        <f t="shared" si="375"/>
        <v>42069.391446759255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8">
        <f t="shared" si="373"/>
        <v>59.583333333333336</v>
      </c>
      <c r="Q4000" s="10" t="str">
        <f t="shared" si="376"/>
        <v>theater</v>
      </c>
      <c r="R4000" t="str">
        <f t="shared" si="377"/>
        <v>plays</v>
      </c>
      <c r="S4000" s="15">
        <f t="shared" si="374"/>
        <v>42091.921597222223</v>
      </c>
      <c r="T4000" s="14">
        <f t="shared" si="375"/>
        <v>42061.963263888887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82.571428571428569</v>
      </c>
      <c r="Q4001" s="10" t="str">
        <f t="shared" si="376"/>
        <v>theater</v>
      </c>
      <c r="R4001" t="str">
        <f t="shared" si="377"/>
        <v>plays</v>
      </c>
      <c r="S4001" s="15">
        <f t="shared" si="374"/>
        <v>41882.827650462961</v>
      </c>
      <c r="T4001" s="14">
        <f t="shared" si="375"/>
        <v>41842.828680555554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8">
        <f t="shared" si="373"/>
        <v>10</v>
      </c>
      <c r="Q4002" s="10" t="str">
        <f t="shared" si="376"/>
        <v>theater</v>
      </c>
      <c r="R4002" t="str">
        <f t="shared" si="377"/>
        <v>plays</v>
      </c>
      <c r="S4002" s="15">
        <f t="shared" si="374"/>
        <v>42497.603680555556</v>
      </c>
      <c r="T4002" s="14">
        <f t="shared" si="375"/>
        <v>42437.64534722222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8">
        <f t="shared" si="373"/>
        <v>32.357142857142854</v>
      </c>
      <c r="Q4003" s="10" t="str">
        <f t="shared" si="376"/>
        <v>theater</v>
      </c>
      <c r="R4003" t="str">
        <f t="shared" si="377"/>
        <v>plays</v>
      </c>
      <c r="S4003" s="15">
        <f t="shared" si="374"/>
        <v>42795.791666666672</v>
      </c>
      <c r="T4003" s="14">
        <f t="shared" si="375"/>
        <v>42775.964212962965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8">
        <f t="shared" si="373"/>
        <v>5.75</v>
      </c>
      <c r="Q4004" s="10" t="str">
        <f t="shared" si="376"/>
        <v>theater</v>
      </c>
      <c r="R4004" t="str">
        <f t="shared" si="377"/>
        <v>plays</v>
      </c>
      <c r="S4004" s="15">
        <f t="shared" si="374"/>
        <v>41909.043530092589</v>
      </c>
      <c r="T4004" s="14">
        <f t="shared" si="375"/>
        <v>41879.043530092589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8">
        <f t="shared" si="373"/>
        <v>100.5</v>
      </c>
      <c r="Q4005" s="10" t="str">
        <f t="shared" si="376"/>
        <v>theater</v>
      </c>
      <c r="R4005" t="str">
        <f t="shared" si="377"/>
        <v>plays</v>
      </c>
      <c r="S4005" s="15">
        <f t="shared" si="374"/>
        <v>42050.587349537032</v>
      </c>
      <c r="T4005" s="14">
        <f t="shared" si="375"/>
        <v>42020.587349537032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8">
        <f t="shared" si="373"/>
        <v>1</v>
      </c>
      <c r="Q4006" s="10" t="str">
        <f t="shared" si="376"/>
        <v>theater</v>
      </c>
      <c r="R4006" t="str">
        <f t="shared" si="377"/>
        <v>plays</v>
      </c>
      <c r="S4006" s="15">
        <f t="shared" si="374"/>
        <v>41920.16269675926</v>
      </c>
      <c r="T4006" s="14">
        <f t="shared" si="375"/>
        <v>41890.16269675926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8">
        <f t="shared" si="373"/>
        <v>20</v>
      </c>
      <c r="Q4007" s="10" t="str">
        <f t="shared" si="376"/>
        <v>theater</v>
      </c>
      <c r="R4007" t="str">
        <f t="shared" si="377"/>
        <v>plays</v>
      </c>
      <c r="S4007" s="15">
        <f t="shared" si="374"/>
        <v>41932.807696759257</v>
      </c>
      <c r="T4007" s="14">
        <f t="shared" si="375"/>
        <v>41872.807696759257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8">
        <f t="shared" si="373"/>
        <v>2</v>
      </c>
      <c r="Q4008" s="10" t="str">
        <f t="shared" si="376"/>
        <v>theater</v>
      </c>
      <c r="R4008" t="str">
        <f t="shared" si="377"/>
        <v>plays</v>
      </c>
      <c r="S4008" s="15">
        <f t="shared" si="374"/>
        <v>42416.772997685184</v>
      </c>
      <c r="T4008" s="14">
        <f t="shared" si="375"/>
        <v>42391.772997685184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8">
        <f t="shared" si="373"/>
        <v>5</v>
      </c>
      <c r="Q4009" s="10" t="str">
        <f t="shared" si="376"/>
        <v>theater</v>
      </c>
      <c r="R4009" t="str">
        <f t="shared" si="377"/>
        <v>plays</v>
      </c>
      <c r="S4009" s="15">
        <f t="shared" si="374"/>
        <v>41877.686111111114</v>
      </c>
      <c r="T4009" s="14">
        <f t="shared" si="375"/>
        <v>41848.772928240738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15</v>
      </c>
      <c r="Q4010" s="10" t="str">
        <f t="shared" si="376"/>
        <v>theater</v>
      </c>
      <c r="R4010" t="str">
        <f t="shared" si="377"/>
        <v>plays</v>
      </c>
      <c r="S4010" s="15">
        <f t="shared" si="374"/>
        <v>42207.964201388888</v>
      </c>
      <c r="T4010" s="14">
        <f t="shared" si="375"/>
        <v>42177.964201388888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8">
        <f t="shared" si="373"/>
        <v>25</v>
      </c>
      <c r="Q4011" s="10" t="str">
        <f t="shared" si="376"/>
        <v>theater</v>
      </c>
      <c r="R4011" t="str">
        <f t="shared" si="377"/>
        <v>plays</v>
      </c>
      <c r="S4011" s="15">
        <f t="shared" si="374"/>
        <v>41891.700925925928</v>
      </c>
      <c r="T4011" s="14">
        <f t="shared" si="375"/>
        <v>41851.700925925928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8">
        <f t="shared" si="373"/>
        <v>45.842105263157897</v>
      </c>
      <c r="Q4012" s="10" t="str">
        <f t="shared" si="376"/>
        <v>theater</v>
      </c>
      <c r="R4012" t="str">
        <f t="shared" si="377"/>
        <v>plays</v>
      </c>
      <c r="S4012" s="15">
        <f t="shared" si="374"/>
        <v>41938.770439814813</v>
      </c>
      <c r="T4012" s="14">
        <f t="shared" si="375"/>
        <v>41921.770439814813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8">
        <f t="shared" si="373"/>
        <v>4.75</v>
      </c>
      <c r="Q4013" s="10" t="str">
        <f t="shared" si="376"/>
        <v>theater</v>
      </c>
      <c r="R4013" t="str">
        <f t="shared" si="377"/>
        <v>plays</v>
      </c>
      <c r="S4013" s="15">
        <f t="shared" si="374"/>
        <v>42032.54488425926</v>
      </c>
      <c r="T4013" s="14">
        <f t="shared" si="375"/>
        <v>42002.54488425926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s="10" t="str">
        <f t="shared" si="376"/>
        <v>theater</v>
      </c>
      <c r="R4014" t="str">
        <f t="shared" si="377"/>
        <v>plays</v>
      </c>
      <c r="S4014" s="15">
        <f t="shared" si="374"/>
        <v>42126.544548611113</v>
      </c>
      <c r="T4014" s="14">
        <f t="shared" si="375"/>
        <v>42096.544548611113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8">
        <f t="shared" si="373"/>
        <v>13</v>
      </c>
      <c r="Q4015" s="10" t="str">
        <f t="shared" si="376"/>
        <v>theater</v>
      </c>
      <c r="R4015" t="str">
        <f t="shared" si="377"/>
        <v>plays</v>
      </c>
      <c r="S4015" s="15">
        <f t="shared" si="374"/>
        <v>42051.301192129627</v>
      </c>
      <c r="T4015" s="14">
        <f t="shared" si="375"/>
        <v>42021.301192129627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s="10" t="str">
        <f t="shared" si="376"/>
        <v>theater</v>
      </c>
      <c r="R4016" t="str">
        <f t="shared" si="377"/>
        <v>plays</v>
      </c>
      <c r="S4016" s="15">
        <f t="shared" si="374"/>
        <v>42434.246168981481</v>
      </c>
      <c r="T4016" s="14">
        <f t="shared" si="375"/>
        <v>42419.246168981481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8">
        <f t="shared" si="373"/>
        <v>1</v>
      </c>
      <c r="Q4017" s="10" t="str">
        <f t="shared" si="376"/>
        <v>theater</v>
      </c>
      <c r="R4017" t="str">
        <f t="shared" si="377"/>
        <v>plays</v>
      </c>
      <c r="S4017" s="15">
        <f t="shared" si="374"/>
        <v>42204.780821759254</v>
      </c>
      <c r="T4017" s="14">
        <f t="shared" si="375"/>
        <v>42174.780821759254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s="10" t="str">
        <f t="shared" si="376"/>
        <v>theater</v>
      </c>
      <c r="R4018" t="str">
        <f t="shared" si="377"/>
        <v>plays</v>
      </c>
      <c r="S4018" s="15">
        <f t="shared" si="374"/>
        <v>41899.872685185182</v>
      </c>
      <c r="T4018" s="14">
        <f t="shared" si="375"/>
        <v>41869.872685185182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8">
        <f t="shared" si="373"/>
        <v>52.5</v>
      </c>
      <c r="Q4019" s="10" t="str">
        <f t="shared" si="376"/>
        <v>theater</v>
      </c>
      <c r="R4019" t="str">
        <f t="shared" si="377"/>
        <v>plays</v>
      </c>
      <c r="S4019" s="15">
        <f t="shared" si="374"/>
        <v>41886.672152777777</v>
      </c>
      <c r="T4019" s="14">
        <f t="shared" si="375"/>
        <v>41856.672152777777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32.5</v>
      </c>
      <c r="Q4020" s="10" t="str">
        <f t="shared" si="376"/>
        <v>theater</v>
      </c>
      <c r="R4020" t="str">
        <f t="shared" si="377"/>
        <v>plays</v>
      </c>
      <c r="S4020" s="15">
        <f t="shared" si="374"/>
        <v>42650.91097222222</v>
      </c>
      <c r="T4020" s="14">
        <f t="shared" si="375"/>
        <v>42620.91097222222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8">
        <f t="shared" si="373"/>
        <v>7.25</v>
      </c>
      <c r="Q4021" s="10" t="str">
        <f t="shared" si="376"/>
        <v>theater</v>
      </c>
      <c r="R4021" t="str">
        <f t="shared" si="377"/>
        <v>plays</v>
      </c>
      <c r="S4021" s="15">
        <f t="shared" si="374"/>
        <v>42475.686111111107</v>
      </c>
      <c r="T4021" s="14">
        <f t="shared" si="375"/>
        <v>42417.675879629634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8">
        <f t="shared" si="373"/>
        <v>33.333333333333336</v>
      </c>
      <c r="Q4022" s="10" t="str">
        <f t="shared" si="376"/>
        <v>theater</v>
      </c>
      <c r="R4022" t="str">
        <f t="shared" si="377"/>
        <v>plays</v>
      </c>
      <c r="S4022" s="15">
        <f t="shared" si="374"/>
        <v>42087.149293981478</v>
      </c>
      <c r="T4022" s="14">
        <f t="shared" si="375"/>
        <v>42057.190960648149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8">
        <f t="shared" si="373"/>
        <v>62.5</v>
      </c>
      <c r="Q4023" s="10" t="str">
        <f t="shared" si="376"/>
        <v>theater</v>
      </c>
      <c r="R4023" t="str">
        <f t="shared" si="377"/>
        <v>plays</v>
      </c>
      <c r="S4023" s="15">
        <f t="shared" si="374"/>
        <v>41938.911550925928</v>
      </c>
      <c r="T4023" s="14">
        <f t="shared" si="375"/>
        <v>41878.911550925928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8">
        <f t="shared" si="373"/>
        <v>63.558375634517766</v>
      </c>
      <c r="Q4024" s="10" t="str">
        <f t="shared" si="376"/>
        <v>theater</v>
      </c>
      <c r="R4024" t="str">
        <f t="shared" si="377"/>
        <v>plays</v>
      </c>
      <c r="S4024" s="15">
        <f t="shared" si="374"/>
        <v>42036.120833333334</v>
      </c>
      <c r="T4024" s="14">
        <f t="shared" si="375"/>
        <v>41990.584108796291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s="10" t="str">
        <f t="shared" si="376"/>
        <v>theater</v>
      </c>
      <c r="R4025" t="str">
        <f t="shared" si="377"/>
        <v>plays</v>
      </c>
      <c r="S4025" s="15">
        <f t="shared" si="374"/>
        <v>42453.957905092597</v>
      </c>
      <c r="T4025" s="14">
        <f t="shared" si="375"/>
        <v>42408.999571759254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8">
        <f t="shared" si="373"/>
        <v>10</v>
      </c>
      <c r="Q4026" s="10" t="str">
        <f t="shared" si="376"/>
        <v>theater</v>
      </c>
      <c r="R4026" t="str">
        <f t="shared" si="377"/>
        <v>plays</v>
      </c>
      <c r="S4026" s="15">
        <f t="shared" si="374"/>
        <v>42247.670104166667</v>
      </c>
      <c r="T4026" s="14">
        <f t="shared" si="375"/>
        <v>42217.670104166667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62.5</v>
      </c>
      <c r="Q4027" s="10" t="str">
        <f t="shared" si="376"/>
        <v>theater</v>
      </c>
      <c r="R4027" t="str">
        <f t="shared" si="377"/>
        <v>plays</v>
      </c>
      <c r="S4027" s="15">
        <f t="shared" si="374"/>
        <v>42211.237685185188</v>
      </c>
      <c r="T4027" s="14">
        <f t="shared" si="375"/>
        <v>42151.237685185188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s="10" t="str">
        <f t="shared" si="376"/>
        <v>theater</v>
      </c>
      <c r="R4028" t="str">
        <f t="shared" si="377"/>
        <v>plays</v>
      </c>
      <c r="S4028" s="15">
        <f t="shared" si="374"/>
        <v>42342.697210648148</v>
      </c>
      <c r="T4028" s="14">
        <f t="shared" si="375"/>
        <v>42282.655543981484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8">
        <f t="shared" si="373"/>
        <v>30.714285714285715</v>
      </c>
      <c r="Q4029" s="10" t="str">
        <f t="shared" si="376"/>
        <v>theater</v>
      </c>
      <c r="R4029" t="str">
        <f t="shared" si="377"/>
        <v>plays</v>
      </c>
      <c r="S4029" s="15">
        <f t="shared" si="374"/>
        <v>42789.041666666672</v>
      </c>
      <c r="T4029" s="14">
        <f t="shared" si="375"/>
        <v>42768.97084490741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8">
        <f t="shared" si="373"/>
        <v>51</v>
      </c>
      <c r="Q4030" s="10" t="str">
        <f t="shared" si="376"/>
        <v>theater</v>
      </c>
      <c r="R4030" t="str">
        <f t="shared" si="377"/>
        <v>plays</v>
      </c>
      <c r="S4030" s="15">
        <f t="shared" si="374"/>
        <v>41795.938657407409</v>
      </c>
      <c r="T4030" s="14">
        <f t="shared" si="375"/>
        <v>41765.938657407409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s="10" t="str">
        <f t="shared" si="376"/>
        <v>theater</v>
      </c>
      <c r="R4031" t="str">
        <f t="shared" si="377"/>
        <v>plays</v>
      </c>
      <c r="S4031" s="15">
        <f t="shared" si="374"/>
        <v>42352.025115740747</v>
      </c>
      <c r="T4031" s="14">
        <f t="shared" si="375"/>
        <v>42322.025115740747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66.666666666666671</v>
      </c>
      <c r="Q4032" s="10" t="str">
        <f t="shared" si="376"/>
        <v>theater</v>
      </c>
      <c r="R4032" t="str">
        <f t="shared" si="377"/>
        <v>plays</v>
      </c>
      <c r="S4032" s="15">
        <f t="shared" si="374"/>
        <v>42403.784027777772</v>
      </c>
      <c r="T4032" s="14">
        <f t="shared" si="375"/>
        <v>42374.655081018514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s="10" t="str">
        <f t="shared" si="376"/>
        <v>theater</v>
      </c>
      <c r="R4033" t="str">
        <f t="shared" si="377"/>
        <v>plays</v>
      </c>
      <c r="S4033" s="15">
        <f t="shared" si="374"/>
        <v>41991.626898148148</v>
      </c>
      <c r="T4033" s="14">
        <f t="shared" si="375"/>
        <v>41941.585231481484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78">E4034/D4034</f>
        <v>6.8287037037037035E-2</v>
      </c>
      <c r="P4034" s="8">
        <f t="shared" ref="P4034:P4097" si="379">E4034/L4034</f>
        <v>59</v>
      </c>
      <c r="Q4034" s="10" t="str">
        <f t="shared" si="376"/>
        <v>theater</v>
      </c>
      <c r="R4034" t="str">
        <f t="shared" si="377"/>
        <v>plays</v>
      </c>
      <c r="S4034" s="15">
        <f t="shared" ref="S4034:S4097" si="380">(((I4034/60)/60)/24)+DATE(1970,1,1)</f>
        <v>42353.85087962963</v>
      </c>
      <c r="T4034" s="14">
        <f t="shared" ref="T4034:T4097" si="381">(((J4034/60)/60)/24)+DATE(1970,1,1)</f>
        <v>42293.809212962966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0.25698702928870293</v>
      </c>
      <c r="P4035" s="8">
        <f t="shared" si="379"/>
        <v>65.340319148936175</v>
      </c>
      <c r="Q4035" s="10" t="str">
        <f t="shared" ref="Q4035:Q4098" si="382">LEFT(N4035, (SEARCH("/",N4035,1)-1))</f>
        <v>theater</v>
      </c>
      <c r="R4035" t="str">
        <f t="shared" ref="R4035:R4098" si="383">RIGHT(N4035, LEN(N4035)-SEARCH("/",N4035,1))</f>
        <v>plays</v>
      </c>
      <c r="S4035" s="15">
        <f t="shared" si="380"/>
        <v>42645.375</v>
      </c>
      <c r="T4035" s="14">
        <f t="shared" si="381"/>
        <v>42614.268796296295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8">
        <f t="shared" si="379"/>
        <v>100</v>
      </c>
      <c r="Q4036" s="10" t="str">
        <f t="shared" si="382"/>
        <v>theater</v>
      </c>
      <c r="R4036" t="str">
        <f t="shared" si="383"/>
        <v>plays</v>
      </c>
      <c r="S4036" s="15">
        <f t="shared" si="380"/>
        <v>42097.905671296292</v>
      </c>
      <c r="T4036" s="14">
        <f t="shared" si="381"/>
        <v>42067.947337962964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8">
        <f t="shared" si="379"/>
        <v>147.4</v>
      </c>
      <c r="Q4037" s="10" t="str">
        <f t="shared" si="382"/>
        <v>theater</v>
      </c>
      <c r="R4037" t="str">
        <f t="shared" si="383"/>
        <v>plays</v>
      </c>
      <c r="S4037" s="15">
        <f t="shared" si="380"/>
        <v>41933.882951388885</v>
      </c>
      <c r="T4037" s="14">
        <f t="shared" si="381"/>
        <v>41903.882951388885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8">
        <f t="shared" si="379"/>
        <v>166.05882352941177</v>
      </c>
      <c r="Q4038" s="10" t="str">
        <f t="shared" si="382"/>
        <v>theater</v>
      </c>
      <c r="R4038" t="str">
        <f t="shared" si="383"/>
        <v>plays</v>
      </c>
      <c r="S4038" s="15">
        <f t="shared" si="380"/>
        <v>41821.9375</v>
      </c>
      <c r="T4038" s="14">
        <f t="shared" si="381"/>
        <v>41804.937083333331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8">
        <f t="shared" si="379"/>
        <v>40</v>
      </c>
      <c r="Q4039" s="10" t="str">
        <f t="shared" si="382"/>
        <v>theater</v>
      </c>
      <c r="R4039" t="str">
        <f t="shared" si="383"/>
        <v>plays</v>
      </c>
      <c r="S4039" s="15">
        <f t="shared" si="380"/>
        <v>42514.600694444445</v>
      </c>
      <c r="T4039" s="14">
        <f t="shared" si="381"/>
        <v>42497.070775462969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8">
        <f t="shared" si="379"/>
        <v>75.25</v>
      </c>
      <c r="Q4040" s="10" t="str">
        <f t="shared" si="382"/>
        <v>theater</v>
      </c>
      <c r="R4040" t="str">
        <f t="shared" si="383"/>
        <v>plays</v>
      </c>
      <c r="S4040" s="15">
        <f t="shared" si="380"/>
        <v>41929.798726851855</v>
      </c>
      <c r="T4040" s="14">
        <f t="shared" si="381"/>
        <v>41869.798726851855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s="10" t="str">
        <f t="shared" si="382"/>
        <v>theater</v>
      </c>
      <c r="R4041" t="str">
        <f t="shared" si="383"/>
        <v>plays</v>
      </c>
      <c r="S4041" s="15">
        <f t="shared" si="380"/>
        <v>42339.249305555553</v>
      </c>
      <c r="T4041" s="14">
        <f t="shared" si="381"/>
        <v>42305.670914351853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1250</v>
      </c>
      <c r="Q4042" s="10" t="str">
        <f t="shared" si="382"/>
        <v>theater</v>
      </c>
      <c r="R4042" t="str">
        <f t="shared" si="383"/>
        <v>plays</v>
      </c>
      <c r="S4042" s="15">
        <f t="shared" si="380"/>
        <v>42203.125</v>
      </c>
      <c r="T4042" s="14">
        <f t="shared" si="381"/>
        <v>42144.231527777782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8">
        <f t="shared" si="379"/>
        <v>10.5</v>
      </c>
      <c r="Q4043" s="10" t="str">
        <f t="shared" si="382"/>
        <v>theater</v>
      </c>
      <c r="R4043" t="str">
        <f t="shared" si="383"/>
        <v>plays</v>
      </c>
      <c r="S4043" s="15">
        <f t="shared" si="380"/>
        <v>42619.474004629628</v>
      </c>
      <c r="T4043" s="14">
        <f t="shared" si="381"/>
        <v>42559.474004629628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8">
        <f t="shared" si="379"/>
        <v>7</v>
      </c>
      <c r="Q4044" s="10" t="str">
        <f t="shared" si="382"/>
        <v>theater</v>
      </c>
      <c r="R4044" t="str">
        <f t="shared" si="383"/>
        <v>plays</v>
      </c>
      <c r="S4044" s="15">
        <f t="shared" si="380"/>
        <v>42024.802777777775</v>
      </c>
      <c r="T4044" s="14">
        <f t="shared" si="381"/>
        <v>41995.084074074075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s="10" t="str">
        <f t="shared" si="382"/>
        <v>theater</v>
      </c>
      <c r="R4045" t="str">
        <f t="shared" si="383"/>
        <v>plays</v>
      </c>
      <c r="S4045" s="15">
        <f t="shared" si="380"/>
        <v>41963.957465277781</v>
      </c>
      <c r="T4045" s="14">
        <f t="shared" si="381"/>
        <v>41948.957465277781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56.25</v>
      </c>
      <c r="Q4046" s="10" t="str">
        <f t="shared" si="382"/>
        <v>theater</v>
      </c>
      <c r="R4046" t="str">
        <f t="shared" si="383"/>
        <v>plays</v>
      </c>
      <c r="S4046" s="15">
        <f t="shared" si="380"/>
        <v>42104.208333333328</v>
      </c>
      <c r="T4046" s="14">
        <f t="shared" si="381"/>
        <v>42074.219699074078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8">
        <f t="shared" si="379"/>
        <v>1</v>
      </c>
      <c r="Q4047" s="10" t="str">
        <f t="shared" si="382"/>
        <v>theater</v>
      </c>
      <c r="R4047" t="str">
        <f t="shared" si="383"/>
        <v>plays</v>
      </c>
      <c r="S4047" s="15">
        <f t="shared" si="380"/>
        <v>41872.201261574075</v>
      </c>
      <c r="T4047" s="14">
        <f t="shared" si="381"/>
        <v>41842.201261574075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8">
        <f t="shared" si="379"/>
        <v>38.333333333333336</v>
      </c>
      <c r="Q4048" s="10" t="str">
        <f t="shared" si="382"/>
        <v>theater</v>
      </c>
      <c r="R4048" t="str">
        <f t="shared" si="383"/>
        <v>plays</v>
      </c>
      <c r="S4048" s="15">
        <f t="shared" si="380"/>
        <v>41934.650578703702</v>
      </c>
      <c r="T4048" s="14">
        <f t="shared" si="381"/>
        <v>41904.650578703702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8">
        <f t="shared" si="379"/>
        <v>27.5</v>
      </c>
      <c r="Q4049" s="10" t="str">
        <f t="shared" si="382"/>
        <v>theater</v>
      </c>
      <c r="R4049" t="str">
        <f t="shared" si="383"/>
        <v>plays</v>
      </c>
      <c r="S4049" s="15">
        <f t="shared" si="380"/>
        <v>42015.041666666672</v>
      </c>
      <c r="T4049" s="14">
        <f t="shared" si="381"/>
        <v>41991.022488425922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8">
        <f t="shared" si="379"/>
        <v>32.978021978021978</v>
      </c>
      <c r="Q4050" s="10" t="str">
        <f t="shared" si="382"/>
        <v>theater</v>
      </c>
      <c r="R4050" t="str">
        <f t="shared" si="383"/>
        <v>plays</v>
      </c>
      <c r="S4050" s="15">
        <f t="shared" si="380"/>
        <v>42471.467442129629</v>
      </c>
      <c r="T4050" s="14">
        <f t="shared" si="381"/>
        <v>42436.509108796294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8">
        <f t="shared" si="379"/>
        <v>16</v>
      </c>
      <c r="Q4051" s="10" t="str">
        <f t="shared" si="382"/>
        <v>theater</v>
      </c>
      <c r="R4051" t="str">
        <f t="shared" si="383"/>
        <v>plays</v>
      </c>
      <c r="S4051" s="15">
        <f t="shared" si="380"/>
        <v>42199.958506944444</v>
      </c>
      <c r="T4051" s="14">
        <f t="shared" si="381"/>
        <v>42169.958506944444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8">
        <f t="shared" si="379"/>
        <v>1</v>
      </c>
      <c r="Q4052" s="10" t="str">
        <f t="shared" si="382"/>
        <v>theater</v>
      </c>
      <c r="R4052" t="str">
        <f t="shared" si="383"/>
        <v>plays</v>
      </c>
      <c r="S4052" s="15">
        <f t="shared" si="380"/>
        <v>41935.636469907404</v>
      </c>
      <c r="T4052" s="14">
        <f t="shared" si="381"/>
        <v>41905.636469907404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s="10" t="str">
        <f t="shared" si="382"/>
        <v>theater</v>
      </c>
      <c r="R4053" t="str">
        <f t="shared" si="383"/>
        <v>plays</v>
      </c>
      <c r="S4053" s="15">
        <f t="shared" si="380"/>
        <v>41768.286805555559</v>
      </c>
      <c r="T4053" s="14">
        <f t="shared" si="381"/>
        <v>41761.810150462967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8">
        <f t="shared" si="379"/>
        <v>86.615384615384613</v>
      </c>
      <c r="Q4054" s="10" t="str">
        <f t="shared" si="382"/>
        <v>theater</v>
      </c>
      <c r="R4054" t="str">
        <f t="shared" si="383"/>
        <v>plays</v>
      </c>
      <c r="S4054" s="15">
        <f t="shared" si="380"/>
        <v>41925.878657407404</v>
      </c>
      <c r="T4054" s="14">
        <f t="shared" si="381"/>
        <v>41865.878657407404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55</v>
      </c>
      <c r="Q4055" s="10" t="str">
        <f t="shared" si="382"/>
        <v>theater</v>
      </c>
      <c r="R4055" t="str">
        <f t="shared" si="383"/>
        <v>plays</v>
      </c>
      <c r="S4055" s="15">
        <f t="shared" si="380"/>
        <v>41958.833333333328</v>
      </c>
      <c r="T4055" s="14">
        <f t="shared" si="381"/>
        <v>41928.690138888887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s="10" t="str">
        <f t="shared" si="382"/>
        <v>theater</v>
      </c>
      <c r="R4056" t="str">
        <f t="shared" si="383"/>
        <v>plays</v>
      </c>
      <c r="S4056" s="15">
        <f t="shared" si="380"/>
        <v>42644.166666666672</v>
      </c>
      <c r="T4056" s="14">
        <f t="shared" si="381"/>
        <v>42613.841261574074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8">
        <f t="shared" si="379"/>
        <v>41.952380952380949</v>
      </c>
      <c r="Q4057" s="10" t="str">
        <f t="shared" si="382"/>
        <v>theater</v>
      </c>
      <c r="R4057" t="str">
        <f t="shared" si="383"/>
        <v>plays</v>
      </c>
      <c r="S4057" s="15">
        <f t="shared" si="380"/>
        <v>41809.648506944446</v>
      </c>
      <c r="T4057" s="14">
        <f t="shared" si="381"/>
        <v>41779.648506944446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88.333333333333329</v>
      </c>
      <c r="Q4058" s="10" t="str">
        <f t="shared" si="382"/>
        <v>theater</v>
      </c>
      <c r="R4058" t="str">
        <f t="shared" si="383"/>
        <v>plays</v>
      </c>
      <c r="S4058" s="15">
        <f t="shared" si="380"/>
        <v>42554.832638888889</v>
      </c>
      <c r="T4058" s="14">
        <f t="shared" si="381"/>
        <v>42534.933321759265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129.16666666666666</v>
      </c>
      <c r="Q4059" s="10" t="str">
        <f t="shared" si="382"/>
        <v>theater</v>
      </c>
      <c r="R4059" t="str">
        <f t="shared" si="383"/>
        <v>plays</v>
      </c>
      <c r="S4059" s="15">
        <f t="shared" si="380"/>
        <v>42333.958333333328</v>
      </c>
      <c r="T4059" s="14">
        <f t="shared" si="381"/>
        <v>42310.968518518523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8">
        <f t="shared" si="379"/>
        <v>23.75</v>
      </c>
      <c r="Q4060" s="10" t="str">
        <f t="shared" si="382"/>
        <v>theater</v>
      </c>
      <c r="R4060" t="str">
        <f t="shared" si="383"/>
        <v>plays</v>
      </c>
      <c r="S4060" s="15">
        <f t="shared" si="380"/>
        <v>42461.165972222225</v>
      </c>
      <c r="T4060" s="14">
        <f t="shared" si="381"/>
        <v>42446.060694444444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8">
        <f t="shared" si="379"/>
        <v>35.714285714285715</v>
      </c>
      <c r="Q4061" s="10" t="str">
        <f t="shared" si="382"/>
        <v>theater</v>
      </c>
      <c r="R4061" t="str">
        <f t="shared" si="383"/>
        <v>plays</v>
      </c>
      <c r="S4061" s="15">
        <f t="shared" si="380"/>
        <v>41898.125</v>
      </c>
      <c r="T4061" s="14">
        <f t="shared" si="381"/>
        <v>41866.640648148146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8">
        <f t="shared" si="379"/>
        <v>57</v>
      </c>
      <c r="Q4062" s="10" t="str">
        <f t="shared" si="382"/>
        <v>theater</v>
      </c>
      <c r="R4062" t="str">
        <f t="shared" si="383"/>
        <v>plays</v>
      </c>
      <c r="S4062" s="15">
        <f t="shared" si="380"/>
        <v>41813.666666666664</v>
      </c>
      <c r="T4062" s="14">
        <f t="shared" si="381"/>
        <v>41779.695092592592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s="10" t="str">
        <f t="shared" si="382"/>
        <v>theater</v>
      </c>
      <c r="R4063" t="str">
        <f t="shared" si="383"/>
        <v>plays</v>
      </c>
      <c r="S4063" s="15">
        <f t="shared" si="380"/>
        <v>42481.099803240737</v>
      </c>
      <c r="T4063" s="14">
        <f t="shared" si="381"/>
        <v>42421.141469907408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8">
        <f t="shared" si="379"/>
        <v>163.33333333333334</v>
      </c>
      <c r="Q4064" s="10" t="str">
        <f t="shared" si="382"/>
        <v>theater</v>
      </c>
      <c r="R4064" t="str">
        <f t="shared" si="383"/>
        <v>plays</v>
      </c>
      <c r="S4064" s="15">
        <f t="shared" si="380"/>
        <v>42553.739212962959</v>
      </c>
      <c r="T4064" s="14">
        <f t="shared" si="381"/>
        <v>42523.739212962959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8">
        <f t="shared" si="379"/>
        <v>15</v>
      </c>
      <c r="Q4065" s="10" t="str">
        <f t="shared" si="382"/>
        <v>theater</v>
      </c>
      <c r="R4065" t="str">
        <f t="shared" si="383"/>
        <v>plays</v>
      </c>
      <c r="S4065" s="15">
        <f t="shared" si="380"/>
        <v>41817.681527777779</v>
      </c>
      <c r="T4065" s="14">
        <f t="shared" si="381"/>
        <v>41787.681527777779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64.166666666666671</v>
      </c>
      <c r="Q4066" s="10" t="str">
        <f t="shared" si="382"/>
        <v>theater</v>
      </c>
      <c r="R4066" t="str">
        <f t="shared" si="383"/>
        <v>plays</v>
      </c>
      <c r="S4066" s="15">
        <f t="shared" si="380"/>
        <v>42123.588263888887</v>
      </c>
      <c r="T4066" s="14">
        <f t="shared" si="381"/>
        <v>42093.588263888887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8">
        <f t="shared" si="379"/>
        <v>6.75</v>
      </c>
      <c r="Q4067" s="10" t="str">
        <f t="shared" si="382"/>
        <v>theater</v>
      </c>
      <c r="R4067" t="str">
        <f t="shared" si="383"/>
        <v>plays</v>
      </c>
      <c r="S4067" s="15">
        <f t="shared" si="380"/>
        <v>41863.951516203706</v>
      </c>
      <c r="T4067" s="14">
        <f t="shared" si="381"/>
        <v>41833.951516203706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8">
        <f t="shared" si="379"/>
        <v>25</v>
      </c>
      <c r="Q4068" s="10" t="str">
        <f t="shared" si="382"/>
        <v>theater</v>
      </c>
      <c r="R4068" t="str">
        <f t="shared" si="383"/>
        <v>plays</v>
      </c>
      <c r="S4068" s="15">
        <f t="shared" si="380"/>
        <v>42509.039212962962</v>
      </c>
      <c r="T4068" s="14">
        <f t="shared" si="381"/>
        <v>42479.039212962962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179.11764705882354</v>
      </c>
      <c r="Q4069" s="10" t="str">
        <f t="shared" si="382"/>
        <v>theater</v>
      </c>
      <c r="R4069" t="str">
        <f t="shared" si="383"/>
        <v>plays</v>
      </c>
      <c r="S4069" s="15">
        <f t="shared" si="380"/>
        <v>42275.117476851854</v>
      </c>
      <c r="T4069" s="14">
        <f t="shared" si="381"/>
        <v>42235.117476851854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34.950000000000003</v>
      </c>
      <c r="Q4070" s="10" t="str">
        <f t="shared" si="382"/>
        <v>theater</v>
      </c>
      <c r="R4070" t="str">
        <f t="shared" si="383"/>
        <v>plays</v>
      </c>
      <c r="S4070" s="15">
        <f t="shared" si="380"/>
        <v>42748.961805555555</v>
      </c>
      <c r="T4070" s="14">
        <f t="shared" si="381"/>
        <v>42718.963599537034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33.07692307692308</v>
      </c>
      <c r="Q4071" s="10" t="str">
        <f t="shared" si="382"/>
        <v>theater</v>
      </c>
      <c r="R4071" t="str">
        <f t="shared" si="383"/>
        <v>plays</v>
      </c>
      <c r="S4071" s="15">
        <f t="shared" si="380"/>
        <v>42063.5</v>
      </c>
      <c r="T4071" s="14">
        <f t="shared" si="381"/>
        <v>42022.661527777775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8">
        <f t="shared" si="379"/>
        <v>27.5</v>
      </c>
      <c r="Q4072" s="10" t="str">
        <f t="shared" si="382"/>
        <v>theater</v>
      </c>
      <c r="R4072" t="str">
        <f t="shared" si="383"/>
        <v>plays</v>
      </c>
      <c r="S4072" s="15">
        <f t="shared" si="380"/>
        <v>42064.125</v>
      </c>
      <c r="T4072" s="14">
        <f t="shared" si="381"/>
        <v>42031.666898148149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s="10" t="str">
        <f t="shared" si="382"/>
        <v>theater</v>
      </c>
      <c r="R4073" t="str">
        <f t="shared" si="383"/>
        <v>plays</v>
      </c>
      <c r="S4073" s="15">
        <f t="shared" si="380"/>
        <v>42730.804756944446</v>
      </c>
      <c r="T4073" s="14">
        <f t="shared" si="381"/>
        <v>42700.804756944446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8">
        <f t="shared" si="379"/>
        <v>2</v>
      </c>
      <c r="Q4074" s="10" t="str">
        <f t="shared" si="382"/>
        <v>theater</v>
      </c>
      <c r="R4074" t="str">
        <f t="shared" si="383"/>
        <v>plays</v>
      </c>
      <c r="S4074" s="15">
        <f t="shared" si="380"/>
        <v>41872.77443287037</v>
      </c>
      <c r="T4074" s="14">
        <f t="shared" si="381"/>
        <v>41812.77443287037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8">
        <f t="shared" si="379"/>
        <v>18.5</v>
      </c>
      <c r="Q4075" s="10" t="str">
        <f t="shared" si="382"/>
        <v>theater</v>
      </c>
      <c r="R4075" t="str">
        <f t="shared" si="383"/>
        <v>plays</v>
      </c>
      <c r="S4075" s="15">
        <f t="shared" si="380"/>
        <v>42133.166666666672</v>
      </c>
      <c r="T4075" s="14">
        <f t="shared" si="381"/>
        <v>42078.34520833334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8">
        <f t="shared" si="379"/>
        <v>35</v>
      </c>
      <c r="Q4076" s="10" t="str">
        <f t="shared" si="382"/>
        <v>theater</v>
      </c>
      <c r="R4076" t="str">
        <f t="shared" si="383"/>
        <v>plays</v>
      </c>
      <c r="S4076" s="15">
        <f t="shared" si="380"/>
        <v>42313.594618055555</v>
      </c>
      <c r="T4076" s="14">
        <f t="shared" si="381"/>
        <v>42283.552951388891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8">
        <f t="shared" si="379"/>
        <v>44.307692307692307</v>
      </c>
      <c r="Q4077" s="10" t="str">
        <f t="shared" si="382"/>
        <v>theater</v>
      </c>
      <c r="R4077" t="str">
        <f t="shared" si="383"/>
        <v>plays</v>
      </c>
      <c r="S4077" s="15">
        <f t="shared" si="380"/>
        <v>41820.727777777778</v>
      </c>
      <c r="T4077" s="14">
        <f t="shared" si="381"/>
        <v>41779.045937499999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s="10" t="str">
        <f t="shared" si="382"/>
        <v>theater</v>
      </c>
      <c r="R4078" t="str">
        <f t="shared" si="383"/>
        <v>plays</v>
      </c>
      <c r="S4078" s="15">
        <f t="shared" si="380"/>
        <v>41933.82708333333</v>
      </c>
      <c r="T4078" s="14">
        <f t="shared" si="381"/>
        <v>41905.795706018522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8">
        <f t="shared" si="379"/>
        <v>222.5</v>
      </c>
      <c r="Q4079" s="10" t="str">
        <f t="shared" si="382"/>
        <v>theater</v>
      </c>
      <c r="R4079" t="str">
        <f t="shared" si="383"/>
        <v>plays</v>
      </c>
      <c r="S4079" s="15">
        <f t="shared" si="380"/>
        <v>42725.7105787037</v>
      </c>
      <c r="T4079" s="14">
        <f t="shared" si="381"/>
        <v>42695.7105787037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s="10" t="str">
        <f t="shared" si="382"/>
        <v>theater</v>
      </c>
      <c r="R4080" t="str">
        <f t="shared" si="383"/>
        <v>plays</v>
      </c>
      <c r="S4080" s="15">
        <f t="shared" si="380"/>
        <v>42762.787523148145</v>
      </c>
      <c r="T4080" s="14">
        <f t="shared" si="381"/>
        <v>42732.787523148145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8">
        <f t="shared" si="379"/>
        <v>5</v>
      </c>
      <c r="Q4081" s="10" t="str">
        <f t="shared" si="382"/>
        <v>theater</v>
      </c>
      <c r="R4081" t="str">
        <f t="shared" si="383"/>
        <v>plays</v>
      </c>
      <c r="S4081" s="15">
        <f t="shared" si="380"/>
        <v>42540.938900462963</v>
      </c>
      <c r="T4081" s="14">
        <f t="shared" si="381"/>
        <v>42510.938900462963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s="10" t="str">
        <f t="shared" si="382"/>
        <v>theater</v>
      </c>
      <c r="R4082" t="str">
        <f t="shared" si="383"/>
        <v>plays</v>
      </c>
      <c r="S4082" s="15">
        <f t="shared" si="380"/>
        <v>42535.787500000006</v>
      </c>
      <c r="T4082" s="14">
        <f t="shared" si="381"/>
        <v>42511.698101851856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8">
        <f t="shared" si="379"/>
        <v>29.166666666666668</v>
      </c>
      <c r="Q4083" s="10" t="str">
        <f t="shared" si="382"/>
        <v>theater</v>
      </c>
      <c r="R4083" t="str">
        <f t="shared" si="383"/>
        <v>plays</v>
      </c>
      <c r="S4083" s="15">
        <f t="shared" si="380"/>
        <v>42071.539641203708</v>
      </c>
      <c r="T4083" s="14">
        <f t="shared" si="381"/>
        <v>42041.581307870365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1.5</v>
      </c>
      <c r="Q4084" s="10" t="str">
        <f t="shared" si="382"/>
        <v>theater</v>
      </c>
      <c r="R4084" t="str">
        <f t="shared" si="383"/>
        <v>plays</v>
      </c>
      <c r="S4084" s="15">
        <f t="shared" si="380"/>
        <v>42322.958333333328</v>
      </c>
      <c r="T4084" s="14">
        <f t="shared" si="381"/>
        <v>42307.189270833333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126.5</v>
      </c>
      <c r="Q4085" s="10" t="str">
        <f t="shared" si="382"/>
        <v>theater</v>
      </c>
      <c r="R4085" t="str">
        <f t="shared" si="383"/>
        <v>plays</v>
      </c>
      <c r="S4085" s="15">
        <f t="shared" si="380"/>
        <v>42383.761759259258</v>
      </c>
      <c r="T4085" s="14">
        <f t="shared" si="381"/>
        <v>42353.761759259258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8">
        <f t="shared" si="379"/>
        <v>10</v>
      </c>
      <c r="Q4086" s="10" t="str">
        <f t="shared" si="382"/>
        <v>theater</v>
      </c>
      <c r="R4086" t="str">
        <f t="shared" si="383"/>
        <v>plays</v>
      </c>
      <c r="S4086" s="15">
        <f t="shared" si="380"/>
        <v>42652.436412037037</v>
      </c>
      <c r="T4086" s="14">
        <f t="shared" si="381"/>
        <v>42622.436412037037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8">
        <f t="shared" si="379"/>
        <v>10</v>
      </c>
      <c r="Q4087" s="10" t="str">
        <f t="shared" si="382"/>
        <v>theater</v>
      </c>
      <c r="R4087" t="str">
        <f t="shared" si="383"/>
        <v>plays</v>
      </c>
      <c r="S4087" s="15">
        <f t="shared" si="380"/>
        <v>42087.165972222225</v>
      </c>
      <c r="T4087" s="14">
        <f t="shared" si="381"/>
        <v>42058.603877314818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8">
        <f t="shared" si="379"/>
        <v>9.4</v>
      </c>
      <c r="Q4088" s="10" t="str">
        <f t="shared" si="382"/>
        <v>theater</v>
      </c>
      <c r="R4088" t="str">
        <f t="shared" si="383"/>
        <v>plays</v>
      </c>
      <c r="S4088" s="15">
        <f t="shared" si="380"/>
        <v>42329.166666666672</v>
      </c>
      <c r="T4088" s="14">
        <f t="shared" si="381"/>
        <v>42304.940960648149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s="10" t="str">
        <f t="shared" si="382"/>
        <v>theater</v>
      </c>
      <c r="R4089" t="str">
        <f t="shared" si="383"/>
        <v>plays</v>
      </c>
      <c r="S4089" s="15">
        <f t="shared" si="380"/>
        <v>42568.742893518516</v>
      </c>
      <c r="T4089" s="14">
        <f t="shared" si="381"/>
        <v>42538.742893518516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8">
        <f t="shared" si="379"/>
        <v>72</v>
      </c>
      <c r="Q4090" s="10" t="str">
        <f t="shared" si="382"/>
        <v>theater</v>
      </c>
      <c r="R4090" t="str">
        <f t="shared" si="383"/>
        <v>plays</v>
      </c>
      <c r="S4090" s="15">
        <f t="shared" si="380"/>
        <v>42020.434722222228</v>
      </c>
      <c r="T4090" s="14">
        <f t="shared" si="381"/>
        <v>41990.612546296295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8">
        <f t="shared" si="379"/>
        <v>30</v>
      </c>
      <c r="Q4091" s="10" t="str">
        <f t="shared" si="382"/>
        <v>theater</v>
      </c>
      <c r="R4091" t="str">
        <f t="shared" si="383"/>
        <v>plays</v>
      </c>
      <c r="S4091" s="15">
        <f t="shared" si="380"/>
        <v>42155.732638888891</v>
      </c>
      <c r="T4091" s="14">
        <f t="shared" si="381"/>
        <v>42122.732499999998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8">
        <f t="shared" si="379"/>
        <v>10.666666666666666</v>
      </c>
      <c r="Q4092" s="10" t="str">
        <f t="shared" si="382"/>
        <v>theater</v>
      </c>
      <c r="R4092" t="str">
        <f t="shared" si="383"/>
        <v>plays</v>
      </c>
      <c r="S4092" s="15">
        <f t="shared" si="380"/>
        <v>42223.625</v>
      </c>
      <c r="T4092" s="14">
        <f t="shared" si="381"/>
        <v>42209.67288194444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8">
        <f t="shared" si="379"/>
        <v>25.5</v>
      </c>
      <c r="Q4093" s="10" t="str">
        <f t="shared" si="382"/>
        <v>theater</v>
      </c>
      <c r="R4093" t="str">
        <f t="shared" si="383"/>
        <v>plays</v>
      </c>
      <c r="S4093" s="15">
        <f t="shared" si="380"/>
        <v>42020.506377314814</v>
      </c>
      <c r="T4093" s="14">
        <f t="shared" si="381"/>
        <v>41990.506377314814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8">
        <f t="shared" si="379"/>
        <v>20</v>
      </c>
      <c r="Q4094" s="10" t="str">
        <f t="shared" si="382"/>
        <v>theater</v>
      </c>
      <c r="R4094" t="str">
        <f t="shared" si="383"/>
        <v>plays</v>
      </c>
      <c r="S4094" s="15">
        <f t="shared" si="380"/>
        <v>42099.153321759266</v>
      </c>
      <c r="T4094" s="14">
        <f t="shared" si="381"/>
        <v>42039.194988425923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8">
        <f t="shared" si="379"/>
        <v>15</v>
      </c>
      <c r="Q4095" s="10" t="str">
        <f t="shared" si="382"/>
        <v>theater</v>
      </c>
      <c r="R4095" t="str">
        <f t="shared" si="383"/>
        <v>plays</v>
      </c>
      <c r="S4095" s="15">
        <f t="shared" si="380"/>
        <v>42238.815891203703</v>
      </c>
      <c r="T4095" s="14">
        <f t="shared" si="381"/>
        <v>42178.815891203703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91.25</v>
      </c>
      <c r="Q4096" s="10" t="str">
        <f t="shared" si="382"/>
        <v>theater</v>
      </c>
      <c r="R4096" t="str">
        <f t="shared" si="383"/>
        <v>plays</v>
      </c>
      <c r="S4096" s="15">
        <f t="shared" si="380"/>
        <v>41934.207638888889</v>
      </c>
      <c r="T4096" s="14">
        <f t="shared" si="381"/>
        <v>41890.086805555555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8">
        <f t="shared" si="379"/>
        <v>800</v>
      </c>
      <c r="Q4097" s="10" t="str">
        <f t="shared" si="382"/>
        <v>theater</v>
      </c>
      <c r="R4097" t="str">
        <f t="shared" si="383"/>
        <v>plays</v>
      </c>
      <c r="S4097" s="15">
        <f t="shared" si="380"/>
        <v>42723.031828703708</v>
      </c>
      <c r="T4097" s="14">
        <f t="shared" si="381"/>
        <v>42693.031828703708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384">E4098/D4098</f>
        <v>0.11428571428571428</v>
      </c>
      <c r="P4098" s="8">
        <f t="shared" ref="P4098:P4115" si="385">E4098/L4098</f>
        <v>80</v>
      </c>
      <c r="Q4098" s="10" t="str">
        <f t="shared" si="382"/>
        <v>theater</v>
      </c>
      <c r="R4098" t="str">
        <f t="shared" si="383"/>
        <v>plays</v>
      </c>
      <c r="S4098" s="15">
        <f t="shared" ref="S4098:S4115" si="386">(((I4098/60)/60)/24)+DATE(1970,1,1)</f>
        <v>42794.368749999994</v>
      </c>
      <c r="T4098" s="14">
        <f t="shared" ref="T4098:T4115" si="387">(((J4098/60)/60)/24)+DATE(1970,1,1)</f>
        <v>42750.530312499999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s="8" t="e">
        <f t="shared" si="385"/>
        <v>#DIV/0!</v>
      </c>
      <c r="Q4099" s="10" t="str">
        <f t="shared" ref="Q4099:Q4115" si="388">LEFT(N4099, (SEARCH("/",N4099,1)-1))</f>
        <v>theater</v>
      </c>
      <c r="R4099" t="str">
        <f t="shared" ref="R4099:R4115" si="389">RIGHT(N4099, LEN(N4099)-SEARCH("/",N4099,1))</f>
        <v>plays</v>
      </c>
      <c r="S4099" s="15">
        <f t="shared" si="386"/>
        <v>42400.996527777781</v>
      </c>
      <c r="T4099" s="14">
        <f t="shared" si="387"/>
        <v>42344.824502314819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s="10" t="str">
        <f t="shared" si="388"/>
        <v>theater</v>
      </c>
      <c r="R4100" t="str">
        <f t="shared" si="389"/>
        <v>plays</v>
      </c>
      <c r="S4100" s="15">
        <f t="shared" si="386"/>
        <v>42525.722187499996</v>
      </c>
      <c r="T4100" s="14">
        <f t="shared" si="387"/>
        <v>42495.722187499996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8">
        <f t="shared" si="385"/>
        <v>50</v>
      </c>
      <c r="Q4101" s="10" t="str">
        <f t="shared" si="388"/>
        <v>theater</v>
      </c>
      <c r="R4101" t="str">
        <f t="shared" si="389"/>
        <v>plays</v>
      </c>
      <c r="S4101" s="15">
        <f t="shared" si="386"/>
        <v>42615.850381944445</v>
      </c>
      <c r="T4101" s="14">
        <f t="shared" si="387"/>
        <v>42570.850381944445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s="10" t="str">
        <f t="shared" si="388"/>
        <v>theater</v>
      </c>
      <c r="R4102" t="str">
        <f t="shared" si="389"/>
        <v>plays</v>
      </c>
      <c r="S4102" s="15">
        <f t="shared" si="386"/>
        <v>41937.124884259261</v>
      </c>
      <c r="T4102" s="14">
        <f t="shared" si="387"/>
        <v>41927.124884259261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s="10" t="str">
        <f t="shared" si="388"/>
        <v>theater</v>
      </c>
      <c r="R4103" t="str">
        <f t="shared" si="389"/>
        <v>plays</v>
      </c>
      <c r="S4103" s="15">
        <f t="shared" si="386"/>
        <v>42760.903726851851</v>
      </c>
      <c r="T4103" s="14">
        <f t="shared" si="387"/>
        <v>42730.903726851851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22.833333333333332</v>
      </c>
      <c r="Q4104" s="10" t="str">
        <f t="shared" si="388"/>
        <v>theater</v>
      </c>
      <c r="R4104" t="str">
        <f t="shared" si="389"/>
        <v>plays</v>
      </c>
      <c r="S4104" s="15">
        <f t="shared" si="386"/>
        <v>42505.848067129627</v>
      </c>
      <c r="T4104" s="14">
        <f t="shared" si="387"/>
        <v>42475.848067129627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16.666666666666668</v>
      </c>
      <c r="Q4105" s="10" t="str">
        <f t="shared" si="388"/>
        <v>theater</v>
      </c>
      <c r="R4105" t="str">
        <f t="shared" si="389"/>
        <v>plays</v>
      </c>
      <c r="S4105" s="15">
        <f t="shared" si="386"/>
        <v>42242.772222222222</v>
      </c>
      <c r="T4105" s="14">
        <f t="shared" si="387"/>
        <v>42188.83293981482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45.785714285714285</v>
      </c>
      <c r="Q4106" s="10" t="str">
        <f t="shared" si="388"/>
        <v>theater</v>
      </c>
      <c r="R4106" t="str">
        <f t="shared" si="389"/>
        <v>plays</v>
      </c>
      <c r="S4106" s="15">
        <f t="shared" si="386"/>
        <v>42670.278171296297</v>
      </c>
      <c r="T4106" s="14">
        <f t="shared" si="387"/>
        <v>42640.278171296297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383.33333333333331</v>
      </c>
      <c r="Q4107" s="10" t="str">
        <f t="shared" si="388"/>
        <v>theater</v>
      </c>
      <c r="R4107" t="str">
        <f t="shared" si="389"/>
        <v>plays</v>
      </c>
      <c r="S4107" s="15">
        <f t="shared" si="386"/>
        <v>42730.010520833333</v>
      </c>
      <c r="T4107" s="14">
        <f t="shared" si="387"/>
        <v>42697.010520833333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106.96969696969697</v>
      </c>
      <c r="Q4108" s="10" t="str">
        <f t="shared" si="388"/>
        <v>theater</v>
      </c>
      <c r="R4108" t="str">
        <f t="shared" si="389"/>
        <v>plays</v>
      </c>
      <c r="S4108" s="15">
        <f t="shared" si="386"/>
        <v>42096.041666666672</v>
      </c>
      <c r="T4108" s="14">
        <f t="shared" si="387"/>
        <v>42053.049375000002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8">
        <f t="shared" si="385"/>
        <v>10.25</v>
      </c>
      <c r="Q4109" s="10" t="str">
        <f t="shared" si="388"/>
        <v>theater</v>
      </c>
      <c r="R4109" t="str">
        <f t="shared" si="389"/>
        <v>plays</v>
      </c>
      <c r="S4109" s="15">
        <f t="shared" si="386"/>
        <v>41906.916678240741</v>
      </c>
      <c r="T4109" s="14">
        <f t="shared" si="387"/>
        <v>41883.916678240741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8">
        <f t="shared" si="385"/>
        <v>59</v>
      </c>
      <c r="Q4110" s="10" t="str">
        <f t="shared" si="388"/>
        <v>theater</v>
      </c>
      <c r="R4110" t="str">
        <f t="shared" si="389"/>
        <v>plays</v>
      </c>
      <c r="S4110" s="15">
        <f t="shared" si="386"/>
        <v>42797.208333333328</v>
      </c>
      <c r="T4110" s="14">
        <f t="shared" si="387"/>
        <v>42767.031678240746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s="10" t="str">
        <f t="shared" si="388"/>
        <v>theater</v>
      </c>
      <c r="R4111" t="str">
        <f t="shared" si="389"/>
        <v>plays</v>
      </c>
      <c r="S4111" s="15">
        <f t="shared" si="386"/>
        <v>42337.581064814818</v>
      </c>
      <c r="T4111" s="14">
        <f t="shared" si="387"/>
        <v>42307.539398148147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8">
        <f t="shared" si="385"/>
        <v>14.333333333333334</v>
      </c>
      <c r="Q4112" s="10" t="str">
        <f t="shared" si="388"/>
        <v>theater</v>
      </c>
      <c r="R4112" t="str">
        <f t="shared" si="389"/>
        <v>plays</v>
      </c>
      <c r="S4112" s="15">
        <f t="shared" si="386"/>
        <v>42572.626747685179</v>
      </c>
      <c r="T4112" s="14">
        <f t="shared" si="387"/>
        <v>42512.626747685179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8">
        <f t="shared" si="385"/>
        <v>15.666666666666666</v>
      </c>
      <c r="Q4113" s="10" t="str">
        <f t="shared" si="388"/>
        <v>theater</v>
      </c>
      <c r="R4113" t="str">
        <f t="shared" si="389"/>
        <v>plays</v>
      </c>
      <c r="S4113" s="15">
        <f t="shared" si="386"/>
        <v>42059.135879629626</v>
      </c>
      <c r="T4113" s="14">
        <f t="shared" si="387"/>
        <v>42029.135879629626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8">
        <f t="shared" si="385"/>
        <v>1</v>
      </c>
      <c r="Q4114" s="10" t="str">
        <f t="shared" si="388"/>
        <v>theater</v>
      </c>
      <c r="R4114" t="str">
        <f t="shared" si="389"/>
        <v>plays</v>
      </c>
      <c r="S4114" s="15">
        <f t="shared" si="386"/>
        <v>42428</v>
      </c>
      <c r="T4114" s="14">
        <f t="shared" si="387"/>
        <v>42400.946597222224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8">
        <f t="shared" si="385"/>
        <v>1</v>
      </c>
      <c r="Q4115" s="10" t="str">
        <f t="shared" si="388"/>
        <v>theater</v>
      </c>
      <c r="R4115" t="str">
        <f t="shared" si="389"/>
        <v>plays</v>
      </c>
      <c r="S4115" s="15">
        <f t="shared" si="386"/>
        <v>42377.273611111115</v>
      </c>
      <c r="T4115" s="14">
        <f t="shared" si="387"/>
        <v>42358.573182870372</v>
      </c>
    </row>
  </sheetData>
  <conditionalFormatting sqref="F1:F1048576">
    <cfRule type="containsText" dxfId="11" priority="4" operator="containsText" text="live">
      <formula>NOT(ISERROR(SEARCH("live",F1)))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canceled">
      <formula>NOT(ISERROR(SEARCH("canceled",F1)))</formula>
    </cfRule>
    <cfRule type="containsText" dxfId="8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E1F2C-6FBA-4D64-99C1-FCBFDCA7BD45}">
  <sheetPr codeName="Sheet2"/>
  <dimension ref="A1:F14"/>
  <sheetViews>
    <sheetView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1" t="s">
        <v>8223</v>
      </c>
      <c r="B1" t="s">
        <v>8323</v>
      </c>
    </row>
    <row r="3" spans="1:6" x14ac:dyDescent="0.3">
      <c r="A3" s="11" t="s">
        <v>8322</v>
      </c>
      <c r="B3" s="11" t="s">
        <v>8312</v>
      </c>
    </row>
    <row r="4" spans="1:6" x14ac:dyDescent="0.3">
      <c r="A4" s="11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12" t="s">
        <v>8313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s="12" t="s">
        <v>8314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s="12" t="s">
        <v>8315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s="12" t="s">
        <v>8316</v>
      </c>
      <c r="B8" s="10"/>
      <c r="C8" s="10"/>
      <c r="D8" s="10">
        <v>24</v>
      </c>
      <c r="E8" s="10"/>
      <c r="F8" s="10">
        <v>24</v>
      </c>
    </row>
    <row r="9" spans="1:6" x14ac:dyDescent="0.3">
      <c r="A9" s="12" t="s">
        <v>8317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s="12" t="s">
        <v>8318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s="12" t="s">
        <v>8319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s="12" t="s">
        <v>8320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s="12" t="s">
        <v>8321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s="12" t="s">
        <v>8311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DE175-06AA-4736-947E-2CA4141EBB4B}">
  <sheetPr codeName="Sheet3"/>
  <dimension ref="A1:F47"/>
  <sheetViews>
    <sheetView workbookViewId="0">
      <selection activeCell="D5" sqref="D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11" t="s">
        <v>8223</v>
      </c>
      <c r="B1" t="s">
        <v>8323</v>
      </c>
    </row>
    <row r="2" spans="1:6" x14ac:dyDescent="0.3">
      <c r="A2" s="11" t="s">
        <v>8365</v>
      </c>
      <c r="B2" t="s">
        <v>8323</v>
      </c>
    </row>
    <row r="4" spans="1:6" x14ac:dyDescent="0.3">
      <c r="A4" s="11" t="s">
        <v>8322</v>
      </c>
      <c r="B4" s="11" t="s">
        <v>8312</v>
      </c>
    </row>
    <row r="5" spans="1:6" x14ac:dyDescent="0.3">
      <c r="A5" s="11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12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3">
      <c r="A7" s="12" t="s">
        <v>8325</v>
      </c>
      <c r="B7" s="10"/>
      <c r="C7" s="10"/>
      <c r="D7" s="10">
        <v>20</v>
      </c>
      <c r="E7" s="10"/>
      <c r="F7" s="10">
        <v>20</v>
      </c>
    </row>
    <row r="8" spans="1:6" x14ac:dyDescent="0.3">
      <c r="A8" s="12" t="s">
        <v>8326</v>
      </c>
      <c r="B8" s="10"/>
      <c r="C8" s="10"/>
      <c r="D8" s="10">
        <v>24</v>
      </c>
      <c r="E8" s="10"/>
      <c r="F8" s="10">
        <v>24</v>
      </c>
    </row>
    <row r="9" spans="1:6" x14ac:dyDescent="0.3">
      <c r="A9" s="12" t="s">
        <v>8327</v>
      </c>
      <c r="B9" s="10"/>
      <c r="C9" s="10">
        <v>40</v>
      </c>
      <c r="D9" s="10"/>
      <c r="E9" s="10"/>
      <c r="F9" s="10">
        <v>40</v>
      </c>
    </row>
    <row r="10" spans="1:6" x14ac:dyDescent="0.3">
      <c r="A10" s="12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12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12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12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12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s="12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12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s="12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12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12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s="12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12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s="12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12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12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s="12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12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12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12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s="12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12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s="12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12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12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12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12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s="12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12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s="12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s="12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s="12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12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12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s="12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12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s="12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s="12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s="12" t="s">
        <v>8311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3F789-727A-42BA-9C81-9A6F68E9A793}">
  <sheetPr codeName="Sheet4"/>
  <dimension ref="A2:E19"/>
  <sheetViews>
    <sheetView workbookViewId="0">
      <selection activeCell="B3" sqref="B3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2" spans="1:5" x14ac:dyDescent="0.3">
      <c r="A2" s="11" t="s">
        <v>8365</v>
      </c>
      <c r="B2" t="s">
        <v>8323</v>
      </c>
    </row>
    <row r="3" spans="1:5" x14ac:dyDescent="0.3">
      <c r="A3" s="11" t="s">
        <v>8380</v>
      </c>
      <c r="B3" t="s">
        <v>8323</v>
      </c>
    </row>
    <row r="5" spans="1:5" x14ac:dyDescent="0.3">
      <c r="A5" s="11" t="s">
        <v>8381</v>
      </c>
      <c r="B5" s="11" t="s">
        <v>8312</v>
      </c>
    </row>
    <row r="6" spans="1:5" x14ac:dyDescent="0.3">
      <c r="A6" s="11" t="s">
        <v>8310</v>
      </c>
      <c r="B6" t="s">
        <v>8219</v>
      </c>
      <c r="C6" t="s">
        <v>8221</v>
      </c>
      <c r="D6" t="s">
        <v>8220</v>
      </c>
      <c r="E6" t="s">
        <v>8311</v>
      </c>
    </row>
    <row r="7" spans="1:5" x14ac:dyDescent="0.3">
      <c r="A7" s="17" t="s">
        <v>8374</v>
      </c>
      <c r="B7" s="10">
        <v>182</v>
      </c>
      <c r="C7" s="10">
        <v>149</v>
      </c>
      <c r="D7" s="10">
        <v>34</v>
      </c>
      <c r="E7" s="10">
        <v>365</v>
      </c>
    </row>
    <row r="8" spans="1:5" x14ac:dyDescent="0.3">
      <c r="A8" s="17" t="s">
        <v>8375</v>
      </c>
      <c r="B8" s="10">
        <v>202</v>
      </c>
      <c r="C8" s="10">
        <v>106</v>
      </c>
      <c r="D8" s="10">
        <v>27</v>
      </c>
      <c r="E8" s="10">
        <v>335</v>
      </c>
    </row>
    <row r="9" spans="1:5" x14ac:dyDescent="0.3">
      <c r="A9" s="17" t="s">
        <v>8376</v>
      </c>
      <c r="B9" s="10">
        <v>180</v>
      </c>
      <c r="C9" s="10">
        <v>108</v>
      </c>
      <c r="D9" s="10">
        <v>28</v>
      </c>
      <c r="E9" s="10">
        <v>316</v>
      </c>
    </row>
    <row r="10" spans="1:5" x14ac:dyDescent="0.3">
      <c r="A10" s="17" t="s">
        <v>8377</v>
      </c>
      <c r="B10" s="10">
        <v>192</v>
      </c>
      <c r="C10" s="10">
        <v>102</v>
      </c>
      <c r="D10" s="10">
        <v>27</v>
      </c>
      <c r="E10" s="10">
        <v>321</v>
      </c>
    </row>
    <row r="11" spans="1:5" x14ac:dyDescent="0.3">
      <c r="A11" s="17" t="s">
        <v>8368</v>
      </c>
      <c r="B11" s="10">
        <v>234</v>
      </c>
      <c r="C11" s="10">
        <v>126</v>
      </c>
      <c r="D11" s="10">
        <v>26</v>
      </c>
      <c r="E11" s="10">
        <v>386</v>
      </c>
    </row>
    <row r="12" spans="1:5" x14ac:dyDescent="0.3">
      <c r="A12" s="17" t="s">
        <v>8378</v>
      </c>
      <c r="B12" s="10">
        <v>211</v>
      </c>
      <c r="C12" s="10">
        <v>147</v>
      </c>
      <c r="D12" s="10">
        <v>27</v>
      </c>
      <c r="E12" s="10">
        <v>385</v>
      </c>
    </row>
    <row r="13" spans="1:5" x14ac:dyDescent="0.3">
      <c r="A13" s="17" t="s">
        <v>8369</v>
      </c>
      <c r="B13" s="10">
        <v>194</v>
      </c>
      <c r="C13" s="10">
        <v>150</v>
      </c>
      <c r="D13" s="10">
        <v>43</v>
      </c>
      <c r="E13" s="10">
        <v>387</v>
      </c>
    </row>
    <row r="14" spans="1:5" x14ac:dyDescent="0.3">
      <c r="A14" s="17" t="s">
        <v>8370</v>
      </c>
      <c r="B14" s="10">
        <v>166</v>
      </c>
      <c r="C14" s="10">
        <v>134</v>
      </c>
      <c r="D14" s="10">
        <v>33</v>
      </c>
      <c r="E14" s="10">
        <v>333</v>
      </c>
    </row>
    <row r="15" spans="1:5" x14ac:dyDescent="0.3">
      <c r="A15" s="17" t="s">
        <v>8371</v>
      </c>
      <c r="B15" s="10">
        <v>147</v>
      </c>
      <c r="C15" s="10">
        <v>127</v>
      </c>
      <c r="D15" s="10">
        <v>24</v>
      </c>
      <c r="E15" s="10">
        <v>298</v>
      </c>
    </row>
    <row r="16" spans="1:5" x14ac:dyDescent="0.3">
      <c r="A16" s="17" t="s">
        <v>8372</v>
      </c>
      <c r="B16" s="10">
        <v>183</v>
      </c>
      <c r="C16" s="10">
        <v>149</v>
      </c>
      <c r="D16" s="10">
        <v>20</v>
      </c>
      <c r="E16" s="10">
        <v>352</v>
      </c>
    </row>
    <row r="17" spans="1:5" x14ac:dyDescent="0.3">
      <c r="A17" s="17" t="s">
        <v>8373</v>
      </c>
      <c r="B17" s="10">
        <v>183</v>
      </c>
      <c r="C17" s="10">
        <v>114</v>
      </c>
      <c r="D17" s="10">
        <v>37</v>
      </c>
      <c r="E17" s="10">
        <v>334</v>
      </c>
    </row>
    <row r="18" spans="1:5" x14ac:dyDescent="0.3">
      <c r="A18" s="17" t="s">
        <v>8379</v>
      </c>
      <c r="B18" s="10">
        <v>111</v>
      </c>
      <c r="C18" s="10">
        <v>118</v>
      </c>
      <c r="D18" s="10">
        <v>23</v>
      </c>
      <c r="E18" s="10">
        <v>252</v>
      </c>
    </row>
    <row r="19" spans="1:5" x14ac:dyDescent="0.3">
      <c r="A19" s="17" t="s">
        <v>8311</v>
      </c>
      <c r="B19" s="10">
        <v>2185</v>
      </c>
      <c r="C19" s="10">
        <v>1530</v>
      </c>
      <c r="D19" s="10">
        <v>349</v>
      </c>
      <c r="E19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B6286-C33F-4675-9FA0-576DC57C42D4}">
  <sheetPr codeName="Sheet5"/>
  <dimension ref="A1:H13"/>
  <sheetViews>
    <sheetView topLeftCell="A22" workbookViewId="0"/>
  </sheetViews>
  <sheetFormatPr defaultRowHeight="14.4" x14ac:dyDescent="0.3"/>
  <cols>
    <col min="1" max="1" width="26.5546875" bestFit="1" customWidth="1"/>
    <col min="2" max="2" width="16.8867187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18" bestFit="1" customWidth="1"/>
    <col min="7" max="7" width="15.44140625" style="18" bestFit="1" customWidth="1"/>
    <col min="8" max="8" width="18.21875" style="18" bestFit="1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s="18" t="s">
        <v>8387</v>
      </c>
      <c r="G1" s="18" t="s">
        <v>8388</v>
      </c>
      <c r="H1" s="18" t="s">
        <v>8389</v>
      </c>
    </row>
    <row r="2" spans="1:8" x14ac:dyDescent="0.3">
      <c r="A2" t="s">
        <v>8390</v>
      </c>
      <c r="B2">
        <f>COUNTIFS(Data!F:F, "successful", Data!D:D, "&lt;1000")</f>
        <v>322</v>
      </c>
      <c r="C2">
        <f>COUNTIFS(Data!F:F, "failed", Data!D:D, "&lt;1000")</f>
        <v>113</v>
      </c>
      <c r="D2">
        <f>COUNTIFS(Data!F:F, "canceled", Data!D:D, "&lt;1000")</f>
        <v>18</v>
      </c>
      <c r="E2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3">
      <c r="A3" t="s">
        <v>8391</v>
      </c>
      <c r="B3">
        <f>COUNTIFS(Data!F:F, "successful", Data!D:D, "&gt;=1000",Data!D:D, "&lt;=4999")</f>
        <v>932</v>
      </c>
      <c r="C3">
        <f>COUNTIFS(Data!F:F, "failed", Data!D:D, "&gt;=1000",Data!D:D, "&lt;=4999")</f>
        <v>420</v>
      </c>
      <c r="D3">
        <f>COUNTIFS(Data!F:F, "canceled", Data!D:D, "&gt;=1000",Data!D:D, "&lt;=4999")</f>
        <v>60</v>
      </c>
      <c r="E3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3">
      <c r="A4" t="s">
        <v>8392</v>
      </c>
      <c r="B4">
        <f>COUNTIFS(Data!F:F, "successful", Data!D:D, "&gt;=5000",Data!D:D, "&lt;=9999")</f>
        <v>381</v>
      </c>
      <c r="C4">
        <f>COUNTIFS(Data!F:F, "failed", Data!D:D, "&gt;=5000",Data!D:D, "&lt;=9999")</f>
        <v>283</v>
      </c>
      <c r="D4">
        <f>COUNTIFS(Data!F:F, "canceled", Data!D:D, "&gt;=5000",Data!D:D, "&lt;=9999")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3">
      <c r="A5" t="s">
        <v>8393</v>
      </c>
      <c r="B5">
        <f>COUNTIFS(Data!F:F, "successful", Data!D:D, "&gt;=10000",Data!D:D, "&lt;=14999")</f>
        <v>168</v>
      </c>
      <c r="C5">
        <f>COUNTIFS(Data!F:F, "failed", Data!D:D, "&gt;=10000",Data!D:D, "&lt;=14999")</f>
        <v>144</v>
      </c>
      <c r="D5">
        <f>COUNTIFS(Data!F:F, "canceled", Data!D:D, "&gt;=10000",Data!D:D, "&lt;=14999")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3">
      <c r="A6" t="s">
        <v>8394</v>
      </c>
      <c r="B6">
        <f>COUNTIFS(Data!F:F, "successful", Data!D:D, "&gt;=15000",Data!D:D, "&lt;=19999")</f>
        <v>94</v>
      </c>
      <c r="C6">
        <f>COUNTIFS(Data!F:F, "failed", Data!D:D, "&gt;=15000",Data!D:D, "&lt;=19999")</f>
        <v>90</v>
      </c>
      <c r="D6">
        <f>COUNTIFS(Data!F:F, "canceled", Data!D:D, "&gt;=15000",Data!D:D, "&lt;=19999")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3">
      <c r="A7" t="s">
        <v>8395</v>
      </c>
      <c r="B7">
        <f>COUNTIFS(Data!F:F, "successful", Data!D:D, "&gt;=20000",Data!D:D, "&lt;=24999")</f>
        <v>62</v>
      </c>
      <c r="C7">
        <f>COUNTIFS(Data!F:F, "failed", Data!D:D, "&gt;=20000",Data!D:D, "&lt;=24999")</f>
        <v>72</v>
      </c>
      <c r="D7">
        <f>COUNTIFS(Data!F:F, "canceled", Data!D:D, "&gt;=20000",Data!D:D, "&lt;=24999")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3">
      <c r="A8" t="s">
        <v>8396</v>
      </c>
      <c r="B8">
        <f>COUNTIFS(Data!F:F, "successful", Data!D:D, "&gt;=25000",Data!D:D, "&lt;=29999")</f>
        <v>55</v>
      </c>
      <c r="C8">
        <f>COUNTIFS(Data!F:F, "failed", Data!D:D, "&gt;=25000",Data!D:D, "&lt;=29999")</f>
        <v>64</v>
      </c>
      <c r="D8">
        <f>COUNTIFS(Data!F:F, "canceled", Data!D:D, "&gt;=25000",Data!D:D, "&lt;=29999")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3">
      <c r="A9" t="s">
        <v>8397</v>
      </c>
      <c r="B9">
        <f>COUNTIFS(Data!F:F, "successful", Data!D:D, "&gt;=30000",Data!D:D, "&lt;=34999")</f>
        <v>32</v>
      </c>
      <c r="C9">
        <f>COUNTIFS(Data!F:F, "failed", Data!D:D, "&gt;=30000",Data!D:D, "&lt;=34999")</f>
        <v>37</v>
      </c>
      <c r="D9">
        <f>COUNTIFS(Data!F:F, "canceled", Data!D:D, "&gt;=30000",Data!D:D, "&lt;=34999")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3">
      <c r="A10" t="s">
        <v>8398</v>
      </c>
      <c r="B10">
        <f>COUNTIFS(Data!F:F, "successful", Data!D:D, "&gt;=35000",Data!D:D, "&lt;=39999")</f>
        <v>26</v>
      </c>
      <c r="C10">
        <f>COUNTIFS(Data!F:F, "failed", Data!D:D, "&gt;=35000",Data!D:D, "&lt;=39999")</f>
        <v>22</v>
      </c>
      <c r="D10">
        <f>COUNTIFS(Data!F:F, "canceled", Data!D:D, "&gt;=35000",Data!D:D, "&lt;=39999")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3">
      <c r="A11" t="s">
        <v>8399</v>
      </c>
      <c r="B11">
        <f>COUNTIFS(Data!F:F, "successful", Data!D:D, "&gt;=40000",Data!D:D, "&lt;=44999")</f>
        <v>21</v>
      </c>
      <c r="C11">
        <f>COUNTIFS(Data!F:F, "failed", Data!D:D, "&gt;=40000",Data!D:D, "&lt;=44999")</f>
        <v>16</v>
      </c>
      <c r="D11">
        <f>COUNTIFS(Data!F:F, "canceled", Data!D:D, "&gt;=40000",Data!D:D, "&lt;=44999")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3">
      <c r="A12" t="s">
        <v>8400</v>
      </c>
      <c r="B12">
        <f>COUNTIFS(Data!F:F, "successful", Data!D:D, "&gt;=45000",Data!D:D, "&lt;=49999")</f>
        <v>6</v>
      </c>
      <c r="C12">
        <f>COUNTIFS(Data!F:F, "failed", Data!D:D, "&gt;=45000",Data!D:D, "&lt;=49999")</f>
        <v>11</v>
      </c>
      <c r="D12">
        <f>COUNTIFS(Data!F:F, "canceled", Data!D:D, "&gt;=45000",Data!D:D, "&lt;=49999")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3">
      <c r="A13" t="s">
        <v>8401</v>
      </c>
      <c r="B13">
        <f>COUNTIFS(Data!F:F, "successful", Data!D:D, "&gt;=50000")</f>
        <v>86</v>
      </c>
      <c r="C13">
        <f>COUNTIFS(Data!F:F, "failed", Data!D:D, "&gt;=50000")</f>
        <v>258</v>
      </c>
      <c r="D13">
        <f>COUNTIFS(Data!F:F, "canceled", Data!D:D, "&gt;=50000")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F303D-9AC2-48AF-883B-EB9277DAE121}">
  <sheetPr codeName="Sheet6"/>
  <dimension ref="A1:F4115"/>
  <sheetViews>
    <sheetView zoomScale="55" zoomScaleNormal="55" workbookViewId="0">
      <selection activeCell="F7" sqref="F7"/>
    </sheetView>
  </sheetViews>
  <sheetFormatPr defaultRowHeight="14.4" x14ac:dyDescent="0.3"/>
  <cols>
    <col min="1" max="1" width="21.33203125" customWidth="1"/>
    <col min="2" max="2" width="24.5546875" customWidth="1"/>
    <col min="5" max="5" width="13.88671875" customWidth="1"/>
    <col min="6" max="6" width="17" customWidth="1"/>
  </cols>
  <sheetData>
    <row r="1" spans="1:6" x14ac:dyDescent="0.3">
      <c r="A1" s="1" t="s">
        <v>8218</v>
      </c>
      <c r="B1" s="1" t="s">
        <v>8262</v>
      </c>
      <c r="D1" s="15"/>
      <c r="E1" s="20" t="s">
        <v>8402</v>
      </c>
      <c r="F1" s="20" t="s">
        <v>8403</v>
      </c>
    </row>
    <row r="2" spans="1:6" x14ac:dyDescent="0.3">
      <c r="A2" t="s">
        <v>8219</v>
      </c>
      <c r="B2">
        <v>182</v>
      </c>
      <c r="D2" s="20" t="s">
        <v>8404</v>
      </c>
      <c r="E2" s="19">
        <f>AVERAGE(B2:B2186)</f>
        <v>194.42517162471395</v>
      </c>
      <c r="F2" s="19">
        <f>AVERAGE(B2187:B4065)</f>
        <v>19.492283129324107</v>
      </c>
    </row>
    <row r="3" spans="1:6" x14ac:dyDescent="0.3">
      <c r="A3" t="s">
        <v>8219</v>
      </c>
      <c r="B3">
        <v>79</v>
      </c>
      <c r="D3" s="20" t="s">
        <v>8405</v>
      </c>
      <c r="E3" s="19">
        <f>MEDIAN(B2:B2186)</f>
        <v>62</v>
      </c>
      <c r="F3" s="19">
        <f>MEDIAN(B2187:B4065)</f>
        <v>3</v>
      </c>
    </row>
    <row r="4" spans="1:6" x14ac:dyDescent="0.3">
      <c r="A4" t="s">
        <v>8219</v>
      </c>
      <c r="B4">
        <v>35</v>
      </c>
      <c r="D4" s="20" t="s">
        <v>8406</v>
      </c>
      <c r="E4" s="21">
        <f>MIN(B2:B2186)</f>
        <v>1</v>
      </c>
      <c r="F4" s="21">
        <f>MIN(B2187:B4065)</f>
        <v>0</v>
      </c>
    </row>
    <row r="5" spans="1:6" x14ac:dyDescent="0.3">
      <c r="A5" t="s">
        <v>8219</v>
      </c>
      <c r="B5">
        <v>150</v>
      </c>
      <c r="D5" s="20" t="s">
        <v>8407</v>
      </c>
      <c r="E5" s="21">
        <f>MAX(B2:B2186)</f>
        <v>26457</v>
      </c>
      <c r="F5" s="21">
        <f>MAX(B2187:B4065)</f>
        <v>1501</v>
      </c>
    </row>
    <row r="6" spans="1:6" x14ac:dyDescent="0.3">
      <c r="A6" t="s">
        <v>8219</v>
      </c>
      <c r="B6">
        <v>284</v>
      </c>
      <c r="D6" s="20" t="s">
        <v>8408</v>
      </c>
      <c r="E6" s="19">
        <f>_xlfn.VAR.P(B2:B2186)</f>
        <v>712840.9867348104</v>
      </c>
      <c r="F6" s="19">
        <f>_xlfn.VAR.P(B2187:B4065)</f>
        <v>5243.674102238092</v>
      </c>
    </row>
    <row r="7" spans="1:6" x14ac:dyDescent="0.3">
      <c r="A7" t="s">
        <v>8219</v>
      </c>
      <c r="B7">
        <v>47</v>
      </c>
      <c r="D7" s="20" t="s">
        <v>8409</v>
      </c>
      <c r="E7" s="19">
        <f>_xlfn.STDEV.P(B2:B2186)</f>
        <v>844.29910975602149</v>
      </c>
      <c r="F7" s="19">
        <f>_xlfn.STDEV.P(B2187:B4065)</f>
        <v>72.413217731558461</v>
      </c>
    </row>
    <row r="8" spans="1:6" x14ac:dyDescent="0.3">
      <c r="A8" t="s">
        <v>8219</v>
      </c>
      <c r="B8">
        <v>58</v>
      </c>
    </row>
    <row r="9" spans="1:6" x14ac:dyDescent="0.3">
      <c r="A9" t="s">
        <v>8219</v>
      </c>
      <c r="B9">
        <v>57</v>
      </c>
    </row>
    <row r="10" spans="1:6" x14ac:dyDescent="0.3">
      <c r="A10" t="s">
        <v>8219</v>
      </c>
      <c r="B10">
        <v>12</v>
      </c>
    </row>
    <row r="11" spans="1:6" x14ac:dyDescent="0.3">
      <c r="A11" t="s">
        <v>8219</v>
      </c>
      <c r="B11">
        <v>20</v>
      </c>
    </row>
    <row r="12" spans="1:6" x14ac:dyDescent="0.3">
      <c r="A12" t="s">
        <v>8219</v>
      </c>
      <c r="B12">
        <v>19</v>
      </c>
    </row>
    <row r="13" spans="1:6" x14ac:dyDescent="0.3">
      <c r="A13" t="s">
        <v>8219</v>
      </c>
      <c r="B13">
        <v>75</v>
      </c>
    </row>
    <row r="14" spans="1:6" x14ac:dyDescent="0.3">
      <c r="A14" t="s">
        <v>8219</v>
      </c>
      <c r="B14">
        <v>827</v>
      </c>
    </row>
    <row r="15" spans="1:6" x14ac:dyDescent="0.3">
      <c r="A15" t="s">
        <v>8219</v>
      </c>
      <c r="B15">
        <v>51</v>
      </c>
    </row>
    <row r="16" spans="1:6" x14ac:dyDescent="0.3">
      <c r="A16" t="s">
        <v>8219</v>
      </c>
      <c r="B16">
        <v>41</v>
      </c>
    </row>
    <row r="17" spans="1:2" x14ac:dyDescent="0.3">
      <c r="A17" t="s">
        <v>8219</v>
      </c>
      <c r="B17">
        <v>98</v>
      </c>
    </row>
    <row r="18" spans="1:2" x14ac:dyDescent="0.3">
      <c r="A18" t="s">
        <v>8219</v>
      </c>
      <c r="B18">
        <v>70</v>
      </c>
    </row>
    <row r="19" spans="1:2" x14ac:dyDescent="0.3">
      <c r="A19" t="s">
        <v>8219</v>
      </c>
      <c r="B19">
        <v>36</v>
      </c>
    </row>
    <row r="20" spans="1:2" x14ac:dyDescent="0.3">
      <c r="A20" t="s">
        <v>8219</v>
      </c>
      <c r="B20">
        <v>342</v>
      </c>
    </row>
    <row r="21" spans="1:2" x14ac:dyDescent="0.3">
      <c r="A21" t="s">
        <v>8219</v>
      </c>
      <c r="B21">
        <v>22</v>
      </c>
    </row>
    <row r="22" spans="1:2" x14ac:dyDescent="0.3">
      <c r="A22" t="s">
        <v>8219</v>
      </c>
      <c r="B22">
        <v>25</v>
      </c>
    </row>
    <row r="23" spans="1:2" x14ac:dyDescent="0.3">
      <c r="A23" t="s">
        <v>8219</v>
      </c>
      <c r="B23">
        <v>101</v>
      </c>
    </row>
    <row r="24" spans="1:2" x14ac:dyDescent="0.3">
      <c r="A24" t="s">
        <v>8219</v>
      </c>
      <c r="B24">
        <v>8</v>
      </c>
    </row>
    <row r="25" spans="1:2" x14ac:dyDescent="0.3">
      <c r="A25" t="s">
        <v>8219</v>
      </c>
      <c r="B25">
        <v>23</v>
      </c>
    </row>
    <row r="26" spans="1:2" x14ac:dyDescent="0.3">
      <c r="A26" t="s">
        <v>8219</v>
      </c>
      <c r="B26">
        <v>574</v>
      </c>
    </row>
    <row r="27" spans="1:2" x14ac:dyDescent="0.3">
      <c r="A27" t="s">
        <v>8219</v>
      </c>
      <c r="B27">
        <v>14</v>
      </c>
    </row>
    <row r="28" spans="1:2" x14ac:dyDescent="0.3">
      <c r="A28" t="s">
        <v>8219</v>
      </c>
      <c r="B28">
        <v>19</v>
      </c>
    </row>
    <row r="29" spans="1:2" x14ac:dyDescent="0.3">
      <c r="A29" t="s">
        <v>8219</v>
      </c>
      <c r="B29">
        <v>150</v>
      </c>
    </row>
    <row r="30" spans="1:2" x14ac:dyDescent="0.3">
      <c r="A30" t="s">
        <v>8219</v>
      </c>
      <c r="B30">
        <v>71</v>
      </c>
    </row>
    <row r="31" spans="1:2" x14ac:dyDescent="0.3">
      <c r="A31" t="s">
        <v>8219</v>
      </c>
      <c r="B31">
        <v>117</v>
      </c>
    </row>
    <row r="32" spans="1:2" x14ac:dyDescent="0.3">
      <c r="A32" t="s">
        <v>8219</v>
      </c>
      <c r="B32">
        <v>53</v>
      </c>
    </row>
    <row r="33" spans="1:2" x14ac:dyDescent="0.3">
      <c r="A33" t="s">
        <v>8219</v>
      </c>
      <c r="B33">
        <v>1</v>
      </c>
    </row>
    <row r="34" spans="1:2" x14ac:dyDescent="0.3">
      <c r="A34" t="s">
        <v>8219</v>
      </c>
      <c r="B34">
        <v>89</v>
      </c>
    </row>
    <row r="35" spans="1:2" x14ac:dyDescent="0.3">
      <c r="A35" t="s">
        <v>8219</v>
      </c>
      <c r="B35">
        <v>64</v>
      </c>
    </row>
    <row r="36" spans="1:2" x14ac:dyDescent="0.3">
      <c r="A36" t="s">
        <v>8219</v>
      </c>
      <c r="B36">
        <v>68</v>
      </c>
    </row>
    <row r="37" spans="1:2" x14ac:dyDescent="0.3">
      <c r="A37" t="s">
        <v>8219</v>
      </c>
      <c r="B37">
        <v>28</v>
      </c>
    </row>
    <row r="38" spans="1:2" x14ac:dyDescent="0.3">
      <c r="A38" t="s">
        <v>8219</v>
      </c>
      <c r="B38">
        <v>44</v>
      </c>
    </row>
    <row r="39" spans="1:2" x14ac:dyDescent="0.3">
      <c r="A39" t="s">
        <v>8219</v>
      </c>
      <c r="B39">
        <v>253</v>
      </c>
    </row>
    <row r="40" spans="1:2" x14ac:dyDescent="0.3">
      <c r="A40" t="s">
        <v>8219</v>
      </c>
      <c r="B40">
        <v>66</v>
      </c>
    </row>
    <row r="41" spans="1:2" x14ac:dyDescent="0.3">
      <c r="A41" t="s">
        <v>8219</v>
      </c>
      <c r="B41">
        <v>217</v>
      </c>
    </row>
    <row r="42" spans="1:2" x14ac:dyDescent="0.3">
      <c r="A42" t="s">
        <v>8219</v>
      </c>
      <c r="B42">
        <v>16</v>
      </c>
    </row>
    <row r="43" spans="1:2" x14ac:dyDescent="0.3">
      <c r="A43" t="s">
        <v>8219</v>
      </c>
      <c r="B43">
        <v>19</v>
      </c>
    </row>
    <row r="44" spans="1:2" x14ac:dyDescent="0.3">
      <c r="A44" t="s">
        <v>8219</v>
      </c>
      <c r="B44">
        <v>169</v>
      </c>
    </row>
    <row r="45" spans="1:2" x14ac:dyDescent="0.3">
      <c r="A45" t="s">
        <v>8219</v>
      </c>
      <c r="B45">
        <v>263</v>
      </c>
    </row>
    <row r="46" spans="1:2" x14ac:dyDescent="0.3">
      <c r="A46" t="s">
        <v>8219</v>
      </c>
      <c r="B46">
        <v>15</v>
      </c>
    </row>
    <row r="47" spans="1:2" x14ac:dyDescent="0.3">
      <c r="A47" t="s">
        <v>8219</v>
      </c>
      <c r="B47">
        <v>61</v>
      </c>
    </row>
    <row r="48" spans="1:2" x14ac:dyDescent="0.3">
      <c r="A48" t="s">
        <v>8219</v>
      </c>
      <c r="B48">
        <v>45</v>
      </c>
    </row>
    <row r="49" spans="1:2" x14ac:dyDescent="0.3">
      <c r="A49" t="s">
        <v>8219</v>
      </c>
      <c r="B49">
        <v>70</v>
      </c>
    </row>
    <row r="50" spans="1:2" x14ac:dyDescent="0.3">
      <c r="A50" t="s">
        <v>8219</v>
      </c>
      <c r="B50">
        <v>38</v>
      </c>
    </row>
    <row r="51" spans="1:2" x14ac:dyDescent="0.3">
      <c r="A51" t="s">
        <v>8219</v>
      </c>
      <c r="B51">
        <v>87</v>
      </c>
    </row>
    <row r="52" spans="1:2" x14ac:dyDescent="0.3">
      <c r="A52" t="s">
        <v>8219</v>
      </c>
      <c r="B52">
        <v>22</v>
      </c>
    </row>
    <row r="53" spans="1:2" x14ac:dyDescent="0.3">
      <c r="A53" t="s">
        <v>8219</v>
      </c>
      <c r="B53">
        <v>119</v>
      </c>
    </row>
    <row r="54" spans="1:2" x14ac:dyDescent="0.3">
      <c r="A54" t="s">
        <v>8219</v>
      </c>
      <c r="B54">
        <v>52</v>
      </c>
    </row>
    <row r="55" spans="1:2" x14ac:dyDescent="0.3">
      <c r="A55" t="s">
        <v>8219</v>
      </c>
      <c r="B55">
        <v>117</v>
      </c>
    </row>
    <row r="56" spans="1:2" x14ac:dyDescent="0.3">
      <c r="A56" t="s">
        <v>8219</v>
      </c>
      <c r="B56">
        <v>52</v>
      </c>
    </row>
    <row r="57" spans="1:2" x14ac:dyDescent="0.3">
      <c r="A57" t="s">
        <v>8219</v>
      </c>
      <c r="B57">
        <v>86</v>
      </c>
    </row>
    <row r="58" spans="1:2" x14ac:dyDescent="0.3">
      <c r="A58" t="s">
        <v>8219</v>
      </c>
      <c r="B58">
        <v>174</v>
      </c>
    </row>
    <row r="59" spans="1:2" x14ac:dyDescent="0.3">
      <c r="A59" t="s">
        <v>8219</v>
      </c>
      <c r="B59">
        <v>69</v>
      </c>
    </row>
    <row r="60" spans="1:2" x14ac:dyDescent="0.3">
      <c r="A60" t="s">
        <v>8219</v>
      </c>
      <c r="B60">
        <v>75</v>
      </c>
    </row>
    <row r="61" spans="1:2" x14ac:dyDescent="0.3">
      <c r="A61" t="s">
        <v>8219</v>
      </c>
      <c r="B61">
        <v>33</v>
      </c>
    </row>
    <row r="62" spans="1:2" x14ac:dyDescent="0.3">
      <c r="A62" t="s">
        <v>8219</v>
      </c>
      <c r="B62">
        <v>108</v>
      </c>
    </row>
    <row r="63" spans="1:2" x14ac:dyDescent="0.3">
      <c r="A63" t="s">
        <v>8219</v>
      </c>
      <c r="B63">
        <v>23</v>
      </c>
    </row>
    <row r="64" spans="1:2" x14ac:dyDescent="0.3">
      <c r="A64" t="s">
        <v>8219</v>
      </c>
      <c r="B64">
        <v>48</v>
      </c>
    </row>
    <row r="65" spans="1:2" x14ac:dyDescent="0.3">
      <c r="A65" t="s">
        <v>8219</v>
      </c>
      <c r="B65">
        <v>64</v>
      </c>
    </row>
    <row r="66" spans="1:2" x14ac:dyDescent="0.3">
      <c r="A66" t="s">
        <v>8219</v>
      </c>
      <c r="B66">
        <v>24</v>
      </c>
    </row>
    <row r="67" spans="1:2" x14ac:dyDescent="0.3">
      <c r="A67" t="s">
        <v>8219</v>
      </c>
      <c r="B67">
        <v>57</v>
      </c>
    </row>
    <row r="68" spans="1:2" x14ac:dyDescent="0.3">
      <c r="A68" t="s">
        <v>8219</v>
      </c>
      <c r="B68">
        <v>26</v>
      </c>
    </row>
    <row r="69" spans="1:2" x14ac:dyDescent="0.3">
      <c r="A69" t="s">
        <v>8219</v>
      </c>
      <c r="B69">
        <v>20</v>
      </c>
    </row>
    <row r="70" spans="1:2" x14ac:dyDescent="0.3">
      <c r="A70" t="s">
        <v>8219</v>
      </c>
      <c r="B70">
        <v>36</v>
      </c>
    </row>
    <row r="71" spans="1:2" x14ac:dyDescent="0.3">
      <c r="A71" t="s">
        <v>8219</v>
      </c>
      <c r="B71">
        <v>178</v>
      </c>
    </row>
    <row r="72" spans="1:2" x14ac:dyDescent="0.3">
      <c r="A72" t="s">
        <v>8219</v>
      </c>
      <c r="B72">
        <v>17</v>
      </c>
    </row>
    <row r="73" spans="1:2" x14ac:dyDescent="0.3">
      <c r="A73" t="s">
        <v>8219</v>
      </c>
      <c r="B73">
        <v>32</v>
      </c>
    </row>
    <row r="74" spans="1:2" x14ac:dyDescent="0.3">
      <c r="A74" t="s">
        <v>8219</v>
      </c>
      <c r="B74">
        <v>41</v>
      </c>
    </row>
    <row r="75" spans="1:2" x14ac:dyDescent="0.3">
      <c r="A75" t="s">
        <v>8219</v>
      </c>
      <c r="B75">
        <v>18</v>
      </c>
    </row>
    <row r="76" spans="1:2" x14ac:dyDescent="0.3">
      <c r="A76" t="s">
        <v>8219</v>
      </c>
      <c r="B76">
        <v>29</v>
      </c>
    </row>
    <row r="77" spans="1:2" x14ac:dyDescent="0.3">
      <c r="A77" t="s">
        <v>8219</v>
      </c>
      <c r="B77">
        <v>47</v>
      </c>
    </row>
    <row r="78" spans="1:2" x14ac:dyDescent="0.3">
      <c r="A78" t="s">
        <v>8219</v>
      </c>
      <c r="B78">
        <v>15</v>
      </c>
    </row>
    <row r="79" spans="1:2" x14ac:dyDescent="0.3">
      <c r="A79" t="s">
        <v>8219</v>
      </c>
      <c r="B79">
        <v>26</v>
      </c>
    </row>
    <row r="80" spans="1:2" x14ac:dyDescent="0.3">
      <c r="A80" t="s">
        <v>8219</v>
      </c>
      <c r="B80">
        <v>35</v>
      </c>
    </row>
    <row r="81" spans="1:2" x14ac:dyDescent="0.3">
      <c r="A81" t="s">
        <v>8219</v>
      </c>
      <c r="B81">
        <v>41</v>
      </c>
    </row>
    <row r="82" spans="1:2" x14ac:dyDescent="0.3">
      <c r="A82" t="s">
        <v>8219</v>
      </c>
      <c r="B82">
        <v>47</v>
      </c>
    </row>
    <row r="83" spans="1:2" x14ac:dyDescent="0.3">
      <c r="A83" t="s">
        <v>8219</v>
      </c>
      <c r="B83">
        <v>28</v>
      </c>
    </row>
    <row r="84" spans="1:2" x14ac:dyDescent="0.3">
      <c r="A84" t="s">
        <v>8219</v>
      </c>
      <c r="B84">
        <v>100</v>
      </c>
    </row>
    <row r="85" spans="1:2" x14ac:dyDescent="0.3">
      <c r="A85" t="s">
        <v>8219</v>
      </c>
      <c r="B85">
        <v>13</v>
      </c>
    </row>
    <row r="86" spans="1:2" x14ac:dyDescent="0.3">
      <c r="A86" t="s">
        <v>8219</v>
      </c>
      <c r="B86">
        <v>7</v>
      </c>
    </row>
    <row r="87" spans="1:2" x14ac:dyDescent="0.3">
      <c r="A87" t="s">
        <v>8219</v>
      </c>
      <c r="B87">
        <v>21</v>
      </c>
    </row>
    <row r="88" spans="1:2" x14ac:dyDescent="0.3">
      <c r="A88" t="s">
        <v>8219</v>
      </c>
      <c r="B88">
        <v>17</v>
      </c>
    </row>
    <row r="89" spans="1:2" x14ac:dyDescent="0.3">
      <c r="A89" t="s">
        <v>8219</v>
      </c>
      <c r="B89">
        <v>25</v>
      </c>
    </row>
    <row r="90" spans="1:2" x14ac:dyDescent="0.3">
      <c r="A90" t="s">
        <v>8219</v>
      </c>
      <c r="B90">
        <v>60</v>
      </c>
    </row>
    <row r="91" spans="1:2" x14ac:dyDescent="0.3">
      <c r="A91" t="s">
        <v>8219</v>
      </c>
      <c r="B91">
        <v>56</v>
      </c>
    </row>
    <row r="92" spans="1:2" x14ac:dyDescent="0.3">
      <c r="A92" t="s">
        <v>8219</v>
      </c>
      <c r="B92">
        <v>16</v>
      </c>
    </row>
    <row r="93" spans="1:2" x14ac:dyDescent="0.3">
      <c r="A93" t="s">
        <v>8219</v>
      </c>
      <c r="B93">
        <v>46</v>
      </c>
    </row>
    <row r="94" spans="1:2" x14ac:dyDescent="0.3">
      <c r="A94" t="s">
        <v>8219</v>
      </c>
      <c r="B94">
        <v>43</v>
      </c>
    </row>
    <row r="95" spans="1:2" x14ac:dyDescent="0.3">
      <c r="A95" t="s">
        <v>8219</v>
      </c>
      <c r="B95">
        <v>15</v>
      </c>
    </row>
    <row r="96" spans="1:2" x14ac:dyDescent="0.3">
      <c r="A96" t="s">
        <v>8219</v>
      </c>
      <c r="B96">
        <v>12</v>
      </c>
    </row>
    <row r="97" spans="1:2" x14ac:dyDescent="0.3">
      <c r="A97" t="s">
        <v>8219</v>
      </c>
      <c r="B97">
        <v>21</v>
      </c>
    </row>
    <row r="98" spans="1:2" x14ac:dyDescent="0.3">
      <c r="A98" t="s">
        <v>8219</v>
      </c>
      <c r="B98">
        <v>34</v>
      </c>
    </row>
    <row r="99" spans="1:2" x14ac:dyDescent="0.3">
      <c r="A99" t="s">
        <v>8219</v>
      </c>
      <c r="B99">
        <v>8</v>
      </c>
    </row>
    <row r="100" spans="1:2" x14ac:dyDescent="0.3">
      <c r="A100" t="s">
        <v>8219</v>
      </c>
      <c r="B100">
        <v>60</v>
      </c>
    </row>
    <row r="101" spans="1:2" x14ac:dyDescent="0.3">
      <c r="A101" t="s">
        <v>8219</v>
      </c>
      <c r="B101">
        <v>39</v>
      </c>
    </row>
    <row r="102" spans="1:2" x14ac:dyDescent="0.3">
      <c r="A102" t="s">
        <v>8219</v>
      </c>
      <c r="B102">
        <v>26</v>
      </c>
    </row>
    <row r="103" spans="1:2" x14ac:dyDescent="0.3">
      <c r="A103" t="s">
        <v>8219</v>
      </c>
      <c r="B103">
        <v>35</v>
      </c>
    </row>
    <row r="104" spans="1:2" x14ac:dyDescent="0.3">
      <c r="A104" t="s">
        <v>8219</v>
      </c>
      <c r="B104">
        <v>65</v>
      </c>
    </row>
    <row r="105" spans="1:2" x14ac:dyDescent="0.3">
      <c r="A105" t="s">
        <v>8219</v>
      </c>
      <c r="B105">
        <v>49</v>
      </c>
    </row>
    <row r="106" spans="1:2" x14ac:dyDescent="0.3">
      <c r="A106" t="s">
        <v>8219</v>
      </c>
      <c r="B106">
        <v>10</v>
      </c>
    </row>
    <row r="107" spans="1:2" x14ac:dyDescent="0.3">
      <c r="A107" t="s">
        <v>8219</v>
      </c>
      <c r="B107">
        <v>60</v>
      </c>
    </row>
    <row r="108" spans="1:2" x14ac:dyDescent="0.3">
      <c r="A108" t="s">
        <v>8219</v>
      </c>
      <c r="B108">
        <v>27</v>
      </c>
    </row>
    <row r="109" spans="1:2" x14ac:dyDescent="0.3">
      <c r="A109" t="s">
        <v>8219</v>
      </c>
      <c r="B109">
        <v>69</v>
      </c>
    </row>
    <row r="110" spans="1:2" x14ac:dyDescent="0.3">
      <c r="A110" t="s">
        <v>8219</v>
      </c>
      <c r="B110">
        <v>47</v>
      </c>
    </row>
    <row r="111" spans="1:2" x14ac:dyDescent="0.3">
      <c r="A111" t="s">
        <v>8219</v>
      </c>
      <c r="B111">
        <v>47</v>
      </c>
    </row>
    <row r="112" spans="1:2" x14ac:dyDescent="0.3">
      <c r="A112" t="s">
        <v>8219</v>
      </c>
      <c r="B112">
        <v>26</v>
      </c>
    </row>
    <row r="113" spans="1:2" x14ac:dyDescent="0.3">
      <c r="A113" t="s">
        <v>8219</v>
      </c>
      <c r="B113">
        <v>53</v>
      </c>
    </row>
    <row r="114" spans="1:2" x14ac:dyDescent="0.3">
      <c r="A114" t="s">
        <v>8219</v>
      </c>
      <c r="B114">
        <v>81</v>
      </c>
    </row>
    <row r="115" spans="1:2" x14ac:dyDescent="0.3">
      <c r="A115" t="s">
        <v>8219</v>
      </c>
      <c r="B115">
        <v>78</v>
      </c>
    </row>
    <row r="116" spans="1:2" x14ac:dyDescent="0.3">
      <c r="A116" t="s">
        <v>8219</v>
      </c>
      <c r="B116">
        <v>35</v>
      </c>
    </row>
    <row r="117" spans="1:2" x14ac:dyDescent="0.3">
      <c r="A117" t="s">
        <v>8219</v>
      </c>
      <c r="B117">
        <v>22</v>
      </c>
    </row>
    <row r="118" spans="1:2" x14ac:dyDescent="0.3">
      <c r="A118" t="s">
        <v>8219</v>
      </c>
      <c r="B118">
        <v>57</v>
      </c>
    </row>
    <row r="119" spans="1:2" x14ac:dyDescent="0.3">
      <c r="A119" t="s">
        <v>8219</v>
      </c>
      <c r="B119">
        <v>27</v>
      </c>
    </row>
    <row r="120" spans="1:2" x14ac:dyDescent="0.3">
      <c r="A120" t="s">
        <v>8219</v>
      </c>
      <c r="B120">
        <v>39</v>
      </c>
    </row>
    <row r="121" spans="1:2" x14ac:dyDescent="0.3">
      <c r="A121" t="s">
        <v>8219</v>
      </c>
      <c r="B121">
        <v>37</v>
      </c>
    </row>
    <row r="122" spans="1:2" x14ac:dyDescent="0.3">
      <c r="A122" t="s">
        <v>8219</v>
      </c>
      <c r="B122">
        <v>137</v>
      </c>
    </row>
    <row r="123" spans="1:2" x14ac:dyDescent="0.3">
      <c r="A123" t="s">
        <v>8219</v>
      </c>
      <c r="B123">
        <v>376</v>
      </c>
    </row>
    <row r="124" spans="1:2" x14ac:dyDescent="0.3">
      <c r="A124" t="s">
        <v>8219</v>
      </c>
      <c r="B124">
        <v>202</v>
      </c>
    </row>
    <row r="125" spans="1:2" x14ac:dyDescent="0.3">
      <c r="A125" t="s">
        <v>8219</v>
      </c>
      <c r="B125">
        <v>328</v>
      </c>
    </row>
    <row r="126" spans="1:2" x14ac:dyDescent="0.3">
      <c r="A126" t="s">
        <v>8219</v>
      </c>
      <c r="B126">
        <v>84</v>
      </c>
    </row>
    <row r="127" spans="1:2" x14ac:dyDescent="0.3">
      <c r="A127" t="s">
        <v>8219</v>
      </c>
      <c r="B127">
        <v>96</v>
      </c>
    </row>
    <row r="128" spans="1:2" x14ac:dyDescent="0.3">
      <c r="A128" t="s">
        <v>8219</v>
      </c>
      <c r="B128">
        <v>223</v>
      </c>
    </row>
    <row r="129" spans="1:2" x14ac:dyDescent="0.3">
      <c r="A129" t="s">
        <v>8219</v>
      </c>
      <c r="B129">
        <v>62</v>
      </c>
    </row>
    <row r="130" spans="1:2" x14ac:dyDescent="0.3">
      <c r="A130" t="s">
        <v>8219</v>
      </c>
      <c r="B130">
        <v>146</v>
      </c>
    </row>
    <row r="131" spans="1:2" x14ac:dyDescent="0.3">
      <c r="A131" t="s">
        <v>8219</v>
      </c>
      <c r="B131">
        <v>235</v>
      </c>
    </row>
    <row r="132" spans="1:2" x14ac:dyDescent="0.3">
      <c r="A132" t="s">
        <v>8219</v>
      </c>
      <c r="B132">
        <v>437</v>
      </c>
    </row>
    <row r="133" spans="1:2" x14ac:dyDescent="0.3">
      <c r="A133" t="s">
        <v>8219</v>
      </c>
      <c r="B133">
        <v>77</v>
      </c>
    </row>
    <row r="134" spans="1:2" x14ac:dyDescent="0.3">
      <c r="A134" t="s">
        <v>8219</v>
      </c>
      <c r="B134">
        <v>108</v>
      </c>
    </row>
    <row r="135" spans="1:2" x14ac:dyDescent="0.3">
      <c r="A135" t="s">
        <v>8219</v>
      </c>
      <c r="B135">
        <v>7</v>
      </c>
    </row>
    <row r="136" spans="1:2" x14ac:dyDescent="0.3">
      <c r="A136" t="s">
        <v>8219</v>
      </c>
      <c r="B136">
        <v>314</v>
      </c>
    </row>
    <row r="137" spans="1:2" x14ac:dyDescent="0.3">
      <c r="A137" t="s">
        <v>8219</v>
      </c>
      <c r="B137">
        <v>188</v>
      </c>
    </row>
    <row r="138" spans="1:2" x14ac:dyDescent="0.3">
      <c r="A138" t="s">
        <v>8219</v>
      </c>
      <c r="B138">
        <v>275</v>
      </c>
    </row>
    <row r="139" spans="1:2" x14ac:dyDescent="0.3">
      <c r="A139" t="s">
        <v>8219</v>
      </c>
      <c r="B139">
        <v>560</v>
      </c>
    </row>
    <row r="140" spans="1:2" x14ac:dyDescent="0.3">
      <c r="A140" t="s">
        <v>8219</v>
      </c>
      <c r="B140">
        <v>688</v>
      </c>
    </row>
    <row r="141" spans="1:2" x14ac:dyDescent="0.3">
      <c r="A141" t="s">
        <v>8219</v>
      </c>
      <c r="B141">
        <v>942</v>
      </c>
    </row>
    <row r="142" spans="1:2" x14ac:dyDescent="0.3">
      <c r="A142" t="s">
        <v>8219</v>
      </c>
      <c r="B142">
        <v>88</v>
      </c>
    </row>
    <row r="143" spans="1:2" x14ac:dyDescent="0.3">
      <c r="A143" t="s">
        <v>8219</v>
      </c>
      <c r="B143">
        <v>220</v>
      </c>
    </row>
    <row r="144" spans="1:2" x14ac:dyDescent="0.3">
      <c r="A144" t="s">
        <v>8219</v>
      </c>
      <c r="B144">
        <v>145</v>
      </c>
    </row>
    <row r="145" spans="1:2" x14ac:dyDescent="0.3">
      <c r="A145" t="s">
        <v>8219</v>
      </c>
      <c r="B145">
        <v>963</v>
      </c>
    </row>
    <row r="146" spans="1:2" x14ac:dyDescent="0.3">
      <c r="A146" t="s">
        <v>8219</v>
      </c>
      <c r="B146">
        <v>91</v>
      </c>
    </row>
    <row r="147" spans="1:2" x14ac:dyDescent="0.3">
      <c r="A147" t="s">
        <v>8219</v>
      </c>
      <c r="B147">
        <v>58</v>
      </c>
    </row>
    <row r="148" spans="1:2" x14ac:dyDescent="0.3">
      <c r="A148" t="s">
        <v>8219</v>
      </c>
      <c r="B148">
        <v>36</v>
      </c>
    </row>
    <row r="149" spans="1:2" x14ac:dyDescent="0.3">
      <c r="A149" t="s">
        <v>8219</v>
      </c>
      <c r="B149">
        <v>165</v>
      </c>
    </row>
    <row r="150" spans="1:2" x14ac:dyDescent="0.3">
      <c r="A150" t="s">
        <v>8219</v>
      </c>
      <c r="B150">
        <v>111</v>
      </c>
    </row>
    <row r="151" spans="1:2" x14ac:dyDescent="0.3">
      <c r="A151" t="s">
        <v>8219</v>
      </c>
      <c r="B151">
        <v>1596</v>
      </c>
    </row>
    <row r="152" spans="1:2" x14ac:dyDescent="0.3">
      <c r="A152" t="s">
        <v>8219</v>
      </c>
      <c r="B152">
        <v>61</v>
      </c>
    </row>
    <row r="153" spans="1:2" x14ac:dyDescent="0.3">
      <c r="A153" t="s">
        <v>8219</v>
      </c>
      <c r="B153">
        <v>287</v>
      </c>
    </row>
    <row r="154" spans="1:2" x14ac:dyDescent="0.3">
      <c r="A154" t="s">
        <v>8219</v>
      </c>
      <c r="B154">
        <v>65</v>
      </c>
    </row>
    <row r="155" spans="1:2" x14ac:dyDescent="0.3">
      <c r="A155" t="s">
        <v>8219</v>
      </c>
      <c r="B155">
        <v>118</v>
      </c>
    </row>
    <row r="156" spans="1:2" x14ac:dyDescent="0.3">
      <c r="A156" t="s">
        <v>8219</v>
      </c>
      <c r="B156">
        <v>113</v>
      </c>
    </row>
    <row r="157" spans="1:2" x14ac:dyDescent="0.3">
      <c r="A157" t="s">
        <v>8219</v>
      </c>
      <c r="B157">
        <v>332</v>
      </c>
    </row>
    <row r="158" spans="1:2" x14ac:dyDescent="0.3">
      <c r="A158" t="s">
        <v>8219</v>
      </c>
      <c r="B158">
        <v>62</v>
      </c>
    </row>
    <row r="159" spans="1:2" x14ac:dyDescent="0.3">
      <c r="A159" t="s">
        <v>8219</v>
      </c>
      <c r="B159">
        <v>951</v>
      </c>
    </row>
    <row r="160" spans="1:2" x14ac:dyDescent="0.3">
      <c r="A160" t="s">
        <v>8219</v>
      </c>
      <c r="B160">
        <v>415</v>
      </c>
    </row>
    <row r="161" spans="1:2" x14ac:dyDescent="0.3">
      <c r="A161" t="s">
        <v>8219</v>
      </c>
      <c r="B161">
        <v>305</v>
      </c>
    </row>
    <row r="162" spans="1:2" x14ac:dyDescent="0.3">
      <c r="A162" t="s">
        <v>8219</v>
      </c>
      <c r="B162">
        <v>2139</v>
      </c>
    </row>
    <row r="163" spans="1:2" x14ac:dyDescent="0.3">
      <c r="A163" t="s">
        <v>8219</v>
      </c>
      <c r="B163">
        <v>79</v>
      </c>
    </row>
    <row r="164" spans="1:2" x14ac:dyDescent="0.3">
      <c r="A164" t="s">
        <v>8219</v>
      </c>
      <c r="B164">
        <v>179</v>
      </c>
    </row>
    <row r="165" spans="1:2" x14ac:dyDescent="0.3">
      <c r="A165" t="s">
        <v>8219</v>
      </c>
      <c r="B165">
        <v>202</v>
      </c>
    </row>
    <row r="166" spans="1:2" x14ac:dyDescent="0.3">
      <c r="A166" t="s">
        <v>8219</v>
      </c>
      <c r="B166">
        <v>760</v>
      </c>
    </row>
    <row r="167" spans="1:2" x14ac:dyDescent="0.3">
      <c r="A167" t="s">
        <v>8219</v>
      </c>
      <c r="B167">
        <v>563</v>
      </c>
    </row>
    <row r="168" spans="1:2" x14ac:dyDescent="0.3">
      <c r="A168" t="s">
        <v>8219</v>
      </c>
      <c r="B168">
        <v>135</v>
      </c>
    </row>
    <row r="169" spans="1:2" x14ac:dyDescent="0.3">
      <c r="A169" t="s">
        <v>8219</v>
      </c>
      <c r="B169">
        <v>290</v>
      </c>
    </row>
    <row r="170" spans="1:2" x14ac:dyDescent="0.3">
      <c r="A170" t="s">
        <v>8219</v>
      </c>
      <c r="B170">
        <v>447</v>
      </c>
    </row>
    <row r="171" spans="1:2" x14ac:dyDescent="0.3">
      <c r="A171" t="s">
        <v>8219</v>
      </c>
      <c r="B171">
        <v>232</v>
      </c>
    </row>
    <row r="172" spans="1:2" x14ac:dyDescent="0.3">
      <c r="A172" t="s">
        <v>8219</v>
      </c>
      <c r="B172">
        <v>168</v>
      </c>
    </row>
    <row r="173" spans="1:2" x14ac:dyDescent="0.3">
      <c r="A173" t="s">
        <v>8219</v>
      </c>
      <c r="B173">
        <v>128</v>
      </c>
    </row>
    <row r="174" spans="1:2" x14ac:dyDescent="0.3">
      <c r="A174" t="s">
        <v>8219</v>
      </c>
      <c r="B174">
        <v>493</v>
      </c>
    </row>
    <row r="175" spans="1:2" x14ac:dyDescent="0.3">
      <c r="A175" t="s">
        <v>8219</v>
      </c>
      <c r="B175">
        <v>131</v>
      </c>
    </row>
    <row r="176" spans="1:2" x14ac:dyDescent="0.3">
      <c r="A176" t="s">
        <v>8219</v>
      </c>
      <c r="B176">
        <v>50</v>
      </c>
    </row>
    <row r="177" spans="1:2" x14ac:dyDescent="0.3">
      <c r="A177" t="s">
        <v>8219</v>
      </c>
      <c r="B177">
        <v>665</v>
      </c>
    </row>
    <row r="178" spans="1:2" x14ac:dyDescent="0.3">
      <c r="A178" t="s">
        <v>8219</v>
      </c>
      <c r="B178">
        <v>129</v>
      </c>
    </row>
    <row r="179" spans="1:2" x14ac:dyDescent="0.3">
      <c r="A179" t="s">
        <v>8219</v>
      </c>
      <c r="B179">
        <v>142</v>
      </c>
    </row>
    <row r="180" spans="1:2" x14ac:dyDescent="0.3">
      <c r="A180" t="s">
        <v>8219</v>
      </c>
      <c r="B180">
        <v>2436</v>
      </c>
    </row>
    <row r="181" spans="1:2" x14ac:dyDescent="0.3">
      <c r="A181" t="s">
        <v>8219</v>
      </c>
      <c r="B181">
        <v>244</v>
      </c>
    </row>
    <row r="182" spans="1:2" x14ac:dyDescent="0.3">
      <c r="A182" t="s">
        <v>8219</v>
      </c>
      <c r="B182">
        <v>298</v>
      </c>
    </row>
    <row r="183" spans="1:2" x14ac:dyDescent="0.3">
      <c r="A183" t="s">
        <v>8219</v>
      </c>
      <c r="B183">
        <v>251</v>
      </c>
    </row>
    <row r="184" spans="1:2" x14ac:dyDescent="0.3">
      <c r="A184" t="s">
        <v>8219</v>
      </c>
      <c r="B184">
        <v>108</v>
      </c>
    </row>
    <row r="185" spans="1:2" x14ac:dyDescent="0.3">
      <c r="A185" t="s">
        <v>8219</v>
      </c>
      <c r="B185">
        <v>82</v>
      </c>
    </row>
    <row r="186" spans="1:2" x14ac:dyDescent="0.3">
      <c r="A186" t="s">
        <v>8219</v>
      </c>
      <c r="B186">
        <v>74</v>
      </c>
    </row>
    <row r="187" spans="1:2" x14ac:dyDescent="0.3">
      <c r="A187" t="s">
        <v>8219</v>
      </c>
      <c r="B187">
        <v>189</v>
      </c>
    </row>
    <row r="188" spans="1:2" x14ac:dyDescent="0.3">
      <c r="A188" t="s">
        <v>8219</v>
      </c>
      <c r="B188">
        <v>80</v>
      </c>
    </row>
    <row r="189" spans="1:2" x14ac:dyDescent="0.3">
      <c r="A189" t="s">
        <v>8219</v>
      </c>
      <c r="B189">
        <v>576</v>
      </c>
    </row>
    <row r="190" spans="1:2" x14ac:dyDescent="0.3">
      <c r="A190" t="s">
        <v>8219</v>
      </c>
      <c r="B190">
        <v>202</v>
      </c>
    </row>
    <row r="191" spans="1:2" x14ac:dyDescent="0.3">
      <c r="A191" t="s">
        <v>8219</v>
      </c>
      <c r="B191">
        <v>238</v>
      </c>
    </row>
    <row r="192" spans="1:2" x14ac:dyDescent="0.3">
      <c r="A192" t="s">
        <v>8219</v>
      </c>
      <c r="B192">
        <v>36</v>
      </c>
    </row>
    <row r="193" spans="1:2" x14ac:dyDescent="0.3">
      <c r="A193" t="s">
        <v>8219</v>
      </c>
      <c r="B193">
        <v>150</v>
      </c>
    </row>
    <row r="194" spans="1:2" x14ac:dyDescent="0.3">
      <c r="A194" t="s">
        <v>8219</v>
      </c>
      <c r="B194">
        <v>146</v>
      </c>
    </row>
    <row r="195" spans="1:2" x14ac:dyDescent="0.3">
      <c r="A195" t="s">
        <v>8219</v>
      </c>
      <c r="B195">
        <v>222</v>
      </c>
    </row>
    <row r="196" spans="1:2" x14ac:dyDescent="0.3">
      <c r="A196" t="s">
        <v>8219</v>
      </c>
      <c r="B196">
        <v>120</v>
      </c>
    </row>
    <row r="197" spans="1:2" x14ac:dyDescent="0.3">
      <c r="A197" t="s">
        <v>8219</v>
      </c>
      <c r="B197">
        <v>126</v>
      </c>
    </row>
    <row r="198" spans="1:2" x14ac:dyDescent="0.3">
      <c r="A198" t="s">
        <v>8219</v>
      </c>
      <c r="B198">
        <v>158</v>
      </c>
    </row>
    <row r="199" spans="1:2" x14ac:dyDescent="0.3">
      <c r="A199" t="s">
        <v>8219</v>
      </c>
      <c r="B199">
        <v>316</v>
      </c>
    </row>
    <row r="200" spans="1:2" x14ac:dyDescent="0.3">
      <c r="A200" t="s">
        <v>8219</v>
      </c>
      <c r="B200">
        <v>284</v>
      </c>
    </row>
    <row r="201" spans="1:2" x14ac:dyDescent="0.3">
      <c r="A201" t="s">
        <v>8219</v>
      </c>
      <c r="B201">
        <v>51</v>
      </c>
    </row>
    <row r="202" spans="1:2" x14ac:dyDescent="0.3">
      <c r="A202" t="s">
        <v>8219</v>
      </c>
      <c r="B202">
        <v>158</v>
      </c>
    </row>
    <row r="203" spans="1:2" x14ac:dyDescent="0.3">
      <c r="A203" t="s">
        <v>8219</v>
      </c>
      <c r="B203">
        <v>337</v>
      </c>
    </row>
    <row r="204" spans="1:2" x14ac:dyDescent="0.3">
      <c r="A204" t="s">
        <v>8219</v>
      </c>
      <c r="B204">
        <v>186</v>
      </c>
    </row>
    <row r="205" spans="1:2" x14ac:dyDescent="0.3">
      <c r="A205" t="s">
        <v>8219</v>
      </c>
      <c r="B205">
        <v>58</v>
      </c>
    </row>
    <row r="206" spans="1:2" x14ac:dyDescent="0.3">
      <c r="A206" t="s">
        <v>8219</v>
      </c>
      <c r="B206">
        <v>82</v>
      </c>
    </row>
    <row r="207" spans="1:2" x14ac:dyDescent="0.3">
      <c r="A207" t="s">
        <v>8219</v>
      </c>
      <c r="B207">
        <v>736</v>
      </c>
    </row>
    <row r="208" spans="1:2" x14ac:dyDescent="0.3">
      <c r="A208" t="s">
        <v>8219</v>
      </c>
      <c r="B208">
        <v>1151</v>
      </c>
    </row>
    <row r="209" spans="1:2" x14ac:dyDescent="0.3">
      <c r="A209" t="s">
        <v>8219</v>
      </c>
      <c r="B209">
        <v>34</v>
      </c>
    </row>
    <row r="210" spans="1:2" x14ac:dyDescent="0.3">
      <c r="A210" t="s">
        <v>8219</v>
      </c>
      <c r="B210">
        <v>498</v>
      </c>
    </row>
    <row r="211" spans="1:2" x14ac:dyDescent="0.3">
      <c r="A211" t="s">
        <v>8219</v>
      </c>
      <c r="B211">
        <v>167</v>
      </c>
    </row>
    <row r="212" spans="1:2" x14ac:dyDescent="0.3">
      <c r="A212" t="s">
        <v>8219</v>
      </c>
      <c r="B212">
        <v>340</v>
      </c>
    </row>
    <row r="213" spans="1:2" x14ac:dyDescent="0.3">
      <c r="A213" t="s">
        <v>8219</v>
      </c>
      <c r="B213">
        <v>438</v>
      </c>
    </row>
    <row r="214" spans="1:2" x14ac:dyDescent="0.3">
      <c r="A214" t="s">
        <v>8219</v>
      </c>
      <c r="B214">
        <v>555</v>
      </c>
    </row>
    <row r="215" spans="1:2" x14ac:dyDescent="0.3">
      <c r="A215" t="s">
        <v>8219</v>
      </c>
      <c r="B215">
        <v>266</v>
      </c>
    </row>
    <row r="216" spans="1:2" x14ac:dyDescent="0.3">
      <c r="A216" t="s">
        <v>8219</v>
      </c>
      <c r="B216">
        <v>69</v>
      </c>
    </row>
    <row r="217" spans="1:2" x14ac:dyDescent="0.3">
      <c r="A217" t="s">
        <v>8219</v>
      </c>
      <c r="B217">
        <v>80</v>
      </c>
    </row>
    <row r="218" spans="1:2" x14ac:dyDescent="0.3">
      <c r="A218" t="s">
        <v>8219</v>
      </c>
      <c r="B218">
        <v>493</v>
      </c>
    </row>
    <row r="219" spans="1:2" x14ac:dyDescent="0.3">
      <c r="A219" t="s">
        <v>8219</v>
      </c>
      <c r="B219">
        <v>31</v>
      </c>
    </row>
    <row r="220" spans="1:2" x14ac:dyDescent="0.3">
      <c r="A220" t="s">
        <v>8219</v>
      </c>
      <c r="B220">
        <v>236</v>
      </c>
    </row>
    <row r="221" spans="1:2" x14ac:dyDescent="0.3">
      <c r="A221" t="s">
        <v>8219</v>
      </c>
      <c r="B221">
        <v>89</v>
      </c>
    </row>
    <row r="222" spans="1:2" x14ac:dyDescent="0.3">
      <c r="A222" t="s">
        <v>8219</v>
      </c>
      <c r="B222">
        <v>299</v>
      </c>
    </row>
    <row r="223" spans="1:2" x14ac:dyDescent="0.3">
      <c r="A223" t="s">
        <v>8219</v>
      </c>
      <c r="B223">
        <v>55</v>
      </c>
    </row>
    <row r="224" spans="1:2" x14ac:dyDescent="0.3">
      <c r="A224" t="s">
        <v>8219</v>
      </c>
      <c r="B224">
        <v>325</v>
      </c>
    </row>
    <row r="225" spans="1:2" x14ac:dyDescent="0.3">
      <c r="A225" t="s">
        <v>8219</v>
      </c>
      <c r="B225">
        <v>524</v>
      </c>
    </row>
    <row r="226" spans="1:2" x14ac:dyDescent="0.3">
      <c r="A226" t="s">
        <v>8219</v>
      </c>
      <c r="B226">
        <v>285</v>
      </c>
    </row>
    <row r="227" spans="1:2" x14ac:dyDescent="0.3">
      <c r="A227" t="s">
        <v>8219</v>
      </c>
      <c r="B227">
        <v>179</v>
      </c>
    </row>
    <row r="228" spans="1:2" x14ac:dyDescent="0.3">
      <c r="A228" t="s">
        <v>8219</v>
      </c>
      <c r="B228">
        <v>188</v>
      </c>
    </row>
    <row r="229" spans="1:2" x14ac:dyDescent="0.3">
      <c r="A229" t="s">
        <v>8219</v>
      </c>
      <c r="B229">
        <v>379</v>
      </c>
    </row>
    <row r="230" spans="1:2" x14ac:dyDescent="0.3">
      <c r="A230" t="s">
        <v>8219</v>
      </c>
      <c r="B230">
        <v>119</v>
      </c>
    </row>
    <row r="231" spans="1:2" x14ac:dyDescent="0.3">
      <c r="A231" t="s">
        <v>8219</v>
      </c>
      <c r="B231">
        <v>167</v>
      </c>
    </row>
    <row r="232" spans="1:2" x14ac:dyDescent="0.3">
      <c r="A232" t="s">
        <v>8219</v>
      </c>
      <c r="B232">
        <v>221</v>
      </c>
    </row>
    <row r="233" spans="1:2" x14ac:dyDescent="0.3">
      <c r="A233" t="s">
        <v>8219</v>
      </c>
      <c r="B233">
        <v>964</v>
      </c>
    </row>
    <row r="234" spans="1:2" x14ac:dyDescent="0.3">
      <c r="A234" t="s">
        <v>8219</v>
      </c>
      <c r="B234">
        <v>286</v>
      </c>
    </row>
    <row r="235" spans="1:2" x14ac:dyDescent="0.3">
      <c r="A235" t="s">
        <v>8219</v>
      </c>
      <c r="B235">
        <v>613</v>
      </c>
    </row>
    <row r="236" spans="1:2" x14ac:dyDescent="0.3">
      <c r="A236" t="s">
        <v>8219</v>
      </c>
      <c r="B236">
        <v>29</v>
      </c>
    </row>
    <row r="237" spans="1:2" x14ac:dyDescent="0.3">
      <c r="A237" t="s">
        <v>8219</v>
      </c>
      <c r="B237">
        <v>165</v>
      </c>
    </row>
    <row r="238" spans="1:2" x14ac:dyDescent="0.3">
      <c r="A238" t="s">
        <v>8219</v>
      </c>
      <c r="B238">
        <v>97</v>
      </c>
    </row>
    <row r="239" spans="1:2" x14ac:dyDescent="0.3">
      <c r="A239" t="s">
        <v>8219</v>
      </c>
      <c r="B239">
        <v>303</v>
      </c>
    </row>
    <row r="240" spans="1:2" x14ac:dyDescent="0.3">
      <c r="A240" t="s">
        <v>8219</v>
      </c>
      <c r="B240">
        <v>267</v>
      </c>
    </row>
    <row r="241" spans="1:2" x14ac:dyDescent="0.3">
      <c r="A241" t="s">
        <v>8219</v>
      </c>
      <c r="B241">
        <v>302</v>
      </c>
    </row>
    <row r="242" spans="1:2" x14ac:dyDescent="0.3">
      <c r="A242" t="s">
        <v>8219</v>
      </c>
      <c r="B242">
        <v>87</v>
      </c>
    </row>
    <row r="243" spans="1:2" x14ac:dyDescent="0.3">
      <c r="A243" t="s">
        <v>8219</v>
      </c>
      <c r="B243">
        <v>354</v>
      </c>
    </row>
    <row r="244" spans="1:2" x14ac:dyDescent="0.3">
      <c r="A244" t="s">
        <v>8219</v>
      </c>
      <c r="B244">
        <v>86</v>
      </c>
    </row>
    <row r="245" spans="1:2" x14ac:dyDescent="0.3">
      <c r="A245" t="s">
        <v>8219</v>
      </c>
      <c r="B245">
        <v>26</v>
      </c>
    </row>
    <row r="246" spans="1:2" x14ac:dyDescent="0.3">
      <c r="A246" t="s">
        <v>8219</v>
      </c>
      <c r="B246">
        <v>113</v>
      </c>
    </row>
    <row r="247" spans="1:2" x14ac:dyDescent="0.3">
      <c r="A247" t="s">
        <v>8219</v>
      </c>
      <c r="B247">
        <v>65</v>
      </c>
    </row>
    <row r="248" spans="1:2" x14ac:dyDescent="0.3">
      <c r="A248" t="s">
        <v>8219</v>
      </c>
      <c r="B248">
        <v>134</v>
      </c>
    </row>
    <row r="249" spans="1:2" x14ac:dyDescent="0.3">
      <c r="A249" t="s">
        <v>8219</v>
      </c>
      <c r="B249">
        <v>119</v>
      </c>
    </row>
    <row r="250" spans="1:2" x14ac:dyDescent="0.3">
      <c r="A250" t="s">
        <v>8219</v>
      </c>
      <c r="B250">
        <v>159</v>
      </c>
    </row>
    <row r="251" spans="1:2" x14ac:dyDescent="0.3">
      <c r="A251" t="s">
        <v>8219</v>
      </c>
      <c r="B251">
        <v>167</v>
      </c>
    </row>
    <row r="252" spans="1:2" x14ac:dyDescent="0.3">
      <c r="A252" t="s">
        <v>8219</v>
      </c>
      <c r="B252">
        <v>43</v>
      </c>
    </row>
    <row r="253" spans="1:2" x14ac:dyDescent="0.3">
      <c r="A253" t="s">
        <v>8219</v>
      </c>
      <c r="B253">
        <v>1062</v>
      </c>
    </row>
    <row r="254" spans="1:2" x14ac:dyDescent="0.3">
      <c r="A254" t="s">
        <v>8219</v>
      </c>
      <c r="B254">
        <v>9</v>
      </c>
    </row>
    <row r="255" spans="1:2" x14ac:dyDescent="0.3">
      <c r="A255" t="s">
        <v>8219</v>
      </c>
      <c r="B255">
        <v>89</v>
      </c>
    </row>
    <row r="256" spans="1:2" x14ac:dyDescent="0.3">
      <c r="A256" t="s">
        <v>8219</v>
      </c>
      <c r="B256">
        <v>174</v>
      </c>
    </row>
    <row r="257" spans="1:2" x14ac:dyDescent="0.3">
      <c r="A257" t="s">
        <v>8219</v>
      </c>
      <c r="B257">
        <v>14</v>
      </c>
    </row>
    <row r="258" spans="1:2" x14ac:dyDescent="0.3">
      <c r="A258" t="s">
        <v>8219</v>
      </c>
      <c r="B258">
        <v>48</v>
      </c>
    </row>
    <row r="259" spans="1:2" x14ac:dyDescent="0.3">
      <c r="A259" t="s">
        <v>8219</v>
      </c>
      <c r="B259">
        <v>133</v>
      </c>
    </row>
    <row r="260" spans="1:2" x14ac:dyDescent="0.3">
      <c r="A260" t="s">
        <v>8219</v>
      </c>
      <c r="B260">
        <v>83</v>
      </c>
    </row>
    <row r="261" spans="1:2" x14ac:dyDescent="0.3">
      <c r="A261" t="s">
        <v>8219</v>
      </c>
      <c r="B261">
        <v>149</v>
      </c>
    </row>
    <row r="262" spans="1:2" x14ac:dyDescent="0.3">
      <c r="A262" t="s">
        <v>8219</v>
      </c>
      <c r="B262">
        <v>49</v>
      </c>
    </row>
    <row r="263" spans="1:2" x14ac:dyDescent="0.3">
      <c r="A263" t="s">
        <v>8219</v>
      </c>
      <c r="B263">
        <v>251</v>
      </c>
    </row>
    <row r="264" spans="1:2" x14ac:dyDescent="0.3">
      <c r="A264" t="s">
        <v>8219</v>
      </c>
      <c r="B264">
        <v>22</v>
      </c>
    </row>
    <row r="265" spans="1:2" x14ac:dyDescent="0.3">
      <c r="A265" t="s">
        <v>8219</v>
      </c>
      <c r="B265">
        <v>48</v>
      </c>
    </row>
    <row r="266" spans="1:2" x14ac:dyDescent="0.3">
      <c r="A266" t="s">
        <v>8219</v>
      </c>
      <c r="B266">
        <v>383</v>
      </c>
    </row>
    <row r="267" spans="1:2" x14ac:dyDescent="0.3">
      <c r="A267" t="s">
        <v>8219</v>
      </c>
      <c r="B267">
        <v>237</v>
      </c>
    </row>
    <row r="268" spans="1:2" x14ac:dyDescent="0.3">
      <c r="A268" t="s">
        <v>8219</v>
      </c>
      <c r="B268">
        <v>13</v>
      </c>
    </row>
    <row r="269" spans="1:2" x14ac:dyDescent="0.3">
      <c r="A269" t="s">
        <v>8219</v>
      </c>
      <c r="B269">
        <v>562</v>
      </c>
    </row>
    <row r="270" spans="1:2" x14ac:dyDescent="0.3">
      <c r="A270" t="s">
        <v>8219</v>
      </c>
      <c r="B270">
        <v>71</v>
      </c>
    </row>
    <row r="271" spans="1:2" x14ac:dyDescent="0.3">
      <c r="A271" t="s">
        <v>8219</v>
      </c>
      <c r="B271">
        <v>1510</v>
      </c>
    </row>
    <row r="272" spans="1:2" x14ac:dyDescent="0.3">
      <c r="A272" t="s">
        <v>8219</v>
      </c>
      <c r="B272">
        <v>14</v>
      </c>
    </row>
    <row r="273" spans="1:2" x14ac:dyDescent="0.3">
      <c r="A273" t="s">
        <v>8219</v>
      </c>
      <c r="B273">
        <v>193</v>
      </c>
    </row>
    <row r="274" spans="1:2" x14ac:dyDescent="0.3">
      <c r="A274" t="s">
        <v>8219</v>
      </c>
      <c r="B274">
        <v>206</v>
      </c>
    </row>
    <row r="275" spans="1:2" x14ac:dyDescent="0.3">
      <c r="A275" t="s">
        <v>8219</v>
      </c>
      <c r="B275">
        <v>351</v>
      </c>
    </row>
    <row r="276" spans="1:2" x14ac:dyDescent="0.3">
      <c r="A276" t="s">
        <v>8219</v>
      </c>
      <c r="B276">
        <v>50</v>
      </c>
    </row>
    <row r="277" spans="1:2" x14ac:dyDescent="0.3">
      <c r="A277" t="s">
        <v>8219</v>
      </c>
      <c r="B277">
        <v>184</v>
      </c>
    </row>
    <row r="278" spans="1:2" x14ac:dyDescent="0.3">
      <c r="A278" t="s">
        <v>8219</v>
      </c>
      <c r="B278">
        <v>196</v>
      </c>
    </row>
    <row r="279" spans="1:2" x14ac:dyDescent="0.3">
      <c r="A279" t="s">
        <v>8219</v>
      </c>
      <c r="B279">
        <v>229</v>
      </c>
    </row>
    <row r="280" spans="1:2" x14ac:dyDescent="0.3">
      <c r="A280" t="s">
        <v>8219</v>
      </c>
      <c r="B280">
        <v>67</v>
      </c>
    </row>
    <row r="281" spans="1:2" x14ac:dyDescent="0.3">
      <c r="A281" t="s">
        <v>8219</v>
      </c>
      <c r="B281">
        <v>95</v>
      </c>
    </row>
    <row r="282" spans="1:2" x14ac:dyDescent="0.3">
      <c r="A282" t="s">
        <v>8219</v>
      </c>
      <c r="B282">
        <v>62</v>
      </c>
    </row>
    <row r="283" spans="1:2" x14ac:dyDescent="0.3">
      <c r="A283" t="s">
        <v>8219</v>
      </c>
      <c r="B283">
        <v>73</v>
      </c>
    </row>
    <row r="284" spans="1:2" x14ac:dyDescent="0.3">
      <c r="A284" t="s">
        <v>8219</v>
      </c>
      <c r="B284">
        <v>43</v>
      </c>
    </row>
    <row r="285" spans="1:2" x14ac:dyDescent="0.3">
      <c r="A285" t="s">
        <v>8219</v>
      </c>
      <c r="B285">
        <v>70</v>
      </c>
    </row>
    <row r="286" spans="1:2" x14ac:dyDescent="0.3">
      <c r="A286" t="s">
        <v>8219</v>
      </c>
      <c r="B286">
        <v>271</v>
      </c>
    </row>
    <row r="287" spans="1:2" x14ac:dyDescent="0.3">
      <c r="A287" t="s">
        <v>8219</v>
      </c>
      <c r="B287">
        <v>55</v>
      </c>
    </row>
    <row r="288" spans="1:2" x14ac:dyDescent="0.3">
      <c r="A288" t="s">
        <v>8219</v>
      </c>
      <c r="B288">
        <v>35</v>
      </c>
    </row>
    <row r="289" spans="1:2" x14ac:dyDescent="0.3">
      <c r="A289" t="s">
        <v>8219</v>
      </c>
      <c r="B289">
        <v>22</v>
      </c>
    </row>
    <row r="290" spans="1:2" x14ac:dyDescent="0.3">
      <c r="A290" t="s">
        <v>8219</v>
      </c>
      <c r="B290">
        <v>38</v>
      </c>
    </row>
    <row r="291" spans="1:2" x14ac:dyDescent="0.3">
      <c r="A291" t="s">
        <v>8219</v>
      </c>
      <c r="B291">
        <v>15</v>
      </c>
    </row>
    <row r="292" spans="1:2" x14ac:dyDescent="0.3">
      <c r="A292" t="s">
        <v>8219</v>
      </c>
      <c r="B292">
        <v>7</v>
      </c>
    </row>
    <row r="293" spans="1:2" x14ac:dyDescent="0.3">
      <c r="A293" t="s">
        <v>8219</v>
      </c>
      <c r="B293">
        <v>241</v>
      </c>
    </row>
    <row r="294" spans="1:2" x14ac:dyDescent="0.3">
      <c r="A294" t="s">
        <v>8219</v>
      </c>
      <c r="B294">
        <v>55</v>
      </c>
    </row>
    <row r="295" spans="1:2" x14ac:dyDescent="0.3">
      <c r="A295" t="s">
        <v>8219</v>
      </c>
      <c r="B295">
        <v>171</v>
      </c>
    </row>
    <row r="296" spans="1:2" x14ac:dyDescent="0.3">
      <c r="A296" t="s">
        <v>8219</v>
      </c>
      <c r="B296">
        <v>208</v>
      </c>
    </row>
    <row r="297" spans="1:2" x14ac:dyDescent="0.3">
      <c r="A297" t="s">
        <v>8219</v>
      </c>
      <c r="B297">
        <v>21</v>
      </c>
    </row>
    <row r="298" spans="1:2" x14ac:dyDescent="0.3">
      <c r="A298" t="s">
        <v>8219</v>
      </c>
      <c r="B298">
        <v>25</v>
      </c>
    </row>
    <row r="299" spans="1:2" x14ac:dyDescent="0.3">
      <c r="A299" t="s">
        <v>8219</v>
      </c>
      <c r="B299">
        <v>52</v>
      </c>
    </row>
    <row r="300" spans="1:2" x14ac:dyDescent="0.3">
      <c r="A300" t="s">
        <v>8219</v>
      </c>
      <c r="B300">
        <v>104</v>
      </c>
    </row>
    <row r="301" spans="1:2" x14ac:dyDescent="0.3">
      <c r="A301" t="s">
        <v>8219</v>
      </c>
      <c r="B301">
        <v>73</v>
      </c>
    </row>
    <row r="302" spans="1:2" x14ac:dyDescent="0.3">
      <c r="A302" t="s">
        <v>8219</v>
      </c>
      <c r="B302">
        <v>34</v>
      </c>
    </row>
    <row r="303" spans="1:2" x14ac:dyDescent="0.3">
      <c r="A303" t="s">
        <v>8219</v>
      </c>
      <c r="B303">
        <v>56</v>
      </c>
    </row>
    <row r="304" spans="1:2" x14ac:dyDescent="0.3">
      <c r="A304" t="s">
        <v>8219</v>
      </c>
      <c r="B304">
        <v>31</v>
      </c>
    </row>
    <row r="305" spans="1:2" x14ac:dyDescent="0.3">
      <c r="A305" t="s">
        <v>8219</v>
      </c>
      <c r="B305">
        <v>84</v>
      </c>
    </row>
    <row r="306" spans="1:2" x14ac:dyDescent="0.3">
      <c r="A306" t="s">
        <v>8219</v>
      </c>
      <c r="B306">
        <v>130</v>
      </c>
    </row>
    <row r="307" spans="1:2" x14ac:dyDescent="0.3">
      <c r="A307" t="s">
        <v>8219</v>
      </c>
      <c r="B307">
        <v>12</v>
      </c>
    </row>
    <row r="308" spans="1:2" x14ac:dyDescent="0.3">
      <c r="A308" t="s">
        <v>8219</v>
      </c>
      <c r="B308">
        <v>23</v>
      </c>
    </row>
    <row r="309" spans="1:2" x14ac:dyDescent="0.3">
      <c r="A309" t="s">
        <v>8219</v>
      </c>
      <c r="B309">
        <v>158</v>
      </c>
    </row>
    <row r="310" spans="1:2" x14ac:dyDescent="0.3">
      <c r="A310" t="s">
        <v>8219</v>
      </c>
      <c r="B310">
        <v>30</v>
      </c>
    </row>
    <row r="311" spans="1:2" x14ac:dyDescent="0.3">
      <c r="A311" t="s">
        <v>8219</v>
      </c>
      <c r="B311">
        <v>18</v>
      </c>
    </row>
    <row r="312" spans="1:2" x14ac:dyDescent="0.3">
      <c r="A312" t="s">
        <v>8219</v>
      </c>
      <c r="B312">
        <v>29</v>
      </c>
    </row>
    <row r="313" spans="1:2" x14ac:dyDescent="0.3">
      <c r="A313" t="s">
        <v>8219</v>
      </c>
      <c r="B313">
        <v>31</v>
      </c>
    </row>
    <row r="314" spans="1:2" x14ac:dyDescent="0.3">
      <c r="A314" t="s">
        <v>8219</v>
      </c>
      <c r="B314">
        <v>173</v>
      </c>
    </row>
    <row r="315" spans="1:2" x14ac:dyDescent="0.3">
      <c r="A315" t="s">
        <v>8219</v>
      </c>
      <c r="B315">
        <v>17</v>
      </c>
    </row>
    <row r="316" spans="1:2" x14ac:dyDescent="0.3">
      <c r="A316" t="s">
        <v>8219</v>
      </c>
      <c r="B316">
        <v>48</v>
      </c>
    </row>
    <row r="317" spans="1:2" x14ac:dyDescent="0.3">
      <c r="A317" t="s">
        <v>8219</v>
      </c>
      <c r="B317">
        <v>59</v>
      </c>
    </row>
    <row r="318" spans="1:2" x14ac:dyDescent="0.3">
      <c r="A318" t="s">
        <v>8219</v>
      </c>
      <c r="B318">
        <v>39</v>
      </c>
    </row>
    <row r="319" spans="1:2" x14ac:dyDescent="0.3">
      <c r="A319" t="s">
        <v>8219</v>
      </c>
      <c r="B319">
        <v>59</v>
      </c>
    </row>
    <row r="320" spans="1:2" x14ac:dyDescent="0.3">
      <c r="A320" t="s">
        <v>8219</v>
      </c>
      <c r="B320">
        <v>60</v>
      </c>
    </row>
    <row r="321" spans="1:2" x14ac:dyDescent="0.3">
      <c r="A321" t="s">
        <v>8219</v>
      </c>
      <c r="B321">
        <v>20</v>
      </c>
    </row>
    <row r="322" spans="1:2" x14ac:dyDescent="0.3">
      <c r="A322" t="s">
        <v>8219</v>
      </c>
      <c r="B322">
        <v>2</v>
      </c>
    </row>
    <row r="323" spans="1:2" x14ac:dyDescent="0.3">
      <c r="A323" t="s">
        <v>8219</v>
      </c>
      <c r="B323">
        <v>315</v>
      </c>
    </row>
    <row r="324" spans="1:2" x14ac:dyDescent="0.3">
      <c r="A324" t="s">
        <v>8219</v>
      </c>
      <c r="B324">
        <v>2174</v>
      </c>
    </row>
    <row r="325" spans="1:2" x14ac:dyDescent="0.3">
      <c r="A325" t="s">
        <v>8219</v>
      </c>
      <c r="B325">
        <v>152</v>
      </c>
    </row>
    <row r="326" spans="1:2" x14ac:dyDescent="0.3">
      <c r="A326" t="s">
        <v>8219</v>
      </c>
      <c r="B326">
        <v>1021</v>
      </c>
    </row>
    <row r="327" spans="1:2" x14ac:dyDescent="0.3">
      <c r="A327" t="s">
        <v>8219</v>
      </c>
      <c r="B327">
        <v>237</v>
      </c>
    </row>
    <row r="328" spans="1:2" x14ac:dyDescent="0.3">
      <c r="A328" t="s">
        <v>8219</v>
      </c>
      <c r="B328">
        <v>27</v>
      </c>
    </row>
    <row r="329" spans="1:2" x14ac:dyDescent="0.3">
      <c r="A329" t="s">
        <v>8219</v>
      </c>
      <c r="B329">
        <v>17</v>
      </c>
    </row>
    <row r="330" spans="1:2" x14ac:dyDescent="0.3">
      <c r="A330" t="s">
        <v>8219</v>
      </c>
      <c r="B330">
        <v>27</v>
      </c>
    </row>
    <row r="331" spans="1:2" x14ac:dyDescent="0.3">
      <c r="A331" t="s">
        <v>8219</v>
      </c>
      <c r="B331">
        <v>82</v>
      </c>
    </row>
    <row r="332" spans="1:2" x14ac:dyDescent="0.3">
      <c r="A332" t="s">
        <v>8219</v>
      </c>
      <c r="B332">
        <v>48</v>
      </c>
    </row>
    <row r="333" spans="1:2" x14ac:dyDescent="0.3">
      <c r="A333" t="s">
        <v>8219</v>
      </c>
      <c r="B333">
        <v>105</v>
      </c>
    </row>
    <row r="334" spans="1:2" x14ac:dyDescent="0.3">
      <c r="A334" t="s">
        <v>8219</v>
      </c>
      <c r="B334">
        <v>28</v>
      </c>
    </row>
    <row r="335" spans="1:2" x14ac:dyDescent="0.3">
      <c r="A335" t="s">
        <v>8219</v>
      </c>
      <c r="B335">
        <v>1107</v>
      </c>
    </row>
    <row r="336" spans="1:2" x14ac:dyDescent="0.3">
      <c r="A336" t="s">
        <v>8219</v>
      </c>
      <c r="B336">
        <v>1013</v>
      </c>
    </row>
    <row r="337" spans="1:2" x14ac:dyDescent="0.3">
      <c r="A337" t="s">
        <v>8219</v>
      </c>
      <c r="B337">
        <v>274</v>
      </c>
    </row>
    <row r="338" spans="1:2" x14ac:dyDescent="0.3">
      <c r="A338" t="s">
        <v>8219</v>
      </c>
      <c r="B338">
        <v>87</v>
      </c>
    </row>
    <row r="339" spans="1:2" x14ac:dyDescent="0.3">
      <c r="A339" t="s">
        <v>8219</v>
      </c>
      <c r="B339">
        <v>99</v>
      </c>
    </row>
    <row r="340" spans="1:2" x14ac:dyDescent="0.3">
      <c r="A340" t="s">
        <v>8219</v>
      </c>
      <c r="B340">
        <v>276</v>
      </c>
    </row>
    <row r="341" spans="1:2" x14ac:dyDescent="0.3">
      <c r="A341" t="s">
        <v>8219</v>
      </c>
      <c r="B341">
        <v>21</v>
      </c>
    </row>
    <row r="342" spans="1:2" x14ac:dyDescent="0.3">
      <c r="A342" t="s">
        <v>8219</v>
      </c>
      <c r="B342">
        <v>41</v>
      </c>
    </row>
    <row r="343" spans="1:2" x14ac:dyDescent="0.3">
      <c r="A343" t="s">
        <v>8219</v>
      </c>
      <c r="B343">
        <v>119</v>
      </c>
    </row>
    <row r="344" spans="1:2" x14ac:dyDescent="0.3">
      <c r="A344" t="s">
        <v>8219</v>
      </c>
      <c r="B344">
        <v>153</v>
      </c>
    </row>
    <row r="345" spans="1:2" x14ac:dyDescent="0.3">
      <c r="A345" t="s">
        <v>8219</v>
      </c>
      <c r="B345">
        <v>100</v>
      </c>
    </row>
    <row r="346" spans="1:2" x14ac:dyDescent="0.3">
      <c r="A346" t="s">
        <v>8219</v>
      </c>
      <c r="B346">
        <v>143</v>
      </c>
    </row>
    <row r="347" spans="1:2" x14ac:dyDescent="0.3">
      <c r="A347" t="s">
        <v>8219</v>
      </c>
      <c r="B347">
        <v>140</v>
      </c>
    </row>
    <row r="348" spans="1:2" x14ac:dyDescent="0.3">
      <c r="A348" t="s">
        <v>8219</v>
      </c>
      <c r="B348">
        <v>35</v>
      </c>
    </row>
    <row r="349" spans="1:2" x14ac:dyDescent="0.3">
      <c r="A349" t="s">
        <v>8219</v>
      </c>
      <c r="B349">
        <v>149</v>
      </c>
    </row>
    <row r="350" spans="1:2" x14ac:dyDescent="0.3">
      <c r="A350" t="s">
        <v>8219</v>
      </c>
      <c r="B350">
        <v>130</v>
      </c>
    </row>
    <row r="351" spans="1:2" x14ac:dyDescent="0.3">
      <c r="A351" t="s">
        <v>8219</v>
      </c>
      <c r="B351">
        <v>120</v>
      </c>
    </row>
    <row r="352" spans="1:2" x14ac:dyDescent="0.3">
      <c r="A352" t="s">
        <v>8219</v>
      </c>
      <c r="B352">
        <v>265</v>
      </c>
    </row>
    <row r="353" spans="1:2" x14ac:dyDescent="0.3">
      <c r="A353" t="s">
        <v>8219</v>
      </c>
      <c r="B353">
        <v>71</v>
      </c>
    </row>
    <row r="354" spans="1:2" x14ac:dyDescent="0.3">
      <c r="A354" t="s">
        <v>8219</v>
      </c>
      <c r="B354">
        <v>13</v>
      </c>
    </row>
    <row r="355" spans="1:2" x14ac:dyDescent="0.3">
      <c r="A355" t="s">
        <v>8219</v>
      </c>
      <c r="B355">
        <v>169</v>
      </c>
    </row>
    <row r="356" spans="1:2" x14ac:dyDescent="0.3">
      <c r="A356" t="s">
        <v>8219</v>
      </c>
      <c r="B356">
        <v>57</v>
      </c>
    </row>
    <row r="357" spans="1:2" x14ac:dyDescent="0.3">
      <c r="A357" t="s">
        <v>8219</v>
      </c>
      <c r="B357">
        <v>229</v>
      </c>
    </row>
    <row r="358" spans="1:2" x14ac:dyDescent="0.3">
      <c r="A358" t="s">
        <v>8219</v>
      </c>
      <c r="B358">
        <v>108</v>
      </c>
    </row>
    <row r="359" spans="1:2" x14ac:dyDescent="0.3">
      <c r="A359" t="s">
        <v>8219</v>
      </c>
      <c r="B359">
        <v>108</v>
      </c>
    </row>
    <row r="360" spans="1:2" x14ac:dyDescent="0.3">
      <c r="A360" t="s">
        <v>8219</v>
      </c>
      <c r="B360">
        <v>41</v>
      </c>
    </row>
    <row r="361" spans="1:2" x14ac:dyDescent="0.3">
      <c r="A361" t="s">
        <v>8219</v>
      </c>
      <c r="B361">
        <v>139</v>
      </c>
    </row>
    <row r="362" spans="1:2" x14ac:dyDescent="0.3">
      <c r="A362" t="s">
        <v>8219</v>
      </c>
      <c r="B362">
        <v>19</v>
      </c>
    </row>
    <row r="363" spans="1:2" x14ac:dyDescent="0.3">
      <c r="A363" t="s">
        <v>8219</v>
      </c>
      <c r="B363">
        <v>94</v>
      </c>
    </row>
    <row r="364" spans="1:2" x14ac:dyDescent="0.3">
      <c r="A364" t="s">
        <v>8219</v>
      </c>
      <c r="B364">
        <v>23</v>
      </c>
    </row>
    <row r="365" spans="1:2" x14ac:dyDescent="0.3">
      <c r="A365" t="s">
        <v>8219</v>
      </c>
      <c r="B365">
        <v>15</v>
      </c>
    </row>
    <row r="366" spans="1:2" x14ac:dyDescent="0.3">
      <c r="A366" t="s">
        <v>8219</v>
      </c>
      <c r="B366">
        <v>62</v>
      </c>
    </row>
    <row r="367" spans="1:2" x14ac:dyDescent="0.3">
      <c r="A367" t="s">
        <v>8219</v>
      </c>
      <c r="B367">
        <v>74</v>
      </c>
    </row>
    <row r="368" spans="1:2" x14ac:dyDescent="0.3">
      <c r="A368" t="s">
        <v>8219</v>
      </c>
      <c r="B368">
        <v>97</v>
      </c>
    </row>
    <row r="369" spans="1:2" x14ac:dyDescent="0.3">
      <c r="A369" t="s">
        <v>8219</v>
      </c>
      <c r="B369">
        <v>55</v>
      </c>
    </row>
    <row r="370" spans="1:2" x14ac:dyDescent="0.3">
      <c r="A370" t="s">
        <v>8219</v>
      </c>
      <c r="B370">
        <v>44</v>
      </c>
    </row>
    <row r="371" spans="1:2" x14ac:dyDescent="0.3">
      <c r="A371" t="s">
        <v>8219</v>
      </c>
      <c r="B371">
        <v>110</v>
      </c>
    </row>
    <row r="372" spans="1:2" x14ac:dyDescent="0.3">
      <c r="A372" t="s">
        <v>8219</v>
      </c>
      <c r="B372">
        <v>59</v>
      </c>
    </row>
    <row r="373" spans="1:2" x14ac:dyDescent="0.3">
      <c r="A373" t="s">
        <v>8219</v>
      </c>
      <c r="B373">
        <v>62</v>
      </c>
    </row>
    <row r="374" spans="1:2" x14ac:dyDescent="0.3">
      <c r="A374" t="s">
        <v>8219</v>
      </c>
      <c r="B374">
        <v>105</v>
      </c>
    </row>
    <row r="375" spans="1:2" x14ac:dyDescent="0.3">
      <c r="A375" t="s">
        <v>8219</v>
      </c>
      <c r="B375">
        <v>26</v>
      </c>
    </row>
    <row r="376" spans="1:2" x14ac:dyDescent="0.3">
      <c r="A376" t="s">
        <v>8219</v>
      </c>
      <c r="B376">
        <v>49</v>
      </c>
    </row>
    <row r="377" spans="1:2" x14ac:dyDescent="0.3">
      <c r="A377" t="s">
        <v>8219</v>
      </c>
      <c r="B377">
        <v>68</v>
      </c>
    </row>
    <row r="378" spans="1:2" x14ac:dyDescent="0.3">
      <c r="A378" t="s">
        <v>8219</v>
      </c>
      <c r="B378">
        <v>22</v>
      </c>
    </row>
    <row r="379" spans="1:2" x14ac:dyDescent="0.3">
      <c r="A379" t="s">
        <v>8219</v>
      </c>
      <c r="B379">
        <v>18</v>
      </c>
    </row>
    <row r="380" spans="1:2" x14ac:dyDescent="0.3">
      <c r="A380" t="s">
        <v>8219</v>
      </c>
      <c r="B380">
        <v>19</v>
      </c>
    </row>
    <row r="381" spans="1:2" x14ac:dyDescent="0.3">
      <c r="A381" t="s">
        <v>8219</v>
      </c>
      <c r="B381">
        <v>99</v>
      </c>
    </row>
    <row r="382" spans="1:2" x14ac:dyDescent="0.3">
      <c r="A382" t="s">
        <v>8219</v>
      </c>
      <c r="B382">
        <v>27</v>
      </c>
    </row>
    <row r="383" spans="1:2" x14ac:dyDescent="0.3">
      <c r="A383" t="s">
        <v>8219</v>
      </c>
      <c r="B383">
        <v>25</v>
      </c>
    </row>
    <row r="384" spans="1:2" x14ac:dyDescent="0.3">
      <c r="A384" t="s">
        <v>8219</v>
      </c>
      <c r="B384">
        <v>14</v>
      </c>
    </row>
    <row r="385" spans="1:2" x14ac:dyDescent="0.3">
      <c r="A385" t="s">
        <v>8219</v>
      </c>
      <c r="B385">
        <v>35</v>
      </c>
    </row>
    <row r="386" spans="1:2" x14ac:dyDescent="0.3">
      <c r="A386" t="s">
        <v>8219</v>
      </c>
      <c r="B386">
        <v>10</v>
      </c>
    </row>
    <row r="387" spans="1:2" x14ac:dyDescent="0.3">
      <c r="A387" t="s">
        <v>8219</v>
      </c>
      <c r="B387">
        <v>29</v>
      </c>
    </row>
    <row r="388" spans="1:2" x14ac:dyDescent="0.3">
      <c r="A388" t="s">
        <v>8219</v>
      </c>
      <c r="B388">
        <v>44</v>
      </c>
    </row>
    <row r="389" spans="1:2" x14ac:dyDescent="0.3">
      <c r="A389" t="s">
        <v>8219</v>
      </c>
      <c r="B389">
        <v>17</v>
      </c>
    </row>
    <row r="390" spans="1:2" x14ac:dyDescent="0.3">
      <c r="A390" t="s">
        <v>8219</v>
      </c>
      <c r="B390">
        <v>34</v>
      </c>
    </row>
    <row r="391" spans="1:2" x14ac:dyDescent="0.3">
      <c r="A391" t="s">
        <v>8219</v>
      </c>
      <c r="B391">
        <v>14</v>
      </c>
    </row>
    <row r="392" spans="1:2" x14ac:dyDescent="0.3">
      <c r="A392" t="s">
        <v>8219</v>
      </c>
      <c r="B392">
        <v>156</v>
      </c>
    </row>
    <row r="393" spans="1:2" x14ac:dyDescent="0.3">
      <c r="A393" t="s">
        <v>8219</v>
      </c>
      <c r="B393">
        <v>128</v>
      </c>
    </row>
    <row r="394" spans="1:2" x14ac:dyDescent="0.3">
      <c r="A394" t="s">
        <v>8219</v>
      </c>
      <c r="B394">
        <v>60</v>
      </c>
    </row>
    <row r="395" spans="1:2" x14ac:dyDescent="0.3">
      <c r="A395" t="s">
        <v>8219</v>
      </c>
      <c r="B395">
        <v>32</v>
      </c>
    </row>
    <row r="396" spans="1:2" x14ac:dyDescent="0.3">
      <c r="A396" t="s">
        <v>8219</v>
      </c>
      <c r="B396">
        <v>53</v>
      </c>
    </row>
    <row r="397" spans="1:2" x14ac:dyDescent="0.3">
      <c r="A397" t="s">
        <v>8219</v>
      </c>
      <c r="B397">
        <v>184</v>
      </c>
    </row>
    <row r="398" spans="1:2" x14ac:dyDescent="0.3">
      <c r="A398" t="s">
        <v>8219</v>
      </c>
      <c r="B398">
        <v>90</v>
      </c>
    </row>
    <row r="399" spans="1:2" x14ac:dyDescent="0.3">
      <c r="A399" t="s">
        <v>8219</v>
      </c>
      <c r="B399">
        <v>71</v>
      </c>
    </row>
    <row r="400" spans="1:2" x14ac:dyDescent="0.3">
      <c r="A400" t="s">
        <v>8219</v>
      </c>
      <c r="B400">
        <v>87</v>
      </c>
    </row>
    <row r="401" spans="1:2" x14ac:dyDescent="0.3">
      <c r="A401" t="s">
        <v>8219</v>
      </c>
      <c r="B401">
        <v>28</v>
      </c>
    </row>
    <row r="402" spans="1:2" x14ac:dyDescent="0.3">
      <c r="A402" t="s">
        <v>8219</v>
      </c>
      <c r="B402">
        <v>56</v>
      </c>
    </row>
    <row r="403" spans="1:2" x14ac:dyDescent="0.3">
      <c r="A403" t="s">
        <v>8219</v>
      </c>
      <c r="B403">
        <v>51</v>
      </c>
    </row>
    <row r="404" spans="1:2" x14ac:dyDescent="0.3">
      <c r="A404" t="s">
        <v>8219</v>
      </c>
      <c r="B404">
        <v>75</v>
      </c>
    </row>
    <row r="405" spans="1:2" x14ac:dyDescent="0.3">
      <c r="A405" t="s">
        <v>8219</v>
      </c>
      <c r="B405">
        <v>38</v>
      </c>
    </row>
    <row r="406" spans="1:2" x14ac:dyDescent="0.3">
      <c r="A406" t="s">
        <v>8219</v>
      </c>
      <c r="B406">
        <v>18</v>
      </c>
    </row>
    <row r="407" spans="1:2" x14ac:dyDescent="0.3">
      <c r="A407" t="s">
        <v>8219</v>
      </c>
      <c r="B407">
        <v>54</v>
      </c>
    </row>
    <row r="408" spans="1:2" x14ac:dyDescent="0.3">
      <c r="A408" t="s">
        <v>8219</v>
      </c>
      <c r="B408">
        <v>71</v>
      </c>
    </row>
    <row r="409" spans="1:2" x14ac:dyDescent="0.3">
      <c r="A409" t="s">
        <v>8219</v>
      </c>
      <c r="B409">
        <v>57</v>
      </c>
    </row>
    <row r="410" spans="1:2" x14ac:dyDescent="0.3">
      <c r="A410" t="s">
        <v>8219</v>
      </c>
      <c r="B410">
        <v>43</v>
      </c>
    </row>
    <row r="411" spans="1:2" x14ac:dyDescent="0.3">
      <c r="A411" t="s">
        <v>8219</v>
      </c>
      <c r="B411">
        <v>52</v>
      </c>
    </row>
    <row r="412" spans="1:2" x14ac:dyDescent="0.3">
      <c r="A412" t="s">
        <v>8219</v>
      </c>
      <c r="B412">
        <v>27</v>
      </c>
    </row>
    <row r="413" spans="1:2" x14ac:dyDescent="0.3">
      <c r="A413" t="s">
        <v>8219</v>
      </c>
      <c r="B413">
        <v>12</v>
      </c>
    </row>
    <row r="414" spans="1:2" x14ac:dyDescent="0.3">
      <c r="A414" t="s">
        <v>8219</v>
      </c>
      <c r="B414">
        <v>33</v>
      </c>
    </row>
    <row r="415" spans="1:2" x14ac:dyDescent="0.3">
      <c r="A415" t="s">
        <v>8219</v>
      </c>
      <c r="B415">
        <v>96</v>
      </c>
    </row>
    <row r="416" spans="1:2" x14ac:dyDescent="0.3">
      <c r="A416" t="s">
        <v>8219</v>
      </c>
      <c r="B416">
        <v>28</v>
      </c>
    </row>
    <row r="417" spans="1:2" x14ac:dyDescent="0.3">
      <c r="A417" t="s">
        <v>8219</v>
      </c>
      <c r="B417">
        <v>43</v>
      </c>
    </row>
    <row r="418" spans="1:2" x14ac:dyDescent="0.3">
      <c r="A418" t="s">
        <v>8219</v>
      </c>
      <c r="B418">
        <v>205</v>
      </c>
    </row>
    <row r="419" spans="1:2" x14ac:dyDescent="0.3">
      <c r="A419" t="s">
        <v>8219</v>
      </c>
      <c r="B419">
        <v>23</v>
      </c>
    </row>
    <row r="420" spans="1:2" x14ac:dyDescent="0.3">
      <c r="A420" t="s">
        <v>8219</v>
      </c>
      <c r="B420">
        <v>19</v>
      </c>
    </row>
    <row r="421" spans="1:2" x14ac:dyDescent="0.3">
      <c r="A421" t="s">
        <v>8219</v>
      </c>
      <c r="B421">
        <v>14</v>
      </c>
    </row>
    <row r="422" spans="1:2" x14ac:dyDescent="0.3">
      <c r="A422" t="s">
        <v>8219</v>
      </c>
      <c r="B422">
        <v>38</v>
      </c>
    </row>
    <row r="423" spans="1:2" x14ac:dyDescent="0.3">
      <c r="A423" t="s">
        <v>8219</v>
      </c>
      <c r="B423">
        <v>78</v>
      </c>
    </row>
    <row r="424" spans="1:2" x14ac:dyDescent="0.3">
      <c r="A424" t="s">
        <v>8219</v>
      </c>
      <c r="B424">
        <v>69</v>
      </c>
    </row>
    <row r="425" spans="1:2" x14ac:dyDescent="0.3">
      <c r="A425" t="s">
        <v>8219</v>
      </c>
      <c r="B425">
        <v>33</v>
      </c>
    </row>
    <row r="426" spans="1:2" x14ac:dyDescent="0.3">
      <c r="A426" t="s">
        <v>8219</v>
      </c>
      <c r="B426">
        <v>54</v>
      </c>
    </row>
    <row r="427" spans="1:2" x14ac:dyDescent="0.3">
      <c r="A427" t="s">
        <v>8219</v>
      </c>
      <c r="B427">
        <v>99</v>
      </c>
    </row>
    <row r="428" spans="1:2" x14ac:dyDescent="0.3">
      <c r="A428" t="s">
        <v>8219</v>
      </c>
      <c r="B428">
        <v>49</v>
      </c>
    </row>
    <row r="429" spans="1:2" x14ac:dyDescent="0.3">
      <c r="A429" t="s">
        <v>8219</v>
      </c>
      <c r="B429">
        <v>11</v>
      </c>
    </row>
    <row r="430" spans="1:2" x14ac:dyDescent="0.3">
      <c r="A430" t="s">
        <v>8219</v>
      </c>
      <c r="B430">
        <v>38</v>
      </c>
    </row>
    <row r="431" spans="1:2" x14ac:dyDescent="0.3">
      <c r="A431" t="s">
        <v>8219</v>
      </c>
      <c r="B431">
        <v>16</v>
      </c>
    </row>
    <row r="432" spans="1:2" x14ac:dyDescent="0.3">
      <c r="A432" t="s">
        <v>8219</v>
      </c>
      <c r="B432">
        <v>32</v>
      </c>
    </row>
    <row r="433" spans="1:2" x14ac:dyDescent="0.3">
      <c r="A433" t="s">
        <v>8219</v>
      </c>
      <c r="B433">
        <v>20</v>
      </c>
    </row>
    <row r="434" spans="1:2" x14ac:dyDescent="0.3">
      <c r="A434" t="s">
        <v>8219</v>
      </c>
      <c r="B434">
        <v>154</v>
      </c>
    </row>
    <row r="435" spans="1:2" x14ac:dyDescent="0.3">
      <c r="A435" t="s">
        <v>8219</v>
      </c>
      <c r="B435">
        <v>41</v>
      </c>
    </row>
    <row r="436" spans="1:2" x14ac:dyDescent="0.3">
      <c r="A436" t="s">
        <v>8219</v>
      </c>
      <c r="B436">
        <v>75</v>
      </c>
    </row>
    <row r="437" spans="1:2" x14ac:dyDescent="0.3">
      <c r="A437" t="s">
        <v>8219</v>
      </c>
      <c r="B437">
        <v>40</v>
      </c>
    </row>
    <row r="438" spans="1:2" x14ac:dyDescent="0.3">
      <c r="A438" t="s">
        <v>8219</v>
      </c>
      <c r="B438">
        <v>46</v>
      </c>
    </row>
    <row r="439" spans="1:2" x14ac:dyDescent="0.3">
      <c r="A439" t="s">
        <v>8219</v>
      </c>
      <c r="B439">
        <v>62</v>
      </c>
    </row>
    <row r="440" spans="1:2" x14ac:dyDescent="0.3">
      <c r="A440" t="s">
        <v>8219</v>
      </c>
      <c r="B440">
        <v>61</v>
      </c>
    </row>
    <row r="441" spans="1:2" x14ac:dyDescent="0.3">
      <c r="A441" t="s">
        <v>8219</v>
      </c>
      <c r="B441">
        <v>96</v>
      </c>
    </row>
    <row r="442" spans="1:2" x14ac:dyDescent="0.3">
      <c r="A442" t="s">
        <v>8219</v>
      </c>
      <c r="B442">
        <v>190</v>
      </c>
    </row>
    <row r="443" spans="1:2" x14ac:dyDescent="0.3">
      <c r="A443" t="s">
        <v>8219</v>
      </c>
      <c r="B443">
        <v>94</v>
      </c>
    </row>
    <row r="444" spans="1:2" x14ac:dyDescent="0.3">
      <c r="A444" t="s">
        <v>8219</v>
      </c>
      <c r="B444">
        <v>39</v>
      </c>
    </row>
    <row r="445" spans="1:2" x14ac:dyDescent="0.3">
      <c r="A445" t="s">
        <v>8219</v>
      </c>
      <c r="B445">
        <v>127</v>
      </c>
    </row>
    <row r="446" spans="1:2" x14ac:dyDescent="0.3">
      <c r="A446" t="s">
        <v>8219</v>
      </c>
      <c r="B446">
        <v>159</v>
      </c>
    </row>
    <row r="447" spans="1:2" x14ac:dyDescent="0.3">
      <c r="A447" t="s">
        <v>8219</v>
      </c>
      <c r="B447">
        <v>177</v>
      </c>
    </row>
    <row r="448" spans="1:2" x14ac:dyDescent="0.3">
      <c r="A448" t="s">
        <v>8219</v>
      </c>
      <c r="B448">
        <v>47</v>
      </c>
    </row>
    <row r="449" spans="1:2" x14ac:dyDescent="0.3">
      <c r="A449" t="s">
        <v>8219</v>
      </c>
      <c r="B449">
        <v>1</v>
      </c>
    </row>
    <row r="450" spans="1:2" x14ac:dyDescent="0.3">
      <c r="A450" t="s">
        <v>8219</v>
      </c>
      <c r="B450">
        <v>16</v>
      </c>
    </row>
    <row r="451" spans="1:2" x14ac:dyDescent="0.3">
      <c r="A451" t="s">
        <v>8219</v>
      </c>
      <c r="B451">
        <v>115</v>
      </c>
    </row>
    <row r="452" spans="1:2" x14ac:dyDescent="0.3">
      <c r="A452" t="s">
        <v>8219</v>
      </c>
      <c r="B452">
        <v>133</v>
      </c>
    </row>
    <row r="453" spans="1:2" x14ac:dyDescent="0.3">
      <c r="A453" t="s">
        <v>8219</v>
      </c>
      <c r="B453">
        <v>70</v>
      </c>
    </row>
    <row r="454" spans="1:2" x14ac:dyDescent="0.3">
      <c r="A454" t="s">
        <v>8219</v>
      </c>
      <c r="B454">
        <v>62</v>
      </c>
    </row>
    <row r="455" spans="1:2" x14ac:dyDescent="0.3">
      <c r="A455" t="s">
        <v>8219</v>
      </c>
      <c r="B455">
        <v>10</v>
      </c>
    </row>
    <row r="456" spans="1:2" x14ac:dyDescent="0.3">
      <c r="A456" t="s">
        <v>8219</v>
      </c>
      <c r="B456">
        <v>499</v>
      </c>
    </row>
    <row r="457" spans="1:2" x14ac:dyDescent="0.3">
      <c r="A457" t="s">
        <v>8219</v>
      </c>
      <c r="B457">
        <v>47</v>
      </c>
    </row>
    <row r="458" spans="1:2" x14ac:dyDescent="0.3">
      <c r="A458" t="s">
        <v>8219</v>
      </c>
      <c r="B458">
        <v>28</v>
      </c>
    </row>
    <row r="459" spans="1:2" x14ac:dyDescent="0.3">
      <c r="A459" t="s">
        <v>8219</v>
      </c>
      <c r="B459">
        <v>24</v>
      </c>
    </row>
    <row r="460" spans="1:2" x14ac:dyDescent="0.3">
      <c r="A460" t="s">
        <v>8219</v>
      </c>
      <c r="B460">
        <v>76</v>
      </c>
    </row>
    <row r="461" spans="1:2" x14ac:dyDescent="0.3">
      <c r="A461" t="s">
        <v>8219</v>
      </c>
      <c r="B461">
        <v>98</v>
      </c>
    </row>
    <row r="462" spans="1:2" x14ac:dyDescent="0.3">
      <c r="A462" t="s">
        <v>8219</v>
      </c>
      <c r="B462">
        <v>30</v>
      </c>
    </row>
    <row r="463" spans="1:2" x14ac:dyDescent="0.3">
      <c r="A463" t="s">
        <v>8219</v>
      </c>
      <c r="B463">
        <v>478</v>
      </c>
    </row>
    <row r="464" spans="1:2" x14ac:dyDescent="0.3">
      <c r="A464" t="s">
        <v>8219</v>
      </c>
      <c r="B464">
        <v>74</v>
      </c>
    </row>
    <row r="465" spans="1:2" x14ac:dyDescent="0.3">
      <c r="A465" t="s">
        <v>8219</v>
      </c>
      <c r="B465">
        <v>131</v>
      </c>
    </row>
    <row r="466" spans="1:2" x14ac:dyDescent="0.3">
      <c r="A466" t="s">
        <v>8219</v>
      </c>
      <c r="B466">
        <v>61</v>
      </c>
    </row>
    <row r="467" spans="1:2" x14ac:dyDescent="0.3">
      <c r="A467" t="s">
        <v>8219</v>
      </c>
      <c r="B467">
        <v>1071</v>
      </c>
    </row>
    <row r="468" spans="1:2" x14ac:dyDescent="0.3">
      <c r="A468" t="s">
        <v>8219</v>
      </c>
      <c r="B468">
        <v>122</v>
      </c>
    </row>
    <row r="469" spans="1:2" x14ac:dyDescent="0.3">
      <c r="A469" t="s">
        <v>8219</v>
      </c>
      <c r="B469">
        <v>111</v>
      </c>
    </row>
    <row r="470" spans="1:2" x14ac:dyDescent="0.3">
      <c r="A470" t="s">
        <v>8219</v>
      </c>
      <c r="B470">
        <v>255</v>
      </c>
    </row>
    <row r="471" spans="1:2" x14ac:dyDescent="0.3">
      <c r="A471" t="s">
        <v>8219</v>
      </c>
      <c r="B471">
        <v>141</v>
      </c>
    </row>
    <row r="472" spans="1:2" x14ac:dyDescent="0.3">
      <c r="A472" t="s">
        <v>8219</v>
      </c>
      <c r="B472">
        <v>159</v>
      </c>
    </row>
    <row r="473" spans="1:2" x14ac:dyDescent="0.3">
      <c r="A473" t="s">
        <v>8219</v>
      </c>
      <c r="B473">
        <v>99</v>
      </c>
    </row>
    <row r="474" spans="1:2" x14ac:dyDescent="0.3">
      <c r="A474" t="s">
        <v>8219</v>
      </c>
      <c r="B474">
        <v>96</v>
      </c>
    </row>
    <row r="475" spans="1:2" x14ac:dyDescent="0.3">
      <c r="A475" t="s">
        <v>8219</v>
      </c>
      <c r="B475">
        <v>27</v>
      </c>
    </row>
    <row r="476" spans="1:2" x14ac:dyDescent="0.3">
      <c r="A476" t="s">
        <v>8219</v>
      </c>
      <c r="B476">
        <v>166</v>
      </c>
    </row>
    <row r="477" spans="1:2" x14ac:dyDescent="0.3">
      <c r="A477" t="s">
        <v>8219</v>
      </c>
      <c r="B477">
        <v>76</v>
      </c>
    </row>
    <row r="478" spans="1:2" x14ac:dyDescent="0.3">
      <c r="A478" t="s">
        <v>8219</v>
      </c>
      <c r="B478">
        <v>211</v>
      </c>
    </row>
    <row r="479" spans="1:2" x14ac:dyDescent="0.3">
      <c r="A479" t="s">
        <v>8219</v>
      </c>
      <c r="B479">
        <v>21</v>
      </c>
    </row>
    <row r="480" spans="1:2" x14ac:dyDescent="0.3">
      <c r="A480" t="s">
        <v>8219</v>
      </c>
      <c r="B480">
        <v>61</v>
      </c>
    </row>
    <row r="481" spans="1:2" x14ac:dyDescent="0.3">
      <c r="A481" t="s">
        <v>8219</v>
      </c>
      <c r="B481">
        <v>30</v>
      </c>
    </row>
    <row r="482" spans="1:2" x14ac:dyDescent="0.3">
      <c r="A482" t="s">
        <v>8219</v>
      </c>
      <c r="B482">
        <v>375</v>
      </c>
    </row>
    <row r="483" spans="1:2" x14ac:dyDescent="0.3">
      <c r="A483" t="s">
        <v>8219</v>
      </c>
      <c r="B483">
        <v>111</v>
      </c>
    </row>
    <row r="484" spans="1:2" x14ac:dyDescent="0.3">
      <c r="A484" t="s">
        <v>8219</v>
      </c>
      <c r="B484">
        <v>123</v>
      </c>
    </row>
    <row r="485" spans="1:2" x14ac:dyDescent="0.3">
      <c r="A485" t="s">
        <v>8219</v>
      </c>
      <c r="B485">
        <v>70</v>
      </c>
    </row>
    <row r="486" spans="1:2" x14ac:dyDescent="0.3">
      <c r="A486" t="s">
        <v>8219</v>
      </c>
      <c r="B486">
        <v>85</v>
      </c>
    </row>
    <row r="487" spans="1:2" x14ac:dyDescent="0.3">
      <c r="A487" t="s">
        <v>8219</v>
      </c>
      <c r="B487">
        <v>86</v>
      </c>
    </row>
    <row r="488" spans="1:2" x14ac:dyDescent="0.3">
      <c r="A488" t="s">
        <v>8219</v>
      </c>
      <c r="B488">
        <v>13</v>
      </c>
    </row>
    <row r="489" spans="1:2" x14ac:dyDescent="0.3">
      <c r="A489" t="s">
        <v>8219</v>
      </c>
      <c r="B489">
        <v>33</v>
      </c>
    </row>
    <row r="490" spans="1:2" x14ac:dyDescent="0.3">
      <c r="A490" t="s">
        <v>8219</v>
      </c>
      <c r="B490">
        <v>15</v>
      </c>
    </row>
    <row r="491" spans="1:2" x14ac:dyDescent="0.3">
      <c r="A491" t="s">
        <v>8219</v>
      </c>
      <c r="B491">
        <v>273</v>
      </c>
    </row>
    <row r="492" spans="1:2" x14ac:dyDescent="0.3">
      <c r="A492" t="s">
        <v>8219</v>
      </c>
      <c r="B492">
        <v>714</v>
      </c>
    </row>
    <row r="493" spans="1:2" x14ac:dyDescent="0.3">
      <c r="A493" t="s">
        <v>8219</v>
      </c>
      <c r="B493">
        <v>170</v>
      </c>
    </row>
    <row r="494" spans="1:2" x14ac:dyDescent="0.3">
      <c r="A494" t="s">
        <v>8219</v>
      </c>
      <c r="B494">
        <v>512</v>
      </c>
    </row>
    <row r="495" spans="1:2" x14ac:dyDescent="0.3">
      <c r="A495" t="s">
        <v>8219</v>
      </c>
      <c r="B495">
        <v>314</v>
      </c>
    </row>
    <row r="496" spans="1:2" x14ac:dyDescent="0.3">
      <c r="A496" t="s">
        <v>8219</v>
      </c>
      <c r="B496">
        <v>167</v>
      </c>
    </row>
    <row r="497" spans="1:2" x14ac:dyDescent="0.3">
      <c r="A497" t="s">
        <v>8219</v>
      </c>
      <c r="B497">
        <v>9</v>
      </c>
    </row>
    <row r="498" spans="1:2" x14ac:dyDescent="0.3">
      <c r="A498" t="s">
        <v>8219</v>
      </c>
      <c r="B498">
        <v>103</v>
      </c>
    </row>
    <row r="499" spans="1:2" x14ac:dyDescent="0.3">
      <c r="A499" t="s">
        <v>8219</v>
      </c>
      <c r="B499">
        <v>111</v>
      </c>
    </row>
    <row r="500" spans="1:2" x14ac:dyDescent="0.3">
      <c r="A500" t="s">
        <v>8219</v>
      </c>
      <c r="B500">
        <v>271</v>
      </c>
    </row>
    <row r="501" spans="1:2" x14ac:dyDescent="0.3">
      <c r="A501" t="s">
        <v>8219</v>
      </c>
      <c r="B501">
        <v>101</v>
      </c>
    </row>
    <row r="502" spans="1:2" x14ac:dyDescent="0.3">
      <c r="A502" t="s">
        <v>8219</v>
      </c>
      <c r="B502">
        <v>57</v>
      </c>
    </row>
    <row r="503" spans="1:2" x14ac:dyDescent="0.3">
      <c r="A503" t="s">
        <v>8219</v>
      </c>
      <c r="B503">
        <v>62</v>
      </c>
    </row>
    <row r="504" spans="1:2" x14ac:dyDescent="0.3">
      <c r="A504" t="s">
        <v>8219</v>
      </c>
      <c r="B504">
        <v>32</v>
      </c>
    </row>
    <row r="505" spans="1:2" x14ac:dyDescent="0.3">
      <c r="A505" t="s">
        <v>8219</v>
      </c>
      <c r="B505">
        <v>141</v>
      </c>
    </row>
    <row r="506" spans="1:2" x14ac:dyDescent="0.3">
      <c r="A506" t="s">
        <v>8219</v>
      </c>
      <c r="B506">
        <v>75</v>
      </c>
    </row>
    <row r="507" spans="1:2" x14ac:dyDescent="0.3">
      <c r="A507" t="s">
        <v>8219</v>
      </c>
      <c r="B507">
        <v>46</v>
      </c>
    </row>
    <row r="508" spans="1:2" x14ac:dyDescent="0.3">
      <c r="A508" t="s">
        <v>8219</v>
      </c>
      <c r="B508">
        <v>103</v>
      </c>
    </row>
    <row r="509" spans="1:2" x14ac:dyDescent="0.3">
      <c r="A509" t="s">
        <v>8219</v>
      </c>
      <c r="B509">
        <v>6</v>
      </c>
    </row>
    <row r="510" spans="1:2" x14ac:dyDescent="0.3">
      <c r="A510" t="s">
        <v>8219</v>
      </c>
      <c r="B510">
        <v>83</v>
      </c>
    </row>
    <row r="511" spans="1:2" x14ac:dyDescent="0.3">
      <c r="A511" t="s">
        <v>8219</v>
      </c>
      <c r="B511">
        <v>108</v>
      </c>
    </row>
    <row r="512" spans="1:2" x14ac:dyDescent="0.3">
      <c r="A512" t="s">
        <v>8219</v>
      </c>
      <c r="B512">
        <v>25</v>
      </c>
    </row>
    <row r="513" spans="1:2" x14ac:dyDescent="0.3">
      <c r="A513" t="s">
        <v>8219</v>
      </c>
      <c r="B513">
        <v>549</v>
      </c>
    </row>
    <row r="514" spans="1:2" x14ac:dyDescent="0.3">
      <c r="A514" t="s">
        <v>8219</v>
      </c>
      <c r="B514">
        <v>222</v>
      </c>
    </row>
    <row r="515" spans="1:2" x14ac:dyDescent="0.3">
      <c r="A515" t="s">
        <v>8219</v>
      </c>
      <c r="B515">
        <v>183</v>
      </c>
    </row>
    <row r="516" spans="1:2" x14ac:dyDescent="0.3">
      <c r="A516" t="s">
        <v>8219</v>
      </c>
      <c r="B516">
        <v>89</v>
      </c>
    </row>
    <row r="517" spans="1:2" x14ac:dyDescent="0.3">
      <c r="A517" t="s">
        <v>8219</v>
      </c>
      <c r="B517">
        <v>253</v>
      </c>
    </row>
    <row r="518" spans="1:2" x14ac:dyDescent="0.3">
      <c r="A518" t="s">
        <v>8219</v>
      </c>
      <c r="B518">
        <v>140</v>
      </c>
    </row>
    <row r="519" spans="1:2" x14ac:dyDescent="0.3">
      <c r="A519" t="s">
        <v>8219</v>
      </c>
      <c r="B519">
        <v>103</v>
      </c>
    </row>
    <row r="520" spans="1:2" x14ac:dyDescent="0.3">
      <c r="A520" t="s">
        <v>8219</v>
      </c>
      <c r="B520">
        <v>138</v>
      </c>
    </row>
    <row r="521" spans="1:2" x14ac:dyDescent="0.3">
      <c r="A521" t="s">
        <v>8219</v>
      </c>
      <c r="B521">
        <v>191</v>
      </c>
    </row>
    <row r="522" spans="1:2" x14ac:dyDescent="0.3">
      <c r="A522" t="s">
        <v>8219</v>
      </c>
      <c r="B522">
        <v>45</v>
      </c>
    </row>
    <row r="523" spans="1:2" x14ac:dyDescent="0.3">
      <c r="A523" t="s">
        <v>8219</v>
      </c>
      <c r="B523">
        <v>17</v>
      </c>
    </row>
    <row r="524" spans="1:2" x14ac:dyDescent="0.3">
      <c r="A524" t="s">
        <v>8219</v>
      </c>
      <c r="B524">
        <v>31</v>
      </c>
    </row>
    <row r="525" spans="1:2" x14ac:dyDescent="0.3">
      <c r="A525" t="s">
        <v>8219</v>
      </c>
      <c r="B525">
        <v>50</v>
      </c>
    </row>
    <row r="526" spans="1:2" x14ac:dyDescent="0.3">
      <c r="A526" t="s">
        <v>8219</v>
      </c>
      <c r="B526">
        <v>59</v>
      </c>
    </row>
    <row r="527" spans="1:2" x14ac:dyDescent="0.3">
      <c r="A527" t="s">
        <v>8219</v>
      </c>
      <c r="B527">
        <v>81</v>
      </c>
    </row>
    <row r="528" spans="1:2" x14ac:dyDescent="0.3">
      <c r="A528" t="s">
        <v>8219</v>
      </c>
      <c r="B528">
        <v>508</v>
      </c>
    </row>
    <row r="529" spans="1:2" x14ac:dyDescent="0.3">
      <c r="A529" t="s">
        <v>8219</v>
      </c>
      <c r="B529">
        <v>74</v>
      </c>
    </row>
    <row r="530" spans="1:2" x14ac:dyDescent="0.3">
      <c r="A530" t="s">
        <v>8219</v>
      </c>
      <c r="B530">
        <v>141</v>
      </c>
    </row>
    <row r="531" spans="1:2" x14ac:dyDescent="0.3">
      <c r="A531" t="s">
        <v>8219</v>
      </c>
      <c r="B531">
        <v>711</v>
      </c>
    </row>
    <row r="532" spans="1:2" x14ac:dyDescent="0.3">
      <c r="A532" t="s">
        <v>8219</v>
      </c>
      <c r="B532">
        <v>141</v>
      </c>
    </row>
    <row r="533" spans="1:2" x14ac:dyDescent="0.3">
      <c r="A533" t="s">
        <v>8219</v>
      </c>
      <c r="B533">
        <v>109</v>
      </c>
    </row>
    <row r="534" spans="1:2" x14ac:dyDescent="0.3">
      <c r="A534" t="s">
        <v>8219</v>
      </c>
      <c r="B534">
        <v>361</v>
      </c>
    </row>
    <row r="535" spans="1:2" x14ac:dyDescent="0.3">
      <c r="A535" t="s">
        <v>8219</v>
      </c>
      <c r="B535">
        <v>176</v>
      </c>
    </row>
    <row r="536" spans="1:2" x14ac:dyDescent="0.3">
      <c r="A536" t="s">
        <v>8219</v>
      </c>
      <c r="B536">
        <v>670</v>
      </c>
    </row>
    <row r="537" spans="1:2" x14ac:dyDescent="0.3">
      <c r="A537" t="s">
        <v>8219</v>
      </c>
      <c r="B537">
        <v>96</v>
      </c>
    </row>
    <row r="538" spans="1:2" x14ac:dyDescent="0.3">
      <c r="A538" t="s">
        <v>8219</v>
      </c>
      <c r="B538">
        <v>74</v>
      </c>
    </row>
    <row r="539" spans="1:2" x14ac:dyDescent="0.3">
      <c r="A539" t="s">
        <v>8219</v>
      </c>
      <c r="B539">
        <v>52</v>
      </c>
    </row>
    <row r="540" spans="1:2" x14ac:dyDescent="0.3">
      <c r="A540" t="s">
        <v>8219</v>
      </c>
      <c r="B540">
        <v>105</v>
      </c>
    </row>
    <row r="541" spans="1:2" x14ac:dyDescent="0.3">
      <c r="A541" t="s">
        <v>8219</v>
      </c>
      <c r="B541">
        <v>41</v>
      </c>
    </row>
    <row r="542" spans="1:2" x14ac:dyDescent="0.3">
      <c r="A542" t="s">
        <v>8219</v>
      </c>
      <c r="B542">
        <v>34</v>
      </c>
    </row>
    <row r="543" spans="1:2" x14ac:dyDescent="0.3">
      <c r="A543" t="s">
        <v>8219</v>
      </c>
      <c r="B543">
        <v>66</v>
      </c>
    </row>
    <row r="544" spans="1:2" x14ac:dyDescent="0.3">
      <c r="A544" t="s">
        <v>8219</v>
      </c>
      <c r="B544">
        <v>50</v>
      </c>
    </row>
    <row r="545" spans="1:2" x14ac:dyDescent="0.3">
      <c r="A545" t="s">
        <v>8219</v>
      </c>
      <c r="B545">
        <v>159</v>
      </c>
    </row>
    <row r="546" spans="1:2" x14ac:dyDescent="0.3">
      <c r="A546" t="s">
        <v>8219</v>
      </c>
      <c r="B546">
        <v>182</v>
      </c>
    </row>
    <row r="547" spans="1:2" x14ac:dyDescent="0.3">
      <c r="A547" t="s">
        <v>8219</v>
      </c>
      <c r="B547">
        <v>206</v>
      </c>
    </row>
    <row r="548" spans="1:2" x14ac:dyDescent="0.3">
      <c r="A548" t="s">
        <v>8219</v>
      </c>
      <c r="B548">
        <v>169</v>
      </c>
    </row>
    <row r="549" spans="1:2" x14ac:dyDescent="0.3">
      <c r="A549" t="s">
        <v>8219</v>
      </c>
      <c r="B549">
        <v>31</v>
      </c>
    </row>
    <row r="550" spans="1:2" x14ac:dyDescent="0.3">
      <c r="A550" t="s">
        <v>8219</v>
      </c>
      <c r="B550">
        <v>28</v>
      </c>
    </row>
    <row r="551" spans="1:2" x14ac:dyDescent="0.3">
      <c r="A551" t="s">
        <v>8219</v>
      </c>
      <c r="B551">
        <v>54</v>
      </c>
    </row>
    <row r="552" spans="1:2" x14ac:dyDescent="0.3">
      <c r="A552" t="s">
        <v>8219</v>
      </c>
      <c r="B552">
        <v>467</v>
      </c>
    </row>
    <row r="553" spans="1:2" x14ac:dyDescent="0.3">
      <c r="A553" t="s">
        <v>8219</v>
      </c>
      <c r="B553">
        <v>389</v>
      </c>
    </row>
    <row r="554" spans="1:2" x14ac:dyDescent="0.3">
      <c r="A554" t="s">
        <v>8219</v>
      </c>
      <c r="B554">
        <v>68</v>
      </c>
    </row>
    <row r="555" spans="1:2" x14ac:dyDescent="0.3">
      <c r="A555" t="s">
        <v>8219</v>
      </c>
      <c r="B555">
        <v>413</v>
      </c>
    </row>
    <row r="556" spans="1:2" x14ac:dyDescent="0.3">
      <c r="A556" t="s">
        <v>8219</v>
      </c>
      <c r="B556">
        <v>190</v>
      </c>
    </row>
    <row r="557" spans="1:2" x14ac:dyDescent="0.3">
      <c r="A557" t="s">
        <v>8219</v>
      </c>
      <c r="B557">
        <v>189</v>
      </c>
    </row>
    <row r="558" spans="1:2" x14ac:dyDescent="0.3">
      <c r="A558" t="s">
        <v>8219</v>
      </c>
      <c r="B558">
        <v>130</v>
      </c>
    </row>
    <row r="559" spans="1:2" x14ac:dyDescent="0.3">
      <c r="A559" t="s">
        <v>8219</v>
      </c>
      <c r="B559">
        <v>74</v>
      </c>
    </row>
    <row r="560" spans="1:2" x14ac:dyDescent="0.3">
      <c r="A560" t="s">
        <v>8219</v>
      </c>
      <c r="B560">
        <v>274</v>
      </c>
    </row>
    <row r="561" spans="1:2" x14ac:dyDescent="0.3">
      <c r="A561" t="s">
        <v>8219</v>
      </c>
      <c r="B561">
        <v>22</v>
      </c>
    </row>
    <row r="562" spans="1:2" x14ac:dyDescent="0.3">
      <c r="A562" t="s">
        <v>8219</v>
      </c>
      <c r="B562">
        <v>31</v>
      </c>
    </row>
    <row r="563" spans="1:2" x14ac:dyDescent="0.3">
      <c r="A563" t="s">
        <v>8219</v>
      </c>
      <c r="B563">
        <v>63</v>
      </c>
    </row>
    <row r="564" spans="1:2" x14ac:dyDescent="0.3">
      <c r="A564" t="s">
        <v>8219</v>
      </c>
      <c r="B564">
        <v>20</v>
      </c>
    </row>
    <row r="565" spans="1:2" x14ac:dyDescent="0.3">
      <c r="A565" t="s">
        <v>8219</v>
      </c>
      <c r="B565">
        <v>25</v>
      </c>
    </row>
    <row r="566" spans="1:2" x14ac:dyDescent="0.3">
      <c r="A566" t="s">
        <v>8219</v>
      </c>
      <c r="B566">
        <v>61</v>
      </c>
    </row>
    <row r="567" spans="1:2" x14ac:dyDescent="0.3">
      <c r="A567" t="s">
        <v>8219</v>
      </c>
      <c r="B567">
        <v>52</v>
      </c>
    </row>
    <row r="568" spans="1:2" x14ac:dyDescent="0.3">
      <c r="A568" t="s">
        <v>8219</v>
      </c>
      <c r="B568">
        <v>86</v>
      </c>
    </row>
    <row r="569" spans="1:2" x14ac:dyDescent="0.3">
      <c r="A569" t="s">
        <v>8219</v>
      </c>
      <c r="B569">
        <v>42</v>
      </c>
    </row>
    <row r="570" spans="1:2" x14ac:dyDescent="0.3">
      <c r="A570" t="s">
        <v>8219</v>
      </c>
      <c r="B570">
        <v>52</v>
      </c>
    </row>
    <row r="571" spans="1:2" x14ac:dyDescent="0.3">
      <c r="A571" t="s">
        <v>8219</v>
      </c>
      <c r="B571">
        <v>120</v>
      </c>
    </row>
    <row r="572" spans="1:2" x14ac:dyDescent="0.3">
      <c r="A572" t="s">
        <v>8219</v>
      </c>
      <c r="B572">
        <v>22</v>
      </c>
    </row>
    <row r="573" spans="1:2" x14ac:dyDescent="0.3">
      <c r="A573" t="s">
        <v>8219</v>
      </c>
      <c r="B573">
        <v>64</v>
      </c>
    </row>
    <row r="574" spans="1:2" x14ac:dyDescent="0.3">
      <c r="A574" t="s">
        <v>8219</v>
      </c>
      <c r="B574">
        <v>23</v>
      </c>
    </row>
    <row r="575" spans="1:2" x14ac:dyDescent="0.3">
      <c r="A575" t="s">
        <v>8219</v>
      </c>
      <c r="B575">
        <v>238</v>
      </c>
    </row>
    <row r="576" spans="1:2" x14ac:dyDescent="0.3">
      <c r="A576" t="s">
        <v>8219</v>
      </c>
      <c r="B576">
        <v>33</v>
      </c>
    </row>
    <row r="577" spans="1:2" x14ac:dyDescent="0.3">
      <c r="A577" t="s">
        <v>8219</v>
      </c>
      <c r="B577">
        <v>32</v>
      </c>
    </row>
    <row r="578" spans="1:2" x14ac:dyDescent="0.3">
      <c r="A578" t="s">
        <v>8219</v>
      </c>
      <c r="B578">
        <v>24</v>
      </c>
    </row>
    <row r="579" spans="1:2" x14ac:dyDescent="0.3">
      <c r="A579" t="s">
        <v>8219</v>
      </c>
      <c r="B579">
        <v>29</v>
      </c>
    </row>
    <row r="580" spans="1:2" x14ac:dyDescent="0.3">
      <c r="A580" t="s">
        <v>8219</v>
      </c>
      <c r="B580">
        <v>50</v>
      </c>
    </row>
    <row r="581" spans="1:2" x14ac:dyDescent="0.3">
      <c r="A581" t="s">
        <v>8219</v>
      </c>
      <c r="B581">
        <v>108</v>
      </c>
    </row>
    <row r="582" spans="1:2" x14ac:dyDescent="0.3">
      <c r="A582" t="s">
        <v>8219</v>
      </c>
      <c r="B582">
        <v>139</v>
      </c>
    </row>
    <row r="583" spans="1:2" x14ac:dyDescent="0.3">
      <c r="A583" t="s">
        <v>8219</v>
      </c>
      <c r="B583">
        <v>7</v>
      </c>
    </row>
    <row r="584" spans="1:2" x14ac:dyDescent="0.3">
      <c r="A584" t="s">
        <v>8219</v>
      </c>
      <c r="B584">
        <v>149</v>
      </c>
    </row>
    <row r="585" spans="1:2" x14ac:dyDescent="0.3">
      <c r="A585" t="s">
        <v>8219</v>
      </c>
      <c r="B585">
        <v>31</v>
      </c>
    </row>
    <row r="586" spans="1:2" x14ac:dyDescent="0.3">
      <c r="A586" t="s">
        <v>8219</v>
      </c>
      <c r="B586">
        <v>26</v>
      </c>
    </row>
    <row r="587" spans="1:2" x14ac:dyDescent="0.3">
      <c r="A587" t="s">
        <v>8219</v>
      </c>
      <c r="B587">
        <v>172</v>
      </c>
    </row>
    <row r="588" spans="1:2" x14ac:dyDescent="0.3">
      <c r="A588" t="s">
        <v>8219</v>
      </c>
      <c r="B588">
        <v>78</v>
      </c>
    </row>
    <row r="589" spans="1:2" x14ac:dyDescent="0.3">
      <c r="A589" t="s">
        <v>8219</v>
      </c>
      <c r="B589">
        <v>120</v>
      </c>
    </row>
    <row r="590" spans="1:2" x14ac:dyDescent="0.3">
      <c r="A590" t="s">
        <v>8219</v>
      </c>
      <c r="B590">
        <v>227</v>
      </c>
    </row>
    <row r="591" spans="1:2" x14ac:dyDescent="0.3">
      <c r="A591" t="s">
        <v>8219</v>
      </c>
      <c r="B591">
        <v>42</v>
      </c>
    </row>
    <row r="592" spans="1:2" x14ac:dyDescent="0.3">
      <c r="A592" t="s">
        <v>8219</v>
      </c>
      <c r="B592">
        <v>64</v>
      </c>
    </row>
    <row r="593" spans="1:2" x14ac:dyDescent="0.3">
      <c r="A593" t="s">
        <v>8219</v>
      </c>
      <c r="B593">
        <v>121</v>
      </c>
    </row>
    <row r="594" spans="1:2" x14ac:dyDescent="0.3">
      <c r="A594" t="s">
        <v>8219</v>
      </c>
      <c r="B594">
        <v>87</v>
      </c>
    </row>
    <row r="595" spans="1:2" x14ac:dyDescent="0.3">
      <c r="A595" t="s">
        <v>8219</v>
      </c>
      <c r="B595">
        <v>65</v>
      </c>
    </row>
    <row r="596" spans="1:2" x14ac:dyDescent="0.3">
      <c r="A596" t="s">
        <v>8219</v>
      </c>
      <c r="B596">
        <v>49</v>
      </c>
    </row>
    <row r="597" spans="1:2" x14ac:dyDescent="0.3">
      <c r="A597" t="s">
        <v>8219</v>
      </c>
      <c r="B597">
        <v>19</v>
      </c>
    </row>
    <row r="598" spans="1:2" x14ac:dyDescent="0.3">
      <c r="A598" t="s">
        <v>8219</v>
      </c>
      <c r="B598">
        <v>81</v>
      </c>
    </row>
    <row r="599" spans="1:2" x14ac:dyDescent="0.3">
      <c r="A599" t="s">
        <v>8219</v>
      </c>
      <c r="B599">
        <v>264</v>
      </c>
    </row>
    <row r="600" spans="1:2" x14ac:dyDescent="0.3">
      <c r="A600" t="s">
        <v>8219</v>
      </c>
      <c r="B600">
        <v>25</v>
      </c>
    </row>
    <row r="601" spans="1:2" x14ac:dyDescent="0.3">
      <c r="A601" t="s">
        <v>8219</v>
      </c>
      <c r="B601">
        <v>5</v>
      </c>
    </row>
    <row r="602" spans="1:2" x14ac:dyDescent="0.3">
      <c r="A602" t="s">
        <v>8219</v>
      </c>
      <c r="B602">
        <v>144</v>
      </c>
    </row>
    <row r="603" spans="1:2" x14ac:dyDescent="0.3">
      <c r="A603" t="s">
        <v>8219</v>
      </c>
      <c r="B603">
        <v>92</v>
      </c>
    </row>
    <row r="604" spans="1:2" x14ac:dyDescent="0.3">
      <c r="A604" t="s">
        <v>8219</v>
      </c>
      <c r="B604">
        <v>147</v>
      </c>
    </row>
    <row r="605" spans="1:2" x14ac:dyDescent="0.3">
      <c r="A605" t="s">
        <v>8219</v>
      </c>
      <c r="B605">
        <v>90</v>
      </c>
    </row>
    <row r="606" spans="1:2" x14ac:dyDescent="0.3">
      <c r="A606" t="s">
        <v>8219</v>
      </c>
      <c r="B606">
        <v>87</v>
      </c>
    </row>
    <row r="607" spans="1:2" x14ac:dyDescent="0.3">
      <c r="A607" t="s">
        <v>8219</v>
      </c>
      <c r="B607">
        <v>406</v>
      </c>
    </row>
    <row r="608" spans="1:2" x14ac:dyDescent="0.3">
      <c r="A608" t="s">
        <v>8219</v>
      </c>
      <c r="B608">
        <v>20</v>
      </c>
    </row>
    <row r="609" spans="1:2" x14ac:dyDescent="0.3">
      <c r="A609" t="s">
        <v>8219</v>
      </c>
      <c r="B609">
        <v>70</v>
      </c>
    </row>
    <row r="610" spans="1:2" x14ac:dyDescent="0.3">
      <c r="A610" t="s">
        <v>8219</v>
      </c>
      <c r="B610">
        <v>16</v>
      </c>
    </row>
    <row r="611" spans="1:2" x14ac:dyDescent="0.3">
      <c r="A611" t="s">
        <v>8219</v>
      </c>
      <c r="B611">
        <v>52</v>
      </c>
    </row>
    <row r="612" spans="1:2" x14ac:dyDescent="0.3">
      <c r="A612" t="s">
        <v>8219</v>
      </c>
      <c r="B612">
        <v>66</v>
      </c>
    </row>
    <row r="613" spans="1:2" x14ac:dyDescent="0.3">
      <c r="A613" t="s">
        <v>8219</v>
      </c>
      <c r="B613">
        <v>109</v>
      </c>
    </row>
    <row r="614" spans="1:2" x14ac:dyDescent="0.3">
      <c r="A614" t="s">
        <v>8219</v>
      </c>
      <c r="B614">
        <v>168</v>
      </c>
    </row>
    <row r="615" spans="1:2" x14ac:dyDescent="0.3">
      <c r="A615" t="s">
        <v>8219</v>
      </c>
      <c r="B615">
        <v>31</v>
      </c>
    </row>
    <row r="616" spans="1:2" x14ac:dyDescent="0.3">
      <c r="A616" t="s">
        <v>8219</v>
      </c>
      <c r="B616">
        <v>133</v>
      </c>
    </row>
    <row r="617" spans="1:2" x14ac:dyDescent="0.3">
      <c r="A617" t="s">
        <v>8219</v>
      </c>
      <c r="B617">
        <v>151</v>
      </c>
    </row>
    <row r="618" spans="1:2" x14ac:dyDescent="0.3">
      <c r="A618" t="s">
        <v>8219</v>
      </c>
      <c r="B618">
        <v>5</v>
      </c>
    </row>
    <row r="619" spans="1:2" x14ac:dyDescent="0.3">
      <c r="A619" t="s">
        <v>8219</v>
      </c>
      <c r="B619">
        <v>73</v>
      </c>
    </row>
    <row r="620" spans="1:2" x14ac:dyDescent="0.3">
      <c r="A620" t="s">
        <v>8219</v>
      </c>
      <c r="B620">
        <v>148</v>
      </c>
    </row>
    <row r="621" spans="1:2" x14ac:dyDescent="0.3">
      <c r="A621" t="s">
        <v>8219</v>
      </c>
      <c r="B621">
        <v>93</v>
      </c>
    </row>
    <row r="622" spans="1:2" x14ac:dyDescent="0.3">
      <c r="A622" t="s">
        <v>8219</v>
      </c>
      <c r="B622">
        <v>63</v>
      </c>
    </row>
    <row r="623" spans="1:2" x14ac:dyDescent="0.3">
      <c r="A623" t="s">
        <v>8219</v>
      </c>
      <c r="B623">
        <v>134</v>
      </c>
    </row>
    <row r="624" spans="1:2" x14ac:dyDescent="0.3">
      <c r="A624" t="s">
        <v>8219</v>
      </c>
      <c r="B624">
        <v>14</v>
      </c>
    </row>
    <row r="625" spans="1:2" x14ac:dyDescent="0.3">
      <c r="A625" t="s">
        <v>8219</v>
      </c>
      <c r="B625">
        <v>78</v>
      </c>
    </row>
    <row r="626" spans="1:2" x14ac:dyDescent="0.3">
      <c r="A626" t="s">
        <v>8219</v>
      </c>
      <c r="B626">
        <v>112</v>
      </c>
    </row>
    <row r="627" spans="1:2" x14ac:dyDescent="0.3">
      <c r="A627" t="s">
        <v>8219</v>
      </c>
      <c r="B627">
        <v>34</v>
      </c>
    </row>
    <row r="628" spans="1:2" x14ac:dyDescent="0.3">
      <c r="A628" t="s">
        <v>8219</v>
      </c>
      <c r="B628">
        <v>19</v>
      </c>
    </row>
    <row r="629" spans="1:2" x14ac:dyDescent="0.3">
      <c r="A629" t="s">
        <v>8219</v>
      </c>
      <c r="B629">
        <v>13</v>
      </c>
    </row>
    <row r="630" spans="1:2" x14ac:dyDescent="0.3">
      <c r="A630" t="s">
        <v>8219</v>
      </c>
      <c r="B630">
        <v>104</v>
      </c>
    </row>
    <row r="631" spans="1:2" x14ac:dyDescent="0.3">
      <c r="A631" t="s">
        <v>8219</v>
      </c>
      <c r="B631">
        <v>52</v>
      </c>
    </row>
    <row r="632" spans="1:2" x14ac:dyDescent="0.3">
      <c r="A632" t="s">
        <v>8219</v>
      </c>
      <c r="B632">
        <v>17</v>
      </c>
    </row>
    <row r="633" spans="1:2" x14ac:dyDescent="0.3">
      <c r="A633" t="s">
        <v>8219</v>
      </c>
      <c r="B633">
        <v>82</v>
      </c>
    </row>
    <row r="634" spans="1:2" x14ac:dyDescent="0.3">
      <c r="A634" t="s">
        <v>8219</v>
      </c>
      <c r="B634">
        <v>73</v>
      </c>
    </row>
    <row r="635" spans="1:2" x14ac:dyDescent="0.3">
      <c r="A635" t="s">
        <v>8219</v>
      </c>
      <c r="B635">
        <v>158</v>
      </c>
    </row>
    <row r="636" spans="1:2" x14ac:dyDescent="0.3">
      <c r="A636" t="s">
        <v>8219</v>
      </c>
      <c r="B636">
        <v>65</v>
      </c>
    </row>
    <row r="637" spans="1:2" x14ac:dyDescent="0.3">
      <c r="A637" t="s">
        <v>8219</v>
      </c>
      <c r="B637">
        <v>184</v>
      </c>
    </row>
    <row r="638" spans="1:2" x14ac:dyDescent="0.3">
      <c r="A638" t="s">
        <v>8219</v>
      </c>
      <c r="B638">
        <v>34</v>
      </c>
    </row>
    <row r="639" spans="1:2" x14ac:dyDescent="0.3">
      <c r="A639" t="s">
        <v>8219</v>
      </c>
      <c r="B639">
        <v>240</v>
      </c>
    </row>
    <row r="640" spans="1:2" x14ac:dyDescent="0.3">
      <c r="A640" t="s">
        <v>8219</v>
      </c>
      <c r="B640">
        <v>113</v>
      </c>
    </row>
    <row r="641" spans="1:2" x14ac:dyDescent="0.3">
      <c r="A641" t="s">
        <v>8219</v>
      </c>
      <c r="B641">
        <v>66</v>
      </c>
    </row>
    <row r="642" spans="1:2" x14ac:dyDescent="0.3">
      <c r="A642" t="s">
        <v>8219</v>
      </c>
      <c r="B642">
        <v>340</v>
      </c>
    </row>
    <row r="643" spans="1:2" x14ac:dyDescent="0.3">
      <c r="A643" t="s">
        <v>8219</v>
      </c>
      <c r="B643">
        <v>150</v>
      </c>
    </row>
    <row r="644" spans="1:2" x14ac:dyDescent="0.3">
      <c r="A644" t="s">
        <v>8219</v>
      </c>
      <c r="B644">
        <v>25</v>
      </c>
    </row>
    <row r="645" spans="1:2" x14ac:dyDescent="0.3">
      <c r="A645" t="s">
        <v>8219</v>
      </c>
      <c r="B645">
        <v>234</v>
      </c>
    </row>
    <row r="646" spans="1:2" x14ac:dyDescent="0.3">
      <c r="A646" t="s">
        <v>8219</v>
      </c>
      <c r="B646">
        <v>2602</v>
      </c>
    </row>
    <row r="647" spans="1:2" x14ac:dyDescent="0.3">
      <c r="A647" t="s">
        <v>8219</v>
      </c>
      <c r="B647">
        <v>248</v>
      </c>
    </row>
    <row r="648" spans="1:2" x14ac:dyDescent="0.3">
      <c r="A648" t="s">
        <v>8219</v>
      </c>
      <c r="B648">
        <v>600</v>
      </c>
    </row>
    <row r="649" spans="1:2" x14ac:dyDescent="0.3">
      <c r="A649" t="s">
        <v>8219</v>
      </c>
      <c r="B649">
        <v>293</v>
      </c>
    </row>
    <row r="650" spans="1:2" x14ac:dyDescent="0.3">
      <c r="A650" t="s">
        <v>8219</v>
      </c>
      <c r="B650">
        <v>321</v>
      </c>
    </row>
    <row r="651" spans="1:2" x14ac:dyDescent="0.3">
      <c r="A651" t="s">
        <v>8219</v>
      </c>
      <c r="B651">
        <v>81</v>
      </c>
    </row>
    <row r="652" spans="1:2" x14ac:dyDescent="0.3">
      <c r="A652" t="s">
        <v>8219</v>
      </c>
      <c r="B652">
        <v>343</v>
      </c>
    </row>
    <row r="653" spans="1:2" x14ac:dyDescent="0.3">
      <c r="A653" t="s">
        <v>8219</v>
      </c>
      <c r="B653">
        <v>336</v>
      </c>
    </row>
    <row r="654" spans="1:2" x14ac:dyDescent="0.3">
      <c r="A654" t="s">
        <v>8219</v>
      </c>
      <c r="B654">
        <v>47</v>
      </c>
    </row>
    <row r="655" spans="1:2" x14ac:dyDescent="0.3">
      <c r="A655" t="s">
        <v>8219</v>
      </c>
      <c r="B655">
        <v>76</v>
      </c>
    </row>
    <row r="656" spans="1:2" x14ac:dyDescent="0.3">
      <c r="A656" t="s">
        <v>8219</v>
      </c>
      <c r="B656">
        <v>441</v>
      </c>
    </row>
    <row r="657" spans="1:2" x14ac:dyDescent="0.3">
      <c r="A657" t="s">
        <v>8219</v>
      </c>
      <c r="B657">
        <v>916</v>
      </c>
    </row>
    <row r="658" spans="1:2" x14ac:dyDescent="0.3">
      <c r="A658" t="s">
        <v>8219</v>
      </c>
      <c r="B658">
        <v>369</v>
      </c>
    </row>
    <row r="659" spans="1:2" x14ac:dyDescent="0.3">
      <c r="A659" t="s">
        <v>8219</v>
      </c>
      <c r="B659">
        <v>20242</v>
      </c>
    </row>
    <row r="660" spans="1:2" x14ac:dyDescent="0.3">
      <c r="A660" t="s">
        <v>8219</v>
      </c>
      <c r="B660">
        <v>71</v>
      </c>
    </row>
    <row r="661" spans="1:2" x14ac:dyDescent="0.3">
      <c r="A661" t="s">
        <v>8219</v>
      </c>
      <c r="B661">
        <v>635</v>
      </c>
    </row>
    <row r="662" spans="1:2" x14ac:dyDescent="0.3">
      <c r="A662" t="s">
        <v>8219</v>
      </c>
      <c r="B662">
        <v>885</v>
      </c>
    </row>
    <row r="663" spans="1:2" x14ac:dyDescent="0.3">
      <c r="A663" t="s">
        <v>8219</v>
      </c>
      <c r="B663">
        <v>329</v>
      </c>
    </row>
    <row r="664" spans="1:2" x14ac:dyDescent="0.3">
      <c r="A664" t="s">
        <v>8219</v>
      </c>
      <c r="B664">
        <v>71</v>
      </c>
    </row>
    <row r="665" spans="1:2" x14ac:dyDescent="0.3">
      <c r="A665" t="s">
        <v>8219</v>
      </c>
      <c r="B665">
        <v>269</v>
      </c>
    </row>
    <row r="666" spans="1:2" x14ac:dyDescent="0.3">
      <c r="A666" t="s">
        <v>8219</v>
      </c>
      <c r="B666">
        <v>345</v>
      </c>
    </row>
    <row r="667" spans="1:2" x14ac:dyDescent="0.3">
      <c r="A667" t="s">
        <v>8219</v>
      </c>
      <c r="B667">
        <v>43</v>
      </c>
    </row>
    <row r="668" spans="1:2" x14ac:dyDescent="0.3">
      <c r="A668" t="s">
        <v>8219</v>
      </c>
      <c r="B668">
        <v>33</v>
      </c>
    </row>
    <row r="669" spans="1:2" x14ac:dyDescent="0.3">
      <c r="A669" t="s">
        <v>8219</v>
      </c>
      <c r="B669">
        <v>211</v>
      </c>
    </row>
    <row r="670" spans="1:2" x14ac:dyDescent="0.3">
      <c r="A670" t="s">
        <v>8219</v>
      </c>
      <c r="B670">
        <v>196</v>
      </c>
    </row>
    <row r="671" spans="1:2" x14ac:dyDescent="0.3">
      <c r="A671" t="s">
        <v>8219</v>
      </c>
      <c r="B671">
        <v>405</v>
      </c>
    </row>
    <row r="672" spans="1:2" x14ac:dyDescent="0.3">
      <c r="A672" t="s">
        <v>8219</v>
      </c>
      <c r="B672">
        <v>206</v>
      </c>
    </row>
    <row r="673" spans="1:2" x14ac:dyDescent="0.3">
      <c r="A673" t="s">
        <v>8219</v>
      </c>
      <c r="B673">
        <v>335</v>
      </c>
    </row>
    <row r="674" spans="1:2" x14ac:dyDescent="0.3">
      <c r="A674" t="s">
        <v>8219</v>
      </c>
      <c r="B674">
        <v>215</v>
      </c>
    </row>
    <row r="675" spans="1:2" x14ac:dyDescent="0.3">
      <c r="A675" t="s">
        <v>8219</v>
      </c>
      <c r="B675">
        <v>176</v>
      </c>
    </row>
    <row r="676" spans="1:2" x14ac:dyDescent="0.3">
      <c r="A676" t="s">
        <v>8219</v>
      </c>
      <c r="B676">
        <v>555</v>
      </c>
    </row>
    <row r="677" spans="1:2" x14ac:dyDescent="0.3">
      <c r="A677" t="s">
        <v>8219</v>
      </c>
      <c r="B677">
        <v>116</v>
      </c>
    </row>
    <row r="678" spans="1:2" x14ac:dyDescent="0.3">
      <c r="A678" t="s">
        <v>8219</v>
      </c>
      <c r="B678">
        <v>615</v>
      </c>
    </row>
    <row r="679" spans="1:2" x14ac:dyDescent="0.3">
      <c r="A679" t="s">
        <v>8219</v>
      </c>
      <c r="B679">
        <v>236</v>
      </c>
    </row>
    <row r="680" spans="1:2" x14ac:dyDescent="0.3">
      <c r="A680" t="s">
        <v>8219</v>
      </c>
      <c r="B680">
        <v>145</v>
      </c>
    </row>
    <row r="681" spans="1:2" x14ac:dyDescent="0.3">
      <c r="A681" t="s">
        <v>8219</v>
      </c>
      <c r="B681">
        <v>167</v>
      </c>
    </row>
    <row r="682" spans="1:2" x14ac:dyDescent="0.3">
      <c r="A682" t="s">
        <v>8219</v>
      </c>
      <c r="B682">
        <v>235</v>
      </c>
    </row>
    <row r="683" spans="1:2" x14ac:dyDescent="0.3">
      <c r="A683" t="s">
        <v>8219</v>
      </c>
      <c r="B683">
        <v>452</v>
      </c>
    </row>
    <row r="684" spans="1:2" x14ac:dyDescent="0.3">
      <c r="A684" t="s">
        <v>8219</v>
      </c>
      <c r="B684">
        <v>241</v>
      </c>
    </row>
    <row r="685" spans="1:2" x14ac:dyDescent="0.3">
      <c r="A685" t="s">
        <v>8219</v>
      </c>
      <c r="B685">
        <v>28</v>
      </c>
    </row>
    <row r="686" spans="1:2" x14ac:dyDescent="0.3">
      <c r="A686" t="s">
        <v>8219</v>
      </c>
      <c r="B686">
        <v>140</v>
      </c>
    </row>
    <row r="687" spans="1:2" x14ac:dyDescent="0.3">
      <c r="A687" t="s">
        <v>8219</v>
      </c>
      <c r="B687">
        <v>280</v>
      </c>
    </row>
    <row r="688" spans="1:2" x14ac:dyDescent="0.3">
      <c r="A688" t="s">
        <v>8219</v>
      </c>
      <c r="B688">
        <v>70</v>
      </c>
    </row>
    <row r="689" spans="1:2" x14ac:dyDescent="0.3">
      <c r="A689" t="s">
        <v>8219</v>
      </c>
      <c r="B689">
        <v>160</v>
      </c>
    </row>
    <row r="690" spans="1:2" x14ac:dyDescent="0.3">
      <c r="A690" t="s">
        <v>8219</v>
      </c>
      <c r="B690">
        <v>141</v>
      </c>
    </row>
    <row r="691" spans="1:2" x14ac:dyDescent="0.3">
      <c r="A691" t="s">
        <v>8219</v>
      </c>
      <c r="B691">
        <v>874</v>
      </c>
    </row>
    <row r="692" spans="1:2" x14ac:dyDescent="0.3">
      <c r="A692" t="s">
        <v>8219</v>
      </c>
      <c r="B692">
        <v>73</v>
      </c>
    </row>
    <row r="693" spans="1:2" x14ac:dyDescent="0.3">
      <c r="A693" t="s">
        <v>8219</v>
      </c>
      <c r="B693">
        <v>294</v>
      </c>
    </row>
    <row r="694" spans="1:2" x14ac:dyDescent="0.3">
      <c r="A694" t="s">
        <v>8219</v>
      </c>
      <c r="B694">
        <v>740</v>
      </c>
    </row>
    <row r="695" spans="1:2" x14ac:dyDescent="0.3">
      <c r="A695" t="s">
        <v>8219</v>
      </c>
      <c r="B695">
        <v>369</v>
      </c>
    </row>
    <row r="696" spans="1:2" x14ac:dyDescent="0.3">
      <c r="A696" t="s">
        <v>8219</v>
      </c>
      <c r="B696">
        <v>110</v>
      </c>
    </row>
    <row r="697" spans="1:2" x14ac:dyDescent="0.3">
      <c r="A697" t="s">
        <v>8219</v>
      </c>
      <c r="B697">
        <v>455</v>
      </c>
    </row>
    <row r="698" spans="1:2" x14ac:dyDescent="0.3">
      <c r="A698" t="s">
        <v>8219</v>
      </c>
      <c r="B698">
        <v>224</v>
      </c>
    </row>
    <row r="699" spans="1:2" x14ac:dyDescent="0.3">
      <c r="A699" t="s">
        <v>8219</v>
      </c>
      <c r="B699">
        <v>46</v>
      </c>
    </row>
    <row r="700" spans="1:2" x14ac:dyDescent="0.3">
      <c r="A700" t="s">
        <v>8219</v>
      </c>
      <c r="B700">
        <v>284</v>
      </c>
    </row>
    <row r="701" spans="1:2" x14ac:dyDescent="0.3">
      <c r="A701" t="s">
        <v>8219</v>
      </c>
      <c r="B701">
        <v>98</v>
      </c>
    </row>
    <row r="702" spans="1:2" x14ac:dyDescent="0.3">
      <c r="A702" t="s">
        <v>8219</v>
      </c>
      <c r="B702">
        <v>56</v>
      </c>
    </row>
    <row r="703" spans="1:2" x14ac:dyDescent="0.3">
      <c r="A703" t="s">
        <v>8219</v>
      </c>
      <c r="B703">
        <v>32</v>
      </c>
    </row>
    <row r="704" spans="1:2" x14ac:dyDescent="0.3">
      <c r="A704" t="s">
        <v>8219</v>
      </c>
      <c r="B704">
        <v>30</v>
      </c>
    </row>
    <row r="705" spans="1:2" x14ac:dyDescent="0.3">
      <c r="A705" t="s">
        <v>8219</v>
      </c>
      <c r="B705">
        <v>70</v>
      </c>
    </row>
    <row r="706" spans="1:2" x14ac:dyDescent="0.3">
      <c r="A706" t="s">
        <v>8219</v>
      </c>
      <c r="B706">
        <v>44</v>
      </c>
    </row>
    <row r="707" spans="1:2" x14ac:dyDescent="0.3">
      <c r="A707" t="s">
        <v>8219</v>
      </c>
      <c r="B707">
        <v>92</v>
      </c>
    </row>
    <row r="708" spans="1:2" x14ac:dyDescent="0.3">
      <c r="A708" t="s">
        <v>8219</v>
      </c>
      <c r="B708">
        <v>205</v>
      </c>
    </row>
    <row r="709" spans="1:2" x14ac:dyDescent="0.3">
      <c r="A709" t="s">
        <v>8219</v>
      </c>
      <c r="B709">
        <v>23</v>
      </c>
    </row>
    <row r="710" spans="1:2" x14ac:dyDescent="0.3">
      <c r="A710" t="s">
        <v>8219</v>
      </c>
      <c r="B710">
        <v>4</v>
      </c>
    </row>
    <row r="711" spans="1:2" x14ac:dyDescent="0.3">
      <c r="A711" t="s">
        <v>8219</v>
      </c>
      <c r="B711">
        <v>112</v>
      </c>
    </row>
    <row r="712" spans="1:2" x14ac:dyDescent="0.3">
      <c r="A712" t="s">
        <v>8219</v>
      </c>
      <c r="B712">
        <v>27</v>
      </c>
    </row>
    <row r="713" spans="1:2" x14ac:dyDescent="0.3">
      <c r="A713" t="s">
        <v>8219</v>
      </c>
      <c r="B713">
        <v>11</v>
      </c>
    </row>
    <row r="714" spans="1:2" x14ac:dyDescent="0.3">
      <c r="A714" t="s">
        <v>8219</v>
      </c>
      <c r="B714">
        <v>26</v>
      </c>
    </row>
    <row r="715" spans="1:2" x14ac:dyDescent="0.3">
      <c r="A715" t="s">
        <v>8219</v>
      </c>
      <c r="B715">
        <v>77</v>
      </c>
    </row>
    <row r="716" spans="1:2" x14ac:dyDescent="0.3">
      <c r="A716" t="s">
        <v>8219</v>
      </c>
      <c r="B716">
        <v>136</v>
      </c>
    </row>
    <row r="717" spans="1:2" x14ac:dyDescent="0.3">
      <c r="A717" t="s">
        <v>8219</v>
      </c>
      <c r="B717">
        <v>157</v>
      </c>
    </row>
    <row r="718" spans="1:2" x14ac:dyDescent="0.3">
      <c r="A718" t="s">
        <v>8219</v>
      </c>
      <c r="B718">
        <v>158</v>
      </c>
    </row>
    <row r="719" spans="1:2" x14ac:dyDescent="0.3">
      <c r="A719" t="s">
        <v>8219</v>
      </c>
      <c r="B719">
        <v>27</v>
      </c>
    </row>
    <row r="720" spans="1:2" x14ac:dyDescent="0.3">
      <c r="A720" t="s">
        <v>8219</v>
      </c>
      <c r="B720">
        <v>23</v>
      </c>
    </row>
    <row r="721" spans="1:2" x14ac:dyDescent="0.3">
      <c r="A721" t="s">
        <v>8219</v>
      </c>
      <c r="B721">
        <v>17</v>
      </c>
    </row>
    <row r="722" spans="1:2" x14ac:dyDescent="0.3">
      <c r="A722" t="s">
        <v>8219</v>
      </c>
      <c r="B722">
        <v>37</v>
      </c>
    </row>
    <row r="723" spans="1:2" x14ac:dyDescent="0.3">
      <c r="A723" t="s">
        <v>8219</v>
      </c>
      <c r="B723">
        <v>65</v>
      </c>
    </row>
    <row r="724" spans="1:2" x14ac:dyDescent="0.3">
      <c r="A724" t="s">
        <v>8219</v>
      </c>
      <c r="B724">
        <v>18</v>
      </c>
    </row>
    <row r="725" spans="1:2" x14ac:dyDescent="0.3">
      <c r="A725" t="s">
        <v>8219</v>
      </c>
      <c r="B725">
        <v>25</v>
      </c>
    </row>
    <row r="726" spans="1:2" x14ac:dyDescent="0.3">
      <c r="A726" t="s">
        <v>8219</v>
      </c>
      <c r="B726">
        <v>104</v>
      </c>
    </row>
    <row r="727" spans="1:2" x14ac:dyDescent="0.3">
      <c r="A727" t="s">
        <v>8219</v>
      </c>
      <c r="B727">
        <v>108</v>
      </c>
    </row>
    <row r="728" spans="1:2" x14ac:dyDescent="0.3">
      <c r="A728" t="s">
        <v>8219</v>
      </c>
      <c r="B728">
        <v>38</v>
      </c>
    </row>
    <row r="729" spans="1:2" x14ac:dyDescent="0.3">
      <c r="A729" t="s">
        <v>8219</v>
      </c>
      <c r="B729">
        <v>88</v>
      </c>
    </row>
    <row r="730" spans="1:2" x14ac:dyDescent="0.3">
      <c r="A730" t="s">
        <v>8219</v>
      </c>
      <c r="B730">
        <v>82</v>
      </c>
    </row>
    <row r="731" spans="1:2" x14ac:dyDescent="0.3">
      <c r="A731" t="s">
        <v>8219</v>
      </c>
      <c r="B731">
        <v>126</v>
      </c>
    </row>
    <row r="732" spans="1:2" x14ac:dyDescent="0.3">
      <c r="A732" t="s">
        <v>8219</v>
      </c>
      <c r="B732">
        <v>133</v>
      </c>
    </row>
    <row r="733" spans="1:2" x14ac:dyDescent="0.3">
      <c r="A733" t="s">
        <v>8219</v>
      </c>
      <c r="B733">
        <v>47</v>
      </c>
    </row>
    <row r="734" spans="1:2" x14ac:dyDescent="0.3">
      <c r="A734" t="s">
        <v>8219</v>
      </c>
      <c r="B734">
        <v>58</v>
      </c>
    </row>
    <row r="735" spans="1:2" x14ac:dyDescent="0.3">
      <c r="A735" t="s">
        <v>8219</v>
      </c>
      <c r="B735">
        <v>32</v>
      </c>
    </row>
    <row r="736" spans="1:2" x14ac:dyDescent="0.3">
      <c r="A736" t="s">
        <v>8219</v>
      </c>
      <c r="B736">
        <v>37</v>
      </c>
    </row>
    <row r="737" spans="1:2" x14ac:dyDescent="0.3">
      <c r="A737" t="s">
        <v>8219</v>
      </c>
      <c r="B737">
        <v>87</v>
      </c>
    </row>
    <row r="738" spans="1:2" x14ac:dyDescent="0.3">
      <c r="A738" t="s">
        <v>8219</v>
      </c>
      <c r="B738">
        <v>15</v>
      </c>
    </row>
    <row r="739" spans="1:2" x14ac:dyDescent="0.3">
      <c r="A739" t="s">
        <v>8219</v>
      </c>
      <c r="B739">
        <v>27</v>
      </c>
    </row>
    <row r="740" spans="1:2" x14ac:dyDescent="0.3">
      <c r="A740" t="s">
        <v>8219</v>
      </c>
      <c r="B740">
        <v>19</v>
      </c>
    </row>
    <row r="741" spans="1:2" x14ac:dyDescent="0.3">
      <c r="A741" t="s">
        <v>8219</v>
      </c>
      <c r="B741">
        <v>17</v>
      </c>
    </row>
    <row r="742" spans="1:2" x14ac:dyDescent="0.3">
      <c r="A742" t="s">
        <v>8219</v>
      </c>
      <c r="B742">
        <v>26</v>
      </c>
    </row>
    <row r="743" spans="1:2" x14ac:dyDescent="0.3">
      <c r="A743" t="s">
        <v>8219</v>
      </c>
      <c r="B743">
        <v>28</v>
      </c>
    </row>
    <row r="744" spans="1:2" x14ac:dyDescent="0.3">
      <c r="A744" t="s">
        <v>8219</v>
      </c>
      <c r="B744">
        <v>37</v>
      </c>
    </row>
    <row r="745" spans="1:2" x14ac:dyDescent="0.3">
      <c r="A745" t="s">
        <v>8219</v>
      </c>
      <c r="B745">
        <v>128</v>
      </c>
    </row>
    <row r="746" spans="1:2" x14ac:dyDescent="0.3">
      <c r="A746" t="s">
        <v>8219</v>
      </c>
      <c r="B746">
        <v>10</v>
      </c>
    </row>
    <row r="747" spans="1:2" x14ac:dyDescent="0.3">
      <c r="A747" t="s">
        <v>8219</v>
      </c>
      <c r="B747">
        <v>83</v>
      </c>
    </row>
    <row r="748" spans="1:2" x14ac:dyDescent="0.3">
      <c r="A748" t="s">
        <v>8219</v>
      </c>
      <c r="B748">
        <v>46</v>
      </c>
    </row>
    <row r="749" spans="1:2" x14ac:dyDescent="0.3">
      <c r="A749" t="s">
        <v>8219</v>
      </c>
      <c r="B749">
        <v>90</v>
      </c>
    </row>
    <row r="750" spans="1:2" x14ac:dyDescent="0.3">
      <c r="A750" t="s">
        <v>8219</v>
      </c>
      <c r="B750">
        <v>81</v>
      </c>
    </row>
    <row r="751" spans="1:2" x14ac:dyDescent="0.3">
      <c r="A751" t="s">
        <v>8219</v>
      </c>
      <c r="B751">
        <v>32</v>
      </c>
    </row>
    <row r="752" spans="1:2" x14ac:dyDescent="0.3">
      <c r="A752" t="s">
        <v>8219</v>
      </c>
      <c r="B752">
        <v>20</v>
      </c>
    </row>
    <row r="753" spans="1:2" x14ac:dyDescent="0.3">
      <c r="A753" t="s">
        <v>8219</v>
      </c>
      <c r="B753">
        <v>70</v>
      </c>
    </row>
    <row r="754" spans="1:2" x14ac:dyDescent="0.3">
      <c r="A754" t="s">
        <v>8219</v>
      </c>
      <c r="B754">
        <v>168</v>
      </c>
    </row>
    <row r="755" spans="1:2" x14ac:dyDescent="0.3">
      <c r="A755" t="s">
        <v>8219</v>
      </c>
      <c r="B755">
        <v>34</v>
      </c>
    </row>
    <row r="756" spans="1:2" x14ac:dyDescent="0.3">
      <c r="A756" t="s">
        <v>8219</v>
      </c>
      <c r="B756">
        <v>48</v>
      </c>
    </row>
    <row r="757" spans="1:2" x14ac:dyDescent="0.3">
      <c r="A757" t="s">
        <v>8219</v>
      </c>
      <c r="B757">
        <v>48</v>
      </c>
    </row>
    <row r="758" spans="1:2" x14ac:dyDescent="0.3">
      <c r="A758" t="s">
        <v>8219</v>
      </c>
      <c r="B758">
        <v>221</v>
      </c>
    </row>
    <row r="759" spans="1:2" x14ac:dyDescent="0.3">
      <c r="A759" t="s">
        <v>8219</v>
      </c>
      <c r="B759">
        <v>107</v>
      </c>
    </row>
    <row r="760" spans="1:2" x14ac:dyDescent="0.3">
      <c r="A760" t="s">
        <v>8219</v>
      </c>
      <c r="B760">
        <v>45</v>
      </c>
    </row>
    <row r="761" spans="1:2" x14ac:dyDescent="0.3">
      <c r="A761" t="s">
        <v>8219</v>
      </c>
      <c r="B761">
        <v>36</v>
      </c>
    </row>
    <row r="762" spans="1:2" x14ac:dyDescent="0.3">
      <c r="A762" t="s">
        <v>8219</v>
      </c>
      <c r="B762">
        <v>101</v>
      </c>
    </row>
    <row r="763" spans="1:2" x14ac:dyDescent="0.3">
      <c r="A763" t="s">
        <v>8219</v>
      </c>
      <c r="B763">
        <v>62</v>
      </c>
    </row>
    <row r="764" spans="1:2" x14ac:dyDescent="0.3">
      <c r="A764" t="s">
        <v>8219</v>
      </c>
      <c r="B764">
        <v>32</v>
      </c>
    </row>
    <row r="765" spans="1:2" x14ac:dyDescent="0.3">
      <c r="A765" t="s">
        <v>8219</v>
      </c>
      <c r="B765">
        <v>89</v>
      </c>
    </row>
    <row r="766" spans="1:2" x14ac:dyDescent="0.3">
      <c r="A766" t="s">
        <v>8219</v>
      </c>
      <c r="B766">
        <v>93</v>
      </c>
    </row>
    <row r="767" spans="1:2" x14ac:dyDescent="0.3">
      <c r="A767" t="s">
        <v>8219</v>
      </c>
      <c r="B767">
        <v>98</v>
      </c>
    </row>
    <row r="768" spans="1:2" x14ac:dyDescent="0.3">
      <c r="A768" t="s">
        <v>8219</v>
      </c>
      <c r="B768">
        <v>82</v>
      </c>
    </row>
    <row r="769" spans="1:2" x14ac:dyDescent="0.3">
      <c r="A769" t="s">
        <v>8219</v>
      </c>
      <c r="B769">
        <v>116</v>
      </c>
    </row>
    <row r="770" spans="1:2" x14ac:dyDescent="0.3">
      <c r="A770" t="s">
        <v>8219</v>
      </c>
      <c r="B770">
        <v>52</v>
      </c>
    </row>
    <row r="771" spans="1:2" x14ac:dyDescent="0.3">
      <c r="A771" t="s">
        <v>8219</v>
      </c>
      <c r="B771">
        <v>23</v>
      </c>
    </row>
    <row r="772" spans="1:2" x14ac:dyDescent="0.3">
      <c r="A772" t="s">
        <v>8219</v>
      </c>
      <c r="B772">
        <v>77</v>
      </c>
    </row>
    <row r="773" spans="1:2" x14ac:dyDescent="0.3">
      <c r="A773" t="s">
        <v>8219</v>
      </c>
      <c r="B773">
        <v>49</v>
      </c>
    </row>
    <row r="774" spans="1:2" x14ac:dyDescent="0.3">
      <c r="A774" t="s">
        <v>8219</v>
      </c>
      <c r="B774">
        <v>59</v>
      </c>
    </row>
    <row r="775" spans="1:2" x14ac:dyDescent="0.3">
      <c r="A775" t="s">
        <v>8219</v>
      </c>
      <c r="B775">
        <v>113</v>
      </c>
    </row>
    <row r="776" spans="1:2" x14ac:dyDescent="0.3">
      <c r="A776" t="s">
        <v>8219</v>
      </c>
      <c r="B776">
        <v>34</v>
      </c>
    </row>
    <row r="777" spans="1:2" x14ac:dyDescent="0.3">
      <c r="A777" t="s">
        <v>8219</v>
      </c>
      <c r="B777">
        <v>42</v>
      </c>
    </row>
    <row r="778" spans="1:2" x14ac:dyDescent="0.3">
      <c r="A778" t="s">
        <v>8219</v>
      </c>
      <c r="B778">
        <v>42</v>
      </c>
    </row>
    <row r="779" spans="1:2" x14ac:dyDescent="0.3">
      <c r="A779" t="s">
        <v>8219</v>
      </c>
      <c r="B779">
        <v>49</v>
      </c>
    </row>
    <row r="780" spans="1:2" x14ac:dyDescent="0.3">
      <c r="A780" t="s">
        <v>8219</v>
      </c>
      <c r="B780">
        <v>56</v>
      </c>
    </row>
    <row r="781" spans="1:2" x14ac:dyDescent="0.3">
      <c r="A781" t="s">
        <v>8219</v>
      </c>
      <c r="B781">
        <v>25</v>
      </c>
    </row>
    <row r="782" spans="1:2" x14ac:dyDescent="0.3">
      <c r="A782" t="s">
        <v>8219</v>
      </c>
      <c r="B782">
        <v>52</v>
      </c>
    </row>
    <row r="783" spans="1:2" x14ac:dyDescent="0.3">
      <c r="A783" t="s">
        <v>8219</v>
      </c>
      <c r="B783">
        <v>34</v>
      </c>
    </row>
    <row r="784" spans="1:2" x14ac:dyDescent="0.3">
      <c r="A784" t="s">
        <v>8219</v>
      </c>
      <c r="B784">
        <v>67</v>
      </c>
    </row>
    <row r="785" spans="1:2" x14ac:dyDescent="0.3">
      <c r="A785" t="s">
        <v>8219</v>
      </c>
      <c r="B785">
        <v>70</v>
      </c>
    </row>
    <row r="786" spans="1:2" x14ac:dyDescent="0.3">
      <c r="A786" t="s">
        <v>8219</v>
      </c>
      <c r="B786">
        <v>89</v>
      </c>
    </row>
    <row r="787" spans="1:2" x14ac:dyDescent="0.3">
      <c r="A787" t="s">
        <v>8219</v>
      </c>
      <c r="B787">
        <v>107</v>
      </c>
    </row>
    <row r="788" spans="1:2" x14ac:dyDescent="0.3">
      <c r="A788" t="s">
        <v>8219</v>
      </c>
      <c r="B788">
        <v>159</v>
      </c>
    </row>
    <row r="789" spans="1:2" x14ac:dyDescent="0.3">
      <c r="A789" t="s">
        <v>8219</v>
      </c>
      <c r="B789">
        <v>181</v>
      </c>
    </row>
    <row r="790" spans="1:2" x14ac:dyDescent="0.3">
      <c r="A790" t="s">
        <v>8219</v>
      </c>
      <c r="B790">
        <v>131</v>
      </c>
    </row>
    <row r="791" spans="1:2" x14ac:dyDescent="0.3">
      <c r="A791" t="s">
        <v>8219</v>
      </c>
      <c r="B791">
        <v>125</v>
      </c>
    </row>
    <row r="792" spans="1:2" x14ac:dyDescent="0.3">
      <c r="A792" t="s">
        <v>8219</v>
      </c>
      <c r="B792">
        <v>61</v>
      </c>
    </row>
    <row r="793" spans="1:2" x14ac:dyDescent="0.3">
      <c r="A793" t="s">
        <v>8219</v>
      </c>
      <c r="B793">
        <v>90</v>
      </c>
    </row>
    <row r="794" spans="1:2" x14ac:dyDescent="0.3">
      <c r="A794" t="s">
        <v>8219</v>
      </c>
      <c r="B794">
        <v>35</v>
      </c>
    </row>
    <row r="795" spans="1:2" x14ac:dyDescent="0.3">
      <c r="A795" t="s">
        <v>8219</v>
      </c>
      <c r="B795">
        <v>90</v>
      </c>
    </row>
    <row r="796" spans="1:2" x14ac:dyDescent="0.3">
      <c r="A796" t="s">
        <v>8219</v>
      </c>
      <c r="B796">
        <v>4</v>
      </c>
    </row>
    <row r="797" spans="1:2" x14ac:dyDescent="0.3">
      <c r="A797" t="s">
        <v>8219</v>
      </c>
      <c r="B797">
        <v>120</v>
      </c>
    </row>
    <row r="798" spans="1:2" x14ac:dyDescent="0.3">
      <c r="A798" t="s">
        <v>8219</v>
      </c>
      <c r="B798">
        <v>14</v>
      </c>
    </row>
    <row r="799" spans="1:2" x14ac:dyDescent="0.3">
      <c r="A799" t="s">
        <v>8219</v>
      </c>
      <c r="B799">
        <v>27</v>
      </c>
    </row>
    <row r="800" spans="1:2" x14ac:dyDescent="0.3">
      <c r="A800" t="s">
        <v>8219</v>
      </c>
      <c r="B800">
        <v>49</v>
      </c>
    </row>
    <row r="801" spans="1:2" x14ac:dyDescent="0.3">
      <c r="A801" t="s">
        <v>8219</v>
      </c>
      <c r="B801">
        <v>102</v>
      </c>
    </row>
    <row r="802" spans="1:2" x14ac:dyDescent="0.3">
      <c r="A802" t="s">
        <v>8219</v>
      </c>
      <c r="B802">
        <v>3</v>
      </c>
    </row>
    <row r="803" spans="1:2" x14ac:dyDescent="0.3">
      <c r="A803" t="s">
        <v>8219</v>
      </c>
      <c r="B803">
        <v>25</v>
      </c>
    </row>
    <row r="804" spans="1:2" x14ac:dyDescent="0.3">
      <c r="A804" t="s">
        <v>8219</v>
      </c>
      <c r="B804">
        <v>118</v>
      </c>
    </row>
    <row r="805" spans="1:2" x14ac:dyDescent="0.3">
      <c r="A805" t="s">
        <v>8219</v>
      </c>
      <c r="B805">
        <v>57</v>
      </c>
    </row>
    <row r="806" spans="1:2" x14ac:dyDescent="0.3">
      <c r="A806" t="s">
        <v>8219</v>
      </c>
      <c r="B806">
        <v>11</v>
      </c>
    </row>
    <row r="807" spans="1:2" x14ac:dyDescent="0.3">
      <c r="A807" t="s">
        <v>8219</v>
      </c>
      <c r="B807">
        <v>33</v>
      </c>
    </row>
    <row r="808" spans="1:2" x14ac:dyDescent="0.3">
      <c r="A808" t="s">
        <v>8219</v>
      </c>
      <c r="B808">
        <v>40</v>
      </c>
    </row>
    <row r="809" spans="1:2" x14ac:dyDescent="0.3">
      <c r="A809" t="s">
        <v>8219</v>
      </c>
      <c r="B809">
        <v>50</v>
      </c>
    </row>
    <row r="810" spans="1:2" x14ac:dyDescent="0.3">
      <c r="A810" t="s">
        <v>8219</v>
      </c>
      <c r="B810">
        <v>38</v>
      </c>
    </row>
    <row r="811" spans="1:2" x14ac:dyDescent="0.3">
      <c r="A811" t="s">
        <v>8219</v>
      </c>
      <c r="B811">
        <v>96</v>
      </c>
    </row>
    <row r="812" spans="1:2" x14ac:dyDescent="0.3">
      <c r="A812" t="s">
        <v>8219</v>
      </c>
      <c r="B812">
        <v>48</v>
      </c>
    </row>
    <row r="813" spans="1:2" x14ac:dyDescent="0.3">
      <c r="A813" t="s">
        <v>8219</v>
      </c>
      <c r="B813">
        <v>33</v>
      </c>
    </row>
    <row r="814" spans="1:2" x14ac:dyDescent="0.3">
      <c r="A814" t="s">
        <v>8219</v>
      </c>
      <c r="B814">
        <v>226</v>
      </c>
    </row>
    <row r="815" spans="1:2" x14ac:dyDescent="0.3">
      <c r="A815" t="s">
        <v>8219</v>
      </c>
      <c r="B815">
        <v>14</v>
      </c>
    </row>
    <row r="816" spans="1:2" x14ac:dyDescent="0.3">
      <c r="A816" t="s">
        <v>8219</v>
      </c>
      <c r="B816">
        <v>20</v>
      </c>
    </row>
    <row r="817" spans="1:2" x14ac:dyDescent="0.3">
      <c r="A817" t="s">
        <v>8219</v>
      </c>
      <c r="B817">
        <v>25</v>
      </c>
    </row>
    <row r="818" spans="1:2" x14ac:dyDescent="0.3">
      <c r="A818" t="s">
        <v>8219</v>
      </c>
      <c r="B818">
        <v>90</v>
      </c>
    </row>
    <row r="819" spans="1:2" x14ac:dyDescent="0.3">
      <c r="A819" t="s">
        <v>8219</v>
      </c>
      <c r="B819">
        <v>11</v>
      </c>
    </row>
    <row r="820" spans="1:2" x14ac:dyDescent="0.3">
      <c r="A820" t="s">
        <v>8219</v>
      </c>
      <c r="B820">
        <v>55</v>
      </c>
    </row>
    <row r="821" spans="1:2" x14ac:dyDescent="0.3">
      <c r="A821" t="s">
        <v>8219</v>
      </c>
      <c r="B821">
        <v>30</v>
      </c>
    </row>
    <row r="822" spans="1:2" x14ac:dyDescent="0.3">
      <c r="A822" t="s">
        <v>8219</v>
      </c>
      <c r="B822">
        <v>28</v>
      </c>
    </row>
    <row r="823" spans="1:2" x14ac:dyDescent="0.3">
      <c r="A823" t="s">
        <v>8219</v>
      </c>
      <c r="B823">
        <v>45</v>
      </c>
    </row>
    <row r="824" spans="1:2" x14ac:dyDescent="0.3">
      <c r="A824" t="s">
        <v>8219</v>
      </c>
      <c r="B824">
        <v>13</v>
      </c>
    </row>
    <row r="825" spans="1:2" x14ac:dyDescent="0.3">
      <c r="A825" t="s">
        <v>8219</v>
      </c>
      <c r="B825">
        <v>40</v>
      </c>
    </row>
    <row r="826" spans="1:2" x14ac:dyDescent="0.3">
      <c r="A826" t="s">
        <v>8219</v>
      </c>
      <c r="B826">
        <v>21</v>
      </c>
    </row>
    <row r="827" spans="1:2" x14ac:dyDescent="0.3">
      <c r="A827" t="s">
        <v>8219</v>
      </c>
      <c r="B827">
        <v>134</v>
      </c>
    </row>
    <row r="828" spans="1:2" x14ac:dyDescent="0.3">
      <c r="A828" t="s">
        <v>8219</v>
      </c>
      <c r="B828">
        <v>20</v>
      </c>
    </row>
    <row r="829" spans="1:2" x14ac:dyDescent="0.3">
      <c r="A829" t="s">
        <v>8219</v>
      </c>
      <c r="B829">
        <v>19</v>
      </c>
    </row>
    <row r="830" spans="1:2" x14ac:dyDescent="0.3">
      <c r="A830" t="s">
        <v>8219</v>
      </c>
      <c r="B830">
        <v>209</v>
      </c>
    </row>
    <row r="831" spans="1:2" x14ac:dyDescent="0.3">
      <c r="A831" t="s">
        <v>8219</v>
      </c>
      <c r="B831">
        <v>38</v>
      </c>
    </row>
    <row r="832" spans="1:2" x14ac:dyDescent="0.3">
      <c r="A832" t="s">
        <v>8219</v>
      </c>
      <c r="B832">
        <v>24</v>
      </c>
    </row>
    <row r="833" spans="1:2" x14ac:dyDescent="0.3">
      <c r="A833" t="s">
        <v>8219</v>
      </c>
      <c r="B833">
        <v>8</v>
      </c>
    </row>
    <row r="834" spans="1:2" x14ac:dyDescent="0.3">
      <c r="A834" t="s">
        <v>8219</v>
      </c>
      <c r="B834">
        <v>179</v>
      </c>
    </row>
    <row r="835" spans="1:2" x14ac:dyDescent="0.3">
      <c r="A835" t="s">
        <v>8219</v>
      </c>
      <c r="B835">
        <v>26</v>
      </c>
    </row>
    <row r="836" spans="1:2" x14ac:dyDescent="0.3">
      <c r="A836" t="s">
        <v>8219</v>
      </c>
      <c r="B836">
        <v>131</v>
      </c>
    </row>
    <row r="837" spans="1:2" x14ac:dyDescent="0.3">
      <c r="A837" t="s">
        <v>8219</v>
      </c>
      <c r="B837">
        <v>14</v>
      </c>
    </row>
    <row r="838" spans="1:2" x14ac:dyDescent="0.3">
      <c r="A838" t="s">
        <v>8219</v>
      </c>
      <c r="B838">
        <v>174</v>
      </c>
    </row>
    <row r="839" spans="1:2" x14ac:dyDescent="0.3">
      <c r="A839" t="s">
        <v>8219</v>
      </c>
      <c r="B839">
        <v>191</v>
      </c>
    </row>
    <row r="840" spans="1:2" x14ac:dyDescent="0.3">
      <c r="A840" t="s">
        <v>8219</v>
      </c>
      <c r="B840">
        <v>38</v>
      </c>
    </row>
    <row r="841" spans="1:2" x14ac:dyDescent="0.3">
      <c r="A841" t="s">
        <v>8219</v>
      </c>
      <c r="B841">
        <v>22</v>
      </c>
    </row>
    <row r="842" spans="1:2" x14ac:dyDescent="0.3">
      <c r="A842" t="s">
        <v>8219</v>
      </c>
      <c r="B842">
        <v>149</v>
      </c>
    </row>
    <row r="843" spans="1:2" x14ac:dyDescent="0.3">
      <c r="A843" t="s">
        <v>8219</v>
      </c>
      <c r="B843">
        <v>56</v>
      </c>
    </row>
    <row r="844" spans="1:2" x14ac:dyDescent="0.3">
      <c r="A844" t="s">
        <v>8219</v>
      </c>
      <c r="B844">
        <v>19</v>
      </c>
    </row>
    <row r="845" spans="1:2" x14ac:dyDescent="0.3">
      <c r="A845" t="s">
        <v>8219</v>
      </c>
      <c r="B845">
        <v>70</v>
      </c>
    </row>
    <row r="846" spans="1:2" x14ac:dyDescent="0.3">
      <c r="A846" t="s">
        <v>8219</v>
      </c>
      <c r="B846">
        <v>81</v>
      </c>
    </row>
    <row r="847" spans="1:2" x14ac:dyDescent="0.3">
      <c r="A847" t="s">
        <v>8219</v>
      </c>
      <c r="B847">
        <v>32</v>
      </c>
    </row>
    <row r="848" spans="1:2" x14ac:dyDescent="0.3">
      <c r="A848" t="s">
        <v>8219</v>
      </c>
      <c r="B848">
        <v>26</v>
      </c>
    </row>
    <row r="849" spans="1:2" x14ac:dyDescent="0.3">
      <c r="A849" t="s">
        <v>8219</v>
      </c>
      <c r="B849">
        <v>105</v>
      </c>
    </row>
    <row r="850" spans="1:2" x14ac:dyDescent="0.3">
      <c r="A850" t="s">
        <v>8219</v>
      </c>
      <c r="B850">
        <v>29</v>
      </c>
    </row>
    <row r="851" spans="1:2" x14ac:dyDescent="0.3">
      <c r="A851" t="s">
        <v>8219</v>
      </c>
      <c r="B851">
        <v>8</v>
      </c>
    </row>
    <row r="852" spans="1:2" x14ac:dyDescent="0.3">
      <c r="A852" t="s">
        <v>8219</v>
      </c>
      <c r="B852">
        <v>89</v>
      </c>
    </row>
    <row r="853" spans="1:2" x14ac:dyDescent="0.3">
      <c r="A853" t="s">
        <v>8219</v>
      </c>
      <c r="B853">
        <v>44</v>
      </c>
    </row>
    <row r="854" spans="1:2" x14ac:dyDescent="0.3">
      <c r="A854" t="s">
        <v>8219</v>
      </c>
      <c r="B854">
        <v>246</v>
      </c>
    </row>
    <row r="855" spans="1:2" x14ac:dyDescent="0.3">
      <c r="A855" t="s">
        <v>8219</v>
      </c>
      <c r="B855">
        <v>120</v>
      </c>
    </row>
    <row r="856" spans="1:2" x14ac:dyDescent="0.3">
      <c r="A856" t="s">
        <v>8219</v>
      </c>
      <c r="B856">
        <v>26</v>
      </c>
    </row>
    <row r="857" spans="1:2" x14ac:dyDescent="0.3">
      <c r="A857" t="s">
        <v>8219</v>
      </c>
      <c r="B857">
        <v>45</v>
      </c>
    </row>
    <row r="858" spans="1:2" x14ac:dyDescent="0.3">
      <c r="A858" t="s">
        <v>8219</v>
      </c>
      <c r="B858">
        <v>20</v>
      </c>
    </row>
    <row r="859" spans="1:2" x14ac:dyDescent="0.3">
      <c r="A859" t="s">
        <v>8219</v>
      </c>
      <c r="B859">
        <v>47</v>
      </c>
    </row>
    <row r="860" spans="1:2" x14ac:dyDescent="0.3">
      <c r="A860" t="s">
        <v>8219</v>
      </c>
      <c r="B860">
        <v>13</v>
      </c>
    </row>
    <row r="861" spans="1:2" x14ac:dyDescent="0.3">
      <c r="A861" t="s">
        <v>8219</v>
      </c>
      <c r="B861">
        <v>183</v>
      </c>
    </row>
    <row r="862" spans="1:2" x14ac:dyDescent="0.3">
      <c r="A862" t="s">
        <v>8219</v>
      </c>
      <c r="B862">
        <v>21</v>
      </c>
    </row>
    <row r="863" spans="1:2" x14ac:dyDescent="0.3">
      <c r="A863" t="s">
        <v>8219</v>
      </c>
      <c r="B863">
        <v>42</v>
      </c>
    </row>
    <row r="864" spans="1:2" x14ac:dyDescent="0.3">
      <c r="A864" t="s">
        <v>8219</v>
      </c>
      <c r="B864">
        <v>54</v>
      </c>
    </row>
    <row r="865" spans="1:2" x14ac:dyDescent="0.3">
      <c r="A865" t="s">
        <v>8219</v>
      </c>
      <c r="B865">
        <v>38</v>
      </c>
    </row>
    <row r="866" spans="1:2" x14ac:dyDescent="0.3">
      <c r="A866" t="s">
        <v>8219</v>
      </c>
      <c r="B866">
        <v>64</v>
      </c>
    </row>
    <row r="867" spans="1:2" x14ac:dyDescent="0.3">
      <c r="A867" t="s">
        <v>8219</v>
      </c>
      <c r="B867">
        <v>13</v>
      </c>
    </row>
    <row r="868" spans="1:2" x14ac:dyDescent="0.3">
      <c r="A868" t="s">
        <v>8219</v>
      </c>
      <c r="B868">
        <v>33</v>
      </c>
    </row>
    <row r="869" spans="1:2" x14ac:dyDescent="0.3">
      <c r="A869" t="s">
        <v>8219</v>
      </c>
      <c r="B869">
        <v>52</v>
      </c>
    </row>
    <row r="870" spans="1:2" x14ac:dyDescent="0.3">
      <c r="A870" t="s">
        <v>8219</v>
      </c>
      <c r="B870">
        <v>107</v>
      </c>
    </row>
    <row r="871" spans="1:2" x14ac:dyDescent="0.3">
      <c r="A871" t="s">
        <v>8219</v>
      </c>
      <c r="B871">
        <v>11</v>
      </c>
    </row>
    <row r="872" spans="1:2" x14ac:dyDescent="0.3">
      <c r="A872" t="s">
        <v>8219</v>
      </c>
      <c r="B872">
        <v>34</v>
      </c>
    </row>
    <row r="873" spans="1:2" x14ac:dyDescent="0.3">
      <c r="A873" t="s">
        <v>8219</v>
      </c>
      <c r="B873">
        <v>75</v>
      </c>
    </row>
    <row r="874" spans="1:2" x14ac:dyDescent="0.3">
      <c r="A874" t="s">
        <v>8219</v>
      </c>
      <c r="B874">
        <v>26</v>
      </c>
    </row>
    <row r="875" spans="1:2" x14ac:dyDescent="0.3">
      <c r="A875" t="s">
        <v>8219</v>
      </c>
      <c r="B875">
        <v>50</v>
      </c>
    </row>
    <row r="876" spans="1:2" x14ac:dyDescent="0.3">
      <c r="A876" t="s">
        <v>8219</v>
      </c>
      <c r="B876">
        <v>80</v>
      </c>
    </row>
    <row r="877" spans="1:2" x14ac:dyDescent="0.3">
      <c r="A877" t="s">
        <v>8219</v>
      </c>
      <c r="B877">
        <v>110</v>
      </c>
    </row>
    <row r="878" spans="1:2" x14ac:dyDescent="0.3">
      <c r="A878" t="s">
        <v>8219</v>
      </c>
      <c r="B878">
        <v>77</v>
      </c>
    </row>
    <row r="879" spans="1:2" x14ac:dyDescent="0.3">
      <c r="A879" t="s">
        <v>8219</v>
      </c>
      <c r="B879">
        <v>50</v>
      </c>
    </row>
    <row r="880" spans="1:2" x14ac:dyDescent="0.3">
      <c r="A880" t="s">
        <v>8219</v>
      </c>
      <c r="B880">
        <v>145</v>
      </c>
    </row>
    <row r="881" spans="1:2" x14ac:dyDescent="0.3">
      <c r="A881" t="s">
        <v>8219</v>
      </c>
      <c r="B881">
        <v>29</v>
      </c>
    </row>
    <row r="882" spans="1:2" x14ac:dyDescent="0.3">
      <c r="A882" t="s">
        <v>8219</v>
      </c>
      <c r="B882">
        <v>114</v>
      </c>
    </row>
    <row r="883" spans="1:2" x14ac:dyDescent="0.3">
      <c r="A883" t="s">
        <v>8219</v>
      </c>
      <c r="B883">
        <v>96</v>
      </c>
    </row>
    <row r="884" spans="1:2" x14ac:dyDescent="0.3">
      <c r="A884" t="s">
        <v>8219</v>
      </c>
      <c r="B884">
        <v>31</v>
      </c>
    </row>
    <row r="885" spans="1:2" x14ac:dyDescent="0.3">
      <c r="A885" t="s">
        <v>8219</v>
      </c>
      <c r="B885">
        <v>4883</v>
      </c>
    </row>
    <row r="886" spans="1:2" x14ac:dyDescent="0.3">
      <c r="A886" t="s">
        <v>8219</v>
      </c>
      <c r="B886">
        <v>95</v>
      </c>
    </row>
    <row r="887" spans="1:2" x14ac:dyDescent="0.3">
      <c r="A887" t="s">
        <v>8219</v>
      </c>
      <c r="B887">
        <v>2478</v>
      </c>
    </row>
    <row r="888" spans="1:2" x14ac:dyDescent="0.3">
      <c r="A888" t="s">
        <v>8219</v>
      </c>
      <c r="B888">
        <v>1789</v>
      </c>
    </row>
    <row r="889" spans="1:2" x14ac:dyDescent="0.3">
      <c r="A889" t="s">
        <v>8219</v>
      </c>
      <c r="B889">
        <v>680</v>
      </c>
    </row>
    <row r="890" spans="1:2" x14ac:dyDescent="0.3">
      <c r="A890" t="s">
        <v>8219</v>
      </c>
      <c r="B890">
        <v>70</v>
      </c>
    </row>
    <row r="891" spans="1:2" x14ac:dyDescent="0.3">
      <c r="A891" t="s">
        <v>8219</v>
      </c>
      <c r="B891">
        <v>23</v>
      </c>
    </row>
    <row r="892" spans="1:2" x14ac:dyDescent="0.3">
      <c r="A892" t="s">
        <v>8219</v>
      </c>
      <c r="B892">
        <v>4245</v>
      </c>
    </row>
    <row r="893" spans="1:2" x14ac:dyDescent="0.3">
      <c r="A893" t="s">
        <v>8219</v>
      </c>
      <c r="B893">
        <v>943</v>
      </c>
    </row>
    <row r="894" spans="1:2" x14ac:dyDescent="0.3">
      <c r="A894" t="s">
        <v>8219</v>
      </c>
      <c r="B894">
        <v>1876</v>
      </c>
    </row>
    <row r="895" spans="1:2" x14ac:dyDescent="0.3">
      <c r="A895" t="s">
        <v>8219</v>
      </c>
      <c r="B895">
        <v>834</v>
      </c>
    </row>
    <row r="896" spans="1:2" x14ac:dyDescent="0.3">
      <c r="A896" t="s">
        <v>8219</v>
      </c>
      <c r="B896">
        <v>682</v>
      </c>
    </row>
    <row r="897" spans="1:2" x14ac:dyDescent="0.3">
      <c r="A897" t="s">
        <v>8219</v>
      </c>
      <c r="B897">
        <v>147</v>
      </c>
    </row>
    <row r="898" spans="1:2" x14ac:dyDescent="0.3">
      <c r="A898" t="s">
        <v>8219</v>
      </c>
      <c r="B898">
        <v>415</v>
      </c>
    </row>
    <row r="899" spans="1:2" x14ac:dyDescent="0.3">
      <c r="A899" t="s">
        <v>8219</v>
      </c>
      <c r="B899">
        <v>290</v>
      </c>
    </row>
    <row r="900" spans="1:2" x14ac:dyDescent="0.3">
      <c r="A900" t="s">
        <v>8219</v>
      </c>
      <c r="B900">
        <v>365</v>
      </c>
    </row>
    <row r="901" spans="1:2" x14ac:dyDescent="0.3">
      <c r="A901" t="s">
        <v>8219</v>
      </c>
      <c r="B901">
        <v>660</v>
      </c>
    </row>
    <row r="902" spans="1:2" x14ac:dyDescent="0.3">
      <c r="A902" t="s">
        <v>8219</v>
      </c>
      <c r="B902">
        <v>1356</v>
      </c>
    </row>
    <row r="903" spans="1:2" x14ac:dyDescent="0.3">
      <c r="A903" t="s">
        <v>8219</v>
      </c>
      <c r="B903">
        <v>424</v>
      </c>
    </row>
    <row r="904" spans="1:2" x14ac:dyDescent="0.3">
      <c r="A904" t="s">
        <v>8219</v>
      </c>
      <c r="B904">
        <v>33</v>
      </c>
    </row>
    <row r="905" spans="1:2" x14ac:dyDescent="0.3">
      <c r="A905" t="s">
        <v>8219</v>
      </c>
      <c r="B905">
        <v>1633</v>
      </c>
    </row>
    <row r="906" spans="1:2" x14ac:dyDescent="0.3">
      <c r="A906" t="s">
        <v>8219</v>
      </c>
      <c r="B906">
        <v>306</v>
      </c>
    </row>
    <row r="907" spans="1:2" x14ac:dyDescent="0.3">
      <c r="A907" t="s">
        <v>8219</v>
      </c>
      <c r="B907">
        <v>205</v>
      </c>
    </row>
    <row r="908" spans="1:2" x14ac:dyDescent="0.3">
      <c r="A908" t="s">
        <v>8219</v>
      </c>
      <c r="B908">
        <v>1281</v>
      </c>
    </row>
    <row r="909" spans="1:2" x14ac:dyDescent="0.3">
      <c r="A909" t="s">
        <v>8219</v>
      </c>
      <c r="B909">
        <v>103</v>
      </c>
    </row>
    <row r="910" spans="1:2" x14ac:dyDescent="0.3">
      <c r="A910" t="s">
        <v>8219</v>
      </c>
      <c r="B910">
        <v>1513</v>
      </c>
    </row>
    <row r="911" spans="1:2" x14ac:dyDescent="0.3">
      <c r="A911" t="s">
        <v>8219</v>
      </c>
      <c r="B911">
        <v>405</v>
      </c>
    </row>
    <row r="912" spans="1:2" x14ac:dyDescent="0.3">
      <c r="A912" t="s">
        <v>8219</v>
      </c>
      <c r="B912">
        <v>510</v>
      </c>
    </row>
    <row r="913" spans="1:2" x14ac:dyDescent="0.3">
      <c r="A913" t="s">
        <v>8219</v>
      </c>
      <c r="B913">
        <v>1887</v>
      </c>
    </row>
    <row r="914" spans="1:2" x14ac:dyDescent="0.3">
      <c r="A914" t="s">
        <v>8219</v>
      </c>
      <c r="B914">
        <v>701</v>
      </c>
    </row>
    <row r="915" spans="1:2" x14ac:dyDescent="0.3">
      <c r="A915" t="s">
        <v>8219</v>
      </c>
      <c r="B915">
        <v>3863</v>
      </c>
    </row>
    <row r="916" spans="1:2" x14ac:dyDescent="0.3">
      <c r="A916" t="s">
        <v>8219</v>
      </c>
      <c r="B916">
        <v>238</v>
      </c>
    </row>
    <row r="917" spans="1:2" x14ac:dyDescent="0.3">
      <c r="A917" t="s">
        <v>8219</v>
      </c>
      <c r="B917">
        <v>2051</v>
      </c>
    </row>
    <row r="918" spans="1:2" x14ac:dyDescent="0.3">
      <c r="A918" t="s">
        <v>8219</v>
      </c>
      <c r="B918">
        <v>402</v>
      </c>
    </row>
    <row r="919" spans="1:2" x14ac:dyDescent="0.3">
      <c r="A919" t="s">
        <v>8219</v>
      </c>
      <c r="B919">
        <v>253</v>
      </c>
    </row>
    <row r="920" spans="1:2" x14ac:dyDescent="0.3">
      <c r="A920" t="s">
        <v>8219</v>
      </c>
      <c r="B920">
        <v>473</v>
      </c>
    </row>
    <row r="921" spans="1:2" x14ac:dyDescent="0.3">
      <c r="A921" t="s">
        <v>8219</v>
      </c>
      <c r="B921">
        <v>821</v>
      </c>
    </row>
    <row r="922" spans="1:2" x14ac:dyDescent="0.3">
      <c r="A922" t="s">
        <v>8219</v>
      </c>
      <c r="B922">
        <v>388</v>
      </c>
    </row>
    <row r="923" spans="1:2" x14ac:dyDescent="0.3">
      <c r="A923" t="s">
        <v>8219</v>
      </c>
      <c r="B923">
        <v>813</v>
      </c>
    </row>
    <row r="924" spans="1:2" x14ac:dyDescent="0.3">
      <c r="A924" t="s">
        <v>8219</v>
      </c>
      <c r="B924">
        <v>1945</v>
      </c>
    </row>
    <row r="925" spans="1:2" x14ac:dyDescent="0.3">
      <c r="A925" t="s">
        <v>8219</v>
      </c>
      <c r="B925">
        <v>1637</v>
      </c>
    </row>
    <row r="926" spans="1:2" x14ac:dyDescent="0.3">
      <c r="A926" t="s">
        <v>8219</v>
      </c>
      <c r="B926">
        <v>1375</v>
      </c>
    </row>
    <row r="927" spans="1:2" x14ac:dyDescent="0.3">
      <c r="A927" t="s">
        <v>8219</v>
      </c>
      <c r="B927">
        <v>17</v>
      </c>
    </row>
    <row r="928" spans="1:2" x14ac:dyDescent="0.3">
      <c r="A928" t="s">
        <v>8219</v>
      </c>
      <c r="B928">
        <v>354</v>
      </c>
    </row>
    <row r="929" spans="1:2" x14ac:dyDescent="0.3">
      <c r="A929" t="s">
        <v>8219</v>
      </c>
      <c r="B929">
        <v>191</v>
      </c>
    </row>
    <row r="930" spans="1:2" x14ac:dyDescent="0.3">
      <c r="A930" t="s">
        <v>8219</v>
      </c>
      <c r="B930">
        <v>303</v>
      </c>
    </row>
    <row r="931" spans="1:2" x14ac:dyDescent="0.3">
      <c r="A931" t="s">
        <v>8219</v>
      </c>
      <c r="B931">
        <v>137</v>
      </c>
    </row>
    <row r="932" spans="1:2" x14ac:dyDescent="0.3">
      <c r="A932" t="s">
        <v>8219</v>
      </c>
      <c r="B932">
        <v>41</v>
      </c>
    </row>
    <row r="933" spans="1:2" x14ac:dyDescent="0.3">
      <c r="A933" t="s">
        <v>8219</v>
      </c>
      <c r="B933">
        <v>398</v>
      </c>
    </row>
    <row r="934" spans="1:2" x14ac:dyDescent="0.3">
      <c r="A934" t="s">
        <v>8219</v>
      </c>
      <c r="B934">
        <v>1737</v>
      </c>
    </row>
    <row r="935" spans="1:2" x14ac:dyDescent="0.3">
      <c r="A935" t="s">
        <v>8219</v>
      </c>
      <c r="B935">
        <v>971</v>
      </c>
    </row>
    <row r="936" spans="1:2" x14ac:dyDescent="0.3">
      <c r="A936" t="s">
        <v>8219</v>
      </c>
      <c r="B936">
        <v>183</v>
      </c>
    </row>
    <row r="937" spans="1:2" x14ac:dyDescent="0.3">
      <c r="A937" t="s">
        <v>8219</v>
      </c>
      <c r="B937">
        <v>4562</v>
      </c>
    </row>
    <row r="938" spans="1:2" x14ac:dyDescent="0.3">
      <c r="A938" t="s">
        <v>8219</v>
      </c>
      <c r="B938">
        <v>26457</v>
      </c>
    </row>
    <row r="939" spans="1:2" x14ac:dyDescent="0.3">
      <c r="A939" t="s">
        <v>8219</v>
      </c>
      <c r="B939">
        <v>162</v>
      </c>
    </row>
    <row r="940" spans="1:2" x14ac:dyDescent="0.3">
      <c r="A940" t="s">
        <v>8219</v>
      </c>
      <c r="B940">
        <v>479</v>
      </c>
    </row>
    <row r="941" spans="1:2" x14ac:dyDescent="0.3">
      <c r="A941" t="s">
        <v>8219</v>
      </c>
      <c r="B941">
        <v>426</v>
      </c>
    </row>
    <row r="942" spans="1:2" x14ac:dyDescent="0.3">
      <c r="A942" t="s">
        <v>8219</v>
      </c>
      <c r="B942">
        <v>450</v>
      </c>
    </row>
    <row r="943" spans="1:2" x14ac:dyDescent="0.3">
      <c r="A943" t="s">
        <v>8219</v>
      </c>
      <c r="B943">
        <v>1780</v>
      </c>
    </row>
    <row r="944" spans="1:2" x14ac:dyDescent="0.3">
      <c r="A944" t="s">
        <v>8219</v>
      </c>
      <c r="B944">
        <v>122</v>
      </c>
    </row>
    <row r="945" spans="1:2" x14ac:dyDescent="0.3">
      <c r="A945" t="s">
        <v>8219</v>
      </c>
      <c r="B945">
        <v>95</v>
      </c>
    </row>
    <row r="946" spans="1:2" x14ac:dyDescent="0.3">
      <c r="A946" t="s">
        <v>8219</v>
      </c>
      <c r="B946">
        <v>325</v>
      </c>
    </row>
    <row r="947" spans="1:2" x14ac:dyDescent="0.3">
      <c r="A947" t="s">
        <v>8219</v>
      </c>
      <c r="B947">
        <v>353</v>
      </c>
    </row>
    <row r="948" spans="1:2" x14ac:dyDescent="0.3">
      <c r="A948" t="s">
        <v>8219</v>
      </c>
      <c r="B948">
        <v>105</v>
      </c>
    </row>
    <row r="949" spans="1:2" x14ac:dyDescent="0.3">
      <c r="A949" t="s">
        <v>8219</v>
      </c>
      <c r="B949">
        <v>729</v>
      </c>
    </row>
    <row r="950" spans="1:2" x14ac:dyDescent="0.3">
      <c r="A950" t="s">
        <v>8219</v>
      </c>
      <c r="B950">
        <v>454</v>
      </c>
    </row>
    <row r="951" spans="1:2" x14ac:dyDescent="0.3">
      <c r="A951" t="s">
        <v>8219</v>
      </c>
      <c r="B951">
        <v>539</v>
      </c>
    </row>
    <row r="952" spans="1:2" x14ac:dyDescent="0.3">
      <c r="A952" t="s">
        <v>8219</v>
      </c>
      <c r="B952">
        <v>79</v>
      </c>
    </row>
    <row r="953" spans="1:2" x14ac:dyDescent="0.3">
      <c r="A953" t="s">
        <v>8219</v>
      </c>
      <c r="B953">
        <v>94</v>
      </c>
    </row>
    <row r="954" spans="1:2" x14ac:dyDescent="0.3">
      <c r="A954" t="s">
        <v>8219</v>
      </c>
      <c r="B954">
        <v>625</v>
      </c>
    </row>
    <row r="955" spans="1:2" x14ac:dyDescent="0.3">
      <c r="A955" t="s">
        <v>8219</v>
      </c>
      <c r="B955">
        <v>508</v>
      </c>
    </row>
    <row r="956" spans="1:2" x14ac:dyDescent="0.3">
      <c r="A956" t="s">
        <v>8219</v>
      </c>
      <c r="B956">
        <v>531</v>
      </c>
    </row>
    <row r="957" spans="1:2" x14ac:dyDescent="0.3">
      <c r="A957" t="s">
        <v>8219</v>
      </c>
      <c r="B957">
        <v>158</v>
      </c>
    </row>
    <row r="958" spans="1:2" x14ac:dyDescent="0.3">
      <c r="A958" t="s">
        <v>8219</v>
      </c>
      <c r="B958">
        <v>508</v>
      </c>
    </row>
    <row r="959" spans="1:2" x14ac:dyDescent="0.3">
      <c r="A959" t="s">
        <v>8219</v>
      </c>
      <c r="B959">
        <v>644</v>
      </c>
    </row>
    <row r="960" spans="1:2" x14ac:dyDescent="0.3">
      <c r="A960" t="s">
        <v>8219</v>
      </c>
      <c r="B960">
        <v>848</v>
      </c>
    </row>
    <row r="961" spans="1:2" x14ac:dyDescent="0.3">
      <c r="A961" t="s">
        <v>8219</v>
      </c>
      <c r="B961">
        <v>429</v>
      </c>
    </row>
    <row r="962" spans="1:2" x14ac:dyDescent="0.3">
      <c r="A962" t="s">
        <v>8219</v>
      </c>
      <c r="B962">
        <v>204</v>
      </c>
    </row>
    <row r="963" spans="1:2" x14ac:dyDescent="0.3">
      <c r="A963" t="s">
        <v>8219</v>
      </c>
      <c r="B963">
        <v>379</v>
      </c>
    </row>
    <row r="964" spans="1:2" x14ac:dyDescent="0.3">
      <c r="A964" t="s">
        <v>8219</v>
      </c>
      <c r="B964">
        <v>271</v>
      </c>
    </row>
    <row r="965" spans="1:2" x14ac:dyDescent="0.3">
      <c r="A965" t="s">
        <v>8219</v>
      </c>
      <c r="B965">
        <v>120</v>
      </c>
    </row>
    <row r="966" spans="1:2" x14ac:dyDescent="0.3">
      <c r="A966" t="s">
        <v>8219</v>
      </c>
      <c r="B966">
        <v>140</v>
      </c>
    </row>
    <row r="967" spans="1:2" x14ac:dyDescent="0.3">
      <c r="A967" t="s">
        <v>8219</v>
      </c>
      <c r="B967">
        <v>193</v>
      </c>
    </row>
    <row r="968" spans="1:2" x14ac:dyDescent="0.3">
      <c r="A968" t="s">
        <v>8219</v>
      </c>
      <c r="B968">
        <v>180</v>
      </c>
    </row>
    <row r="969" spans="1:2" x14ac:dyDescent="0.3">
      <c r="A969" t="s">
        <v>8219</v>
      </c>
      <c r="B969">
        <v>263</v>
      </c>
    </row>
    <row r="970" spans="1:2" x14ac:dyDescent="0.3">
      <c r="A970" t="s">
        <v>8219</v>
      </c>
      <c r="B970">
        <v>217</v>
      </c>
    </row>
    <row r="971" spans="1:2" x14ac:dyDescent="0.3">
      <c r="A971" t="s">
        <v>8219</v>
      </c>
      <c r="B971">
        <v>443</v>
      </c>
    </row>
    <row r="972" spans="1:2" x14ac:dyDescent="0.3">
      <c r="A972" t="s">
        <v>8219</v>
      </c>
      <c r="B972">
        <v>1373</v>
      </c>
    </row>
    <row r="973" spans="1:2" x14ac:dyDescent="0.3">
      <c r="A973" t="s">
        <v>8219</v>
      </c>
      <c r="B973">
        <v>742</v>
      </c>
    </row>
    <row r="974" spans="1:2" x14ac:dyDescent="0.3">
      <c r="A974" t="s">
        <v>8219</v>
      </c>
      <c r="B974">
        <v>170</v>
      </c>
    </row>
    <row r="975" spans="1:2" x14ac:dyDescent="0.3">
      <c r="A975" t="s">
        <v>8219</v>
      </c>
      <c r="B975">
        <v>242</v>
      </c>
    </row>
    <row r="976" spans="1:2" x14ac:dyDescent="0.3">
      <c r="A976" t="s">
        <v>8219</v>
      </c>
      <c r="B976">
        <v>541</v>
      </c>
    </row>
    <row r="977" spans="1:2" x14ac:dyDescent="0.3">
      <c r="A977" t="s">
        <v>8219</v>
      </c>
      <c r="B977">
        <v>121</v>
      </c>
    </row>
    <row r="978" spans="1:2" x14ac:dyDescent="0.3">
      <c r="A978" t="s">
        <v>8219</v>
      </c>
      <c r="B978">
        <v>621</v>
      </c>
    </row>
    <row r="979" spans="1:2" x14ac:dyDescent="0.3">
      <c r="A979" t="s">
        <v>8219</v>
      </c>
      <c r="B979">
        <v>101</v>
      </c>
    </row>
    <row r="980" spans="1:2" x14ac:dyDescent="0.3">
      <c r="A980" t="s">
        <v>8219</v>
      </c>
      <c r="B980">
        <v>554</v>
      </c>
    </row>
    <row r="981" spans="1:2" x14ac:dyDescent="0.3">
      <c r="A981" t="s">
        <v>8219</v>
      </c>
      <c r="B981">
        <v>666</v>
      </c>
    </row>
    <row r="982" spans="1:2" x14ac:dyDescent="0.3">
      <c r="A982" t="s">
        <v>8219</v>
      </c>
      <c r="B982">
        <v>410</v>
      </c>
    </row>
    <row r="983" spans="1:2" x14ac:dyDescent="0.3">
      <c r="A983" t="s">
        <v>8219</v>
      </c>
      <c r="B983">
        <v>375</v>
      </c>
    </row>
    <row r="984" spans="1:2" x14ac:dyDescent="0.3">
      <c r="A984" t="s">
        <v>8219</v>
      </c>
      <c r="B984">
        <v>1364</v>
      </c>
    </row>
    <row r="985" spans="1:2" x14ac:dyDescent="0.3">
      <c r="A985" t="s">
        <v>8219</v>
      </c>
      <c r="B985">
        <v>35</v>
      </c>
    </row>
    <row r="986" spans="1:2" x14ac:dyDescent="0.3">
      <c r="A986" t="s">
        <v>8219</v>
      </c>
      <c r="B986">
        <v>203</v>
      </c>
    </row>
    <row r="987" spans="1:2" x14ac:dyDescent="0.3">
      <c r="A987" t="s">
        <v>8219</v>
      </c>
      <c r="B987">
        <v>49</v>
      </c>
    </row>
    <row r="988" spans="1:2" x14ac:dyDescent="0.3">
      <c r="A988" t="s">
        <v>8219</v>
      </c>
      <c r="B988">
        <v>5812</v>
      </c>
    </row>
    <row r="989" spans="1:2" x14ac:dyDescent="0.3">
      <c r="A989" t="s">
        <v>8219</v>
      </c>
      <c r="B989">
        <v>1556</v>
      </c>
    </row>
    <row r="990" spans="1:2" x14ac:dyDescent="0.3">
      <c r="A990" t="s">
        <v>8219</v>
      </c>
      <c r="B990">
        <v>65</v>
      </c>
    </row>
    <row r="991" spans="1:2" x14ac:dyDescent="0.3">
      <c r="A991" t="s">
        <v>8219</v>
      </c>
      <c r="B991">
        <v>10</v>
      </c>
    </row>
    <row r="992" spans="1:2" x14ac:dyDescent="0.3">
      <c r="A992" t="s">
        <v>8219</v>
      </c>
      <c r="B992">
        <v>76</v>
      </c>
    </row>
    <row r="993" spans="1:2" x14ac:dyDescent="0.3">
      <c r="A993" t="s">
        <v>8219</v>
      </c>
      <c r="B993">
        <v>263</v>
      </c>
    </row>
    <row r="994" spans="1:2" x14ac:dyDescent="0.3">
      <c r="A994" t="s">
        <v>8219</v>
      </c>
      <c r="B994">
        <v>1530</v>
      </c>
    </row>
    <row r="995" spans="1:2" x14ac:dyDescent="0.3">
      <c r="A995" t="s">
        <v>8219</v>
      </c>
      <c r="B995">
        <v>278</v>
      </c>
    </row>
    <row r="996" spans="1:2" x14ac:dyDescent="0.3">
      <c r="A996" t="s">
        <v>8219</v>
      </c>
      <c r="B996">
        <v>350</v>
      </c>
    </row>
    <row r="997" spans="1:2" x14ac:dyDescent="0.3">
      <c r="A997" t="s">
        <v>8219</v>
      </c>
      <c r="B997">
        <v>470</v>
      </c>
    </row>
    <row r="998" spans="1:2" x14ac:dyDescent="0.3">
      <c r="A998" t="s">
        <v>8219</v>
      </c>
      <c r="B998">
        <v>3</v>
      </c>
    </row>
    <row r="999" spans="1:2" x14ac:dyDescent="0.3">
      <c r="A999" t="s">
        <v>8219</v>
      </c>
      <c r="B999">
        <v>8200</v>
      </c>
    </row>
    <row r="1000" spans="1:2" x14ac:dyDescent="0.3">
      <c r="A1000" t="s">
        <v>8219</v>
      </c>
      <c r="B1000">
        <v>8359</v>
      </c>
    </row>
    <row r="1001" spans="1:2" x14ac:dyDescent="0.3">
      <c r="A1001" t="s">
        <v>8219</v>
      </c>
      <c r="B1001">
        <v>188</v>
      </c>
    </row>
    <row r="1002" spans="1:2" x14ac:dyDescent="0.3">
      <c r="A1002" t="s">
        <v>8219</v>
      </c>
      <c r="B1002">
        <v>48</v>
      </c>
    </row>
    <row r="1003" spans="1:2" x14ac:dyDescent="0.3">
      <c r="A1003" t="s">
        <v>8219</v>
      </c>
      <c r="B1003">
        <v>607</v>
      </c>
    </row>
    <row r="1004" spans="1:2" x14ac:dyDescent="0.3">
      <c r="A1004" t="s">
        <v>8219</v>
      </c>
      <c r="B1004">
        <v>50</v>
      </c>
    </row>
    <row r="1005" spans="1:2" x14ac:dyDescent="0.3">
      <c r="A1005" t="s">
        <v>8219</v>
      </c>
      <c r="B1005">
        <v>55</v>
      </c>
    </row>
    <row r="1006" spans="1:2" x14ac:dyDescent="0.3">
      <c r="A1006" t="s">
        <v>8219</v>
      </c>
      <c r="B1006">
        <v>38</v>
      </c>
    </row>
    <row r="1007" spans="1:2" x14ac:dyDescent="0.3">
      <c r="A1007" t="s">
        <v>8219</v>
      </c>
      <c r="B1007">
        <v>25</v>
      </c>
    </row>
    <row r="1008" spans="1:2" x14ac:dyDescent="0.3">
      <c r="A1008" t="s">
        <v>8219</v>
      </c>
      <c r="B1008">
        <v>46</v>
      </c>
    </row>
    <row r="1009" spans="1:2" x14ac:dyDescent="0.3">
      <c r="A1009" t="s">
        <v>8219</v>
      </c>
      <c r="B1009">
        <v>83</v>
      </c>
    </row>
    <row r="1010" spans="1:2" x14ac:dyDescent="0.3">
      <c r="A1010" t="s">
        <v>8219</v>
      </c>
      <c r="B1010">
        <v>35</v>
      </c>
    </row>
    <row r="1011" spans="1:2" x14ac:dyDescent="0.3">
      <c r="A1011" t="s">
        <v>8219</v>
      </c>
      <c r="B1011">
        <v>25</v>
      </c>
    </row>
    <row r="1012" spans="1:2" x14ac:dyDescent="0.3">
      <c r="A1012" t="s">
        <v>8219</v>
      </c>
      <c r="B1012">
        <v>75</v>
      </c>
    </row>
    <row r="1013" spans="1:2" x14ac:dyDescent="0.3">
      <c r="A1013" t="s">
        <v>8219</v>
      </c>
      <c r="B1013">
        <v>62</v>
      </c>
    </row>
    <row r="1014" spans="1:2" x14ac:dyDescent="0.3">
      <c r="A1014" t="s">
        <v>8219</v>
      </c>
      <c r="B1014">
        <v>160</v>
      </c>
    </row>
    <row r="1015" spans="1:2" x14ac:dyDescent="0.3">
      <c r="A1015" t="s">
        <v>8219</v>
      </c>
      <c r="B1015">
        <v>246</v>
      </c>
    </row>
    <row r="1016" spans="1:2" x14ac:dyDescent="0.3">
      <c r="A1016" t="s">
        <v>8219</v>
      </c>
      <c r="B1016">
        <v>55</v>
      </c>
    </row>
    <row r="1017" spans="1:2" x14ac:dyDescent="0.3">
      <c r="A1017" t="s">
        <v>8219</v>
      </c>
      <c r="B1017">
        <v>23</v>
      </c>
    </row>
    <row r="1018" spans="1:2" x14ac:dyDescent="0.3">
      <c r="A1018" t="s">
        <v>8219</v>
      </c>
      <c r="B1018">
        <v>72</v>
      </c>
    </row>
    <row r="1019" spans="1:2" x14ac:dyDescent="0.3">
      <c r="A1019" t="s">
        <v>8219</v>
      </c>
      <c r="B1019">
        <v>22</v>
      </c>
    </row>
    <row r="1020" spans="1:2" x14ac:dyDescent="0.3">
      <c r="A1020" t="s">
        <v>8219</v>
      </c>
      <c r="B1020">
        <v>14</v>
      </c>
    </row>
    <row r="1021" spans="1:2" x14ac:dyDescent="0.3">
      <c r="A1021" t="s">
        <v>8219</v>
      </c>
      <c r="B1021">
        <v>38</v>
      </c>
    </row>
    <row r="1022" spans="1:2" x14ac:dyDescent="0.3">
      <c r="A1022" t="s">
        <v>8219</v>
      </c>
      <c r="B1022">
        <v>32</v>
      </c>
    </row>
    <row r="1023" spans="1:2" x14ac:dyDescent="0.3">
      <c r="A1023" t="s">
        <v>8219</v>
      </c>
      <c r="B1023">
        <v>63</v>
      </c>
    </row>
    <row r="1024" spans="1:2" x14ac:dyDescent="0.3">
      <c r="A1024" t="s">
        <v>8219</v>
      </c>
      <c r="B1024">
        <v>27</v>
      </c>
    </row>
    <row r="1025" spans="1:2" x14ac:dyDescent="0.3">
      <c r="A1025" t="s">
        <v>8219</v>
      </c>
      <c r="B1025">
        <v>44</v>
      </c>
    </row>
    <row r="1026" spans="1:2" x14ac:dyDescent="0.3">
      <c r="A1026" t="s">
        <v>8219</v>
      </c>
      <c r="B1026">
        <v>38</v>
      </c>
    </row>
    <row r="1027" spans="1:2" x14ac:dyDescent="0.3">
      <c r="A1027" t="s">
        <v>8219</v>
      </c>
      <c r="B1027">
        <v>115</v>
      </c>
    </row>
    <row r="1028" spans="1:2" x14ac:dyDescent="0.3">
      <c r="A1028" t="s">
        <v>8219</v>
      </c>
      <c r="B1028">
        <v>37</v>
      </c>
    </row>
    <row r="1029" spans="1:2" x14ac:dyDescent="0.3">
      <c r="A1029" t="s">
        <v>8219</v>
      </c>
      <c r="B1029">
        <v>99</v>
      </c>
    </row>
    <row r="1030" spans="1:2" x14ac:dyDescent="0.3">
      <c r="A1030" t="s">
        <v>8219</v>
      </c>
      <c r="B1030">
        <v>44</v>
      </c>
    </row>
    <row r="1031" spans="1:2" x14ac:dyDescent="0.3">
      <c r="A1031" t="s">
        <v>8219</v>
      </c>
      <c r="B1031">
        <v>58</v>
      </c>
    </row>
    <row r="1032" spans="1:2" x14ac:dyDescent="0.3">
      <c r="A1032" t="s">
        <v>8219</v>
      </c>
      <c r="B1032">
        <v>191</v>
      </c>
    </row>
    <row r="1033" spans="1:2" x14ac:dyDescent="0.3">
      <c r="A1033" t="s">
        <v>8219</v>
      </c>
      <c r="B1033">
        <v>40</v>
      </c>
    </row>
    <row r="1034" spans="1:2" x14ac:dyDescent="0.3">
      <c r="A1034" t="s">
        <v>8219</v>
      </c>
      <c r="B1034">
        <v>38</v>
      </c>
    </row>
    <row r="1035" spans="1:2" x14ac:dyDescent="0.3">
      <c r="A1035" t="s">
        <v>8219</v>
      </c>
      <c r="B1035">
        <v>39</v>
      </c>
    </row>
    <row r="1036" spans="1:2" x14ac:dyDescent="0.3">
      <c r="A1036" t="s">
        <v>8219</v>
      </c>
      <c r="B1036">
        <v>11</v>
      </c>
    </row>
    <row r="1037" spans="1:2" x14ac:dyDescent="0.3">
      <c r="A1037" t="s">
        <v>8219</v>
      </c>
      <c r="B1037">
        <v>107</v>
      </c>
    </row>
    <row r="1038" spans="1:2" x14ac:dyDescent="0.3">
      <c r="A1038" t="s">
        <v>8219</v>
      </c>
      <c r="B1038">
        <v>147</v>
      </c>
    </row>
    <row r="1039" spans="1:2" x14ac:dyDescent="0.3">
      <c r="A1039" t="s">
        <v>8219</v>
      </c>
      <c r="B1039">
        <v>36</v>
      </c>
    </row>
    <row r="1040" spans="1:2" x14ac:dyDescent="0.3">
      <c r="A1040" t="s">
        <v>8219</v>
      </c>
      <c r="B1040">
        <v>92</v>
      </c>
    </row>
    <row r="1041" spans="1:2" x14ac:dyDescent="0.3">
      <c r="A1041" t="s">
        <v>8219</v>
      </c>
      <c r="B1041">
        <v>35</v>
      </c>
    </row>
    <row r="1042" spans="1:2" x14ac:dyDescent="0.3">
      <c r="A1042" t="s">
        <v>8219</v>
      </c>
      <c r="B1042">
        <v>17</v>
      </c>
    </row>
    <row r="1043" spans="1:2" x14ac:dyDescent="0.3">
      <c r="A1043" t="s">
        <v>8219</v>
      </c>
      <c r="B1043">
        <v>22</v>
      </c>
    </row>
    <row r="1044" spans="1:2" x14ac:dyDescent="0.3">
      <c r="A1044" t="s">
        <v>8219</v>
      </c>
      <c r="B1044">
        <v>69</v>
      </c>
    </row>
    <row r="1045" spans="1:2" x14ac:dyDescent="0.3">
      <c r="A1045" t="s">
        <v>8219</v>
      </c>
      <c r="B1045">
        <v>13</v>
      </c>
    </row>
    <row r="1046" spans="1:2" x14ac:dyDescent="0.3">
      <c r="A1046" t="s">
        <v>8219</v>
      </c>
      <c r="B1046">
        <v>58</v>
      </c>
    </row>
    <row r="1047" spans="1:2" x14ac:dyDescent="0.3">
      <c r="A1047" t="s">
        <v>8219</v>
      </c>
      <c r="B1047">
        <v>44</v>
      </c>
    </row>
    <row r="1048" spans="1:2" x14ac:dyDescent="0.3">
      <c r="A1048" t="s">
        <v>8219</v>
      </c>
      <c r="B1048">
        <v>83</v>
      </c>
    </row>
    <row r="1049" spans="1:2" x14ac:dyDescent="0.3">
      <c r="A1049" t="s">
        <v>8219</v>
      </c>
      <c r="B1049">
        <v>117</v>
      </c>
    </row>
    <row r="1050" spans="1:2" x14ac:dyDescent="0.3">
      <c r="A1050" t="s">
        <v>8219</v>
      </c>
      <c r="B1050">
        <v>32</v>
      </c>
    </row>
    <row r="1051" spans="1:2" x14ac:dyDescent="0.3">
      <c r="A1051" t="s">
        <v>8219</v>
      </c>
      <c r="B1051">
        <v>8</v>
      </c>
    </row>
    <row r="1052" spans="1:2" x14ac:dyDescent="0.3">
      <c r="A1052" t="s">
        <v>8219</v>
      </c>
      <c r="B1052">
        <v>340</v>
      </c>
    </row>
    <row r="1053" spans="1:2" x14ac:dyDescent="0.3">
      <c r="A1053" t="s">
        <v>8219</v>
      </c>
      <c r="B1053">
        <v>7</v>
      </c>
    </row>
    <row r="1054" spans="1:2" x14ac:dyDescent="0.3">
      <c r="A1054" t="s">
        <v>8219</v>
      </c>
      <c r="B1054">
        <v>19</v>
      </c>
    </row>
    <row r="1055" spans="1:2" x14ac:dyDescent="0.3">
      <c r="A1055" t="s">
        <v>8219</v>
      </c>
      <c r="B1055">
        <v>47</v>
      </c>
    </row>
    <row r="1056" spans="1:2" x14ac:dyDescent="0.3">
      <c r="A1056" t="s">
        <v>8219</v>
      </c>
      <c r="B1056">
        <v>13</v>
      </c>
    </row>
    <row r="1057" spans="1:2" x14ac:dyDescent="0.3">
      <c r="A1057" t="s">
        <v>8219</v>
      </c>
      <c r="B1057">
        <v>90</v>
      </c>
    </row>
    <row r="1058" spans="1:2" x14ac:dyDescent="0.3">
      <c r="A1058" t="s">
        <v>8219</v>
      </c>
      <c r="B1058">
        <v>63</v>
      </c>
    </row>
    <row r="1059" spans="1:2" x14ac:dyDescent="0.3">
      <c r="A1059" t="s">
        <v>8219</v>
      </c>
      <c r="B1059">
        <v>26</v>
      </c>
    </row>
    <row r="1060" spans="1:2" x14ac:dyDescent="0.3">
      <c r="A1060" t="s">
        <v>8219</v>
      </c>
      <c r="B1060">
        <v>71</v>
      </c>
    </row>
    <row r="1061" spans="1:2" x14ac:dyDescent="0.3">
      <c r="A1061" t="s">
        <v>8219</v>
      </c>
      <c r="B1061">
        <v>38</v>
      </c>
    </row>
    <row r="1062" spans="1:2" x14ac:dyDescent="0.3">
      <c r="A1062" t="s">
        <v>8219</v>
      </c>
      <c r="B1062">
        <v>859</v>
      </c>
    </row>
    <row r="1063" spans="1:2" x14ac:dyDescent="0.3">
      <c r="A1063" t="s">
        <v>8219</v>
      </c>
      <c r="B1063">
        <v>21</v>
      </c>
    </row>
    <row r="1064" spans="1:2" x14ac:dyDescent="0.3">
      <c r="A1064" t="s">
        <v>8219</v>
      </c>
      <c r="B1064">
        <v>78</v>
      </c>
    </row>
    <row r="1065" spans="1:2" x14ac:dyDescent="0.3">
      <c r="A1065" t="s">
        <v>8219</v>
      </c>
      <c r="B1065">
        <v>53</v>
      </c>
    </row>
    <row r="1066" spans="1:2" x14ac:dyDescent="0.3">
      <c r="A1066" t="s">
        <v>8219</v>
      </c>
      <c r="B1066">
        <v>356</v>
      </c>
    </row>
    <row r="1067" spans="1:2" x14ac:dyDescent="0.3">
      <c r="A1067" t="s">
        <v>8219</v>
      </c>
      <c r="B1067">
        <v>279</v>
      </c>
    </row>
    <row r="1068" spans="1:2" x14ac:dyDescent="0.3">
      <c r="A1068" t="s">
        <v>8219</v>
      </c>
      <c r="B1068">
        <v>266</v>
      </c>
    </row>
    <row r="1069" spans="1:2" x14ac:dyDescent="0.3">
      <c r="A1069" t="s">
        <v>8219</v>
      </c>
      <c r="B1069">
        <v>623</v>
      </c>
    </row>
    <row r="1070" spans="1:2" x14ac:dyDescent="0.3">
      <c r="A1070" t="s">
        <v>8219</v>
      </c>
      <c r="B1070">
        <v>392</v>
      </c>
    </row>
    <row r="1071" spans="1:2" x14ac:dyDescent="0.3">
      <c r="A1071" t="s">
        <v>8219</v>
      </c>
      <c r="B1071">
        <v>3562</v>
      </c>
    </row>
    <row r="1072" spans="1:2" x14ac:dyDescent="0.3">
      <c r="A1072" t="s">
        <v>8219</v>
      </c>
      <c r="B1072">
        <v>514</v>
      </c>
    </row>
    <row r="1073" spans="1:2" x14ac:dyDescent="0.3">
      <c r="A1073" t="s">
        <v>8219</v>
      </c>
      <c r="B1073">
        <v>88</v>
      </c>
    </row>
    <row r="1074" spans="1:2" x14ac:dyDescent="0.3">
      <c r="A1074" t="s">
        <v>8219</v>
      </c>
      <c r="B1074">
        <v>537</v>
      </c>
    </row>
    <row r="1075" spans="1:2" x14ac:dyDescent="0.3">
      <c r="A1075" t="s">
        <v>8219</v>
      </c>
      <c r="B1075">
        <v>25</v>
      </c>
    </row>
    <row r="1076" spans="1:2" x14ac:dyDescent="0.3">
      <c r="A1076" t="s">
        <v>8219</v>
      </c>
      <c r="B1076">
        <v>3238</v>
      </c>
    </row>
    <row r="1077" spans="1:2" x14ac:dyDescent="0.3">
      <c r="A1077" t="s">
        <v>8219</v>
      </c>
      <c r="B1077">
        <v>897</v>
      </c>
    </row>
    <row r="1078" spans="1:2" x14ac:dyDescent="0.3">
      <c r="A1078" t="s">
        <v>8219</v>
      </c>
      <c r="B1078">
        <v>878</v>
      </c>
    </row>
    <row r="1079" spans="1:2" x14ac:dyDescent="0.3">
      <c r="A1079" t="s">
        <v>8219</v>
      </c>
      <c r="B1079">
        <v>115</v>
      </c>
    </row>
    <row r="1080" spans="1:2" x14ac:dyDescent="0.3">
      <c r="A1080" t="s">
        <v>8219</v>
      </c>
      <c r="B1080">
        <v>234</v>
      </c>
    </row>
    <row r="1081" spans="1:2" x14ac:dyDescent="0.3">
      <c r="A1081" t="s">
        <v>8219</v>
      </c>
      <c r="B1081">
        <v>4330</v>
      </c>
    </row>
    <row r="1082" spans="1:2" x14ac:dyDescent="0.3">
      <c r="A1082" t="s">
        <v>8219</v>
      </c>
      <c r="B1082">
        <v>651</v>
      </c>
    </row>
    <row r="1083" spans="1:2" x14ac:dyDescent="0.3">
      <c r="A1083" t="s">
        <v>8219</v>
      </c>
      <c r="B1083">
        <v>251</v>
      </c>
    </row>
    <row r="1084" spans="1:2" x14ac:dyDescent="0.3">
      <c r="A1084" t="s">
        <v>8219</v>
      </c>
      <c r="B1084">
        <v>263</v>
      </c>
    </row>
    <row r="1085" spans="1:2" x14ac:dyDescent="0.3">
      <c r="A1085" t="s">
        <v>8219</v>
      </c>
      <c r="B1085">
        <v>28</v>
      </c>
    </row>
    <row r="1086" spans="1:2" x14ac:dyDescent="0.3">
      <c r="A1086" t="s">
        <v>8219</v>
      </c>
      <c r="B1086">
        <v>721</v>
      </c>
    </row>
    <row r="1087" spans="1:2" x14ac:dyDescent="0.3">
      <c r="A1087" t="s">
        <v>8219</v>
      </c>
      <c r="B1087">
        <v>50</v>
      </c>
    </row>
    <row r="1088" spans="1:2" x14ac:dyDescent="0.3">
      <c r="A1088" t="s">
        <v>8219</v>
      </c>
      <c r="B1088">
        <v>73</v>
      </c>
    </row>
    <row r="1089" spans="1:2" x14ac:dyDescent="0.3">
      <c r="A1089" t="s">
        <v>8219</v>
      </c>
      <c r="B1089">
        <v>27</v>
      </c>
    </row>
    <row r="1090" spans="1:2" x14ac:dyDescent="0.3">
      <c r="A1090" t="s">
        <v>8219</v>
      </c>
      <c r="B1090">
        <v>34</v>
      </c>
    </row>
    <row r="1091" spans="1:2" x14ac:dyDescent="0.3">
      <c r="A1091" t="s">
        <v>8219</v>
      </c>
      <c r="B1091">
        <v>7</v>
      </c>
    </row>
    <row r="1092" spans="1:2" x14ac:dyDescent="0.3">
      <c r="A1092" t="s">
        <v>8219</v>
      </c>
      <c r="B1092">
        <v>24</v>
      </c>
    </row>
    <row r="1093" spans="1:2" x14ac:dyDescent="0.3">
      <c r="A1093" t="s">
        <v>8219</v>
      </c>
      <c r="B1093">
        <v>15</v>
      </c>
    </row>
    <row r="1094" spans="1:2" x14ac:dyDescent="0.3">
      <c r="A1094" t="s">
        <v>8219</v>
      </c>
      <c r="B1094">
        <v>72</v>
      </c>
    </row>
    <row r="1095" spans="1:2" x14ac:dyDescent="0.3">
      <c r="A1095" t="s">
        <v>8219</v>
      </c>
      <c r="B1095">
        <v>120</v>
      </c>
    </row>
    <row r="1096" spans="1:2" x14ac:dyDescent="0.3">
      <c r="A1096" t="s">
        <v>8219</v>
      </c>
      <c r="B1096">
        <v>123</v>
      </c>
    </row>
    <row r="1097" spans="1:2" x14ac:dyDescent="0.3">
      <c r="A1097" t="s">
        <v>8219</v>
      </c>
      <c r="B1097">
        <v>1</v>
      </c>
    </row>
    <row r="1098" spans="1:2" x14ac:dyDescent="0.3">
      <c r="A1098" t="s">
        <v>8219</v>
      </c>
      <c r="B1098">
        <v>24</v>
      </c>
    </row>
    <row r="1099" spans="1:2" x14ac:dyDescent="0.3">
      <c r="A1099" t="s">
        <v>8219</v>
      </c>
      <c r="B1099">
        <v>33</v>
      </c>
    </row>
    <row r="1100" spans="1:2" x14ac:dyDescent="0.3">
      <c r="A1100" t="s">
        <v>8219</v>
      </c>
      <c r="B1100">
        <v>14</v>
      </c>
    </row>
    <row r="1101" spans="1:2" x14ac:dyDescent="0.3">
      <c r="A1101" t="s">
        <v>8219</v>
      </c>
      <c r="B1101">
        <v>9</v>
      </c>
    </row>
    <row r="1102" spans="1:2" x14ac:dyDescent="0.3">
      <c r="A1102" t="s">
        <v>8219</v>
      </c>
      <c r="B1102">
        <v>76</v>
      </c>
    </row>
    <row r="1103" spans="1:2" x14ac:dyDescent="0.3">
      <c r="A1103" t="s">
        <v>8219</v>
      </c>
      <c r="B1103">
        <v>19</v>
      </c>
    </row>
    <row r="1104" spans="1:2" x14ac:dyDescent="0.3">
      <c r="A1104" t="s">
        <v>8219</v>
      </c>
      <c r="B1104">
        <v>69</v>
      </c>
    </row>
    <row r="1105" spans="1:2" x14ac:dyDescent="0.3">
      <c r="A1105" t="s">
        <v>8219</v>
      </c>
      <c r="B1105">
        <v>218</v>
      </c>
    </row>
    <row r="1106" spans="1:2" x14ac:dyDescent="0.3">
      <c r="A1106" t="s">
        <v>8219</v>
      </c>
      <c r="B1106">
        <v>30</v>
      </c>
    </row>
    <row r="1107" spans="1:2" x14ac:dyDescent="0.3">
      <c r="A1107" t="s">
        <v>8219</v>
      </c>
      <c r="B1107">
        <v>100</v>
      </c>
    </row>
    <row r="1108" spans="1:2" x14ac:dyDescent="0.3">
      <c r="A1108" t="s">
        <v>8219</v>
      </c>
      <c r="B1108">
        <v>296</v>
      </c>
    </row>
    <row r="1109" spans="1:2" x14ac:dyDescent="0.3">
      <c r="A1109" t="s">
        <v>8219</v>
      </c>
      <c r="B1109">
        <v>1204</v>
      </c>
    </row>
    <row r="1110" spans="1:2" x14ac:dyDescent="0.3">
      <c r="A1110" t="s">
        <v>8219</v>
      </c>
      <c r="B1110">
        <v>321</v>
      </c>
    </row>
    <row r="1111" spans="1:2" x14ac:dyDescent="0.3">
      <c r="A1111" t="s">
        <v>8219</v>
      </c>
      <c r="B1111">
        <v>301</v>
      </c>
    </row>
    <row r="1112" spans="1:2" x14ac:dyDescent="0.3">
      <c r="A1112" t="s">
        <v>8219</v>
      </c>
      <c r="B1112">
        <v>144</v>
      </c>
    </row>
    <row r="1113" spans="1:2" x14ac:dyDescent="0.3">
      <c r="A1113" t="s">
        <v>8219</v>
      </c>
      <c r="B1113">
        <v>539</v>
      </c>
    </row>
    <row r="1114" spans="1:2" x14ac:dyDescent="0.3">
      <c r="A1114" t="s">
        <v>8219</v>
      </c>
      <c r="B1114">
        <v>498</v>
      </c>
    </row>
    <row r="1115" spans="1:2" x14ac:dyDescent="0.3">
      <c r="A1115" t="s">
        <v>8219</v>
      </c>
      <c r="B1115">
        <v>1113</v>
      </c>
    </row>
    <row r="1116" spans="1:2" x14ac:dyDescent="0.3">
      <c r="A1116" t="s">
        <v>8219</v>
      </c>
      <c r="B1116">
        <v>988</v>
      </c>
    </row>
    <row r="1117" spans="1:2" x14ac:dyDescent="0.3">
      <c r="A1117" t="s">
        <v>8219</v>
      </c>
      <c r="B1117">
        <v>391</v>
      </c>
    </row>
    <row r="1118" spans="1:2" x14ac:dyDescent="0.3">
      <c r="A1118" t="s">
        <v>8219</v>
      </c>
      <c r="B1118">
        <v>28</v>
      </c>
    </row>
    <row r="1119" spans="1:2" x14ac:dyDescent="0.3">
      <c r="A1119" t="s">
        <v>8219</v>
      </c>
      <c r="B1119">
        <v>147</v>
      </c>
    </row>
    <row r="1120" spans="1:2" x14ac:dyDescent="0.3">
      <c r="A1120" t="s">
        <v>8219</v>
      </c>
      <c r="B1120">
        <v>680</v>
      </c>
    </row>
    <row r="1121" spans="1:2" x14ac:dyDescent="0.3">
      <c r="A1121" t="s">
        <v>8219</v>
      </c>
      <c r="B1121">
        <v>983</v>
      </c>
    </row>
    <row r="1122" spans="1:2" x14ac:dyDescent="0.3">
      <c r="A1122" t="s">
        <v>8219</v>
      </c>
      <c r="B1122">
        <v>79</v>
      </c>
    </row>
    <row r="1123" spans="1:2" x14ac:dyDescent="0.3">
      <c r="A1123" t="s">
        <v>8219</v>
      </c>
      <c r="B1123">
        <v>426</v>
      </c>
    </row>
    <row r="1124" spans="1:2" x14ac:dyDescent="0.3">
      <c r="A1124" t="s">
        <v>8219</v>
      </c>
      <c r="B1124">
        <v>96</v>
      </c>
    </row>
    <row r="1125" spans="1:2" x14ac:dyDescent="0.3">
      <c r="A1125" t="s">
        <v>8219</v>
      </c>
      <c r="B1125">
        <v>163</v>
      </c>
    </row>
    <row r="1126" spans="1:2" x14ac:dyDescent="0.3">
      <c r="A1126" t="s">
        <v>8219</v>
      </c>
      <c r="B1126">
        <v>2525</v>
      </c>
    </row>
    <row r="1127" spans="1:2" x14ac:dyDescent="0.3">
      <c r="A1127" t="s">
        <v>8219</v>
      </c>
      <c r="B1127">
        <v>2035</v>
      </c>
    </row>
    <row r="1128" spans="1:2" x14ac:dyDescent="0.3">
      <c r="A1128" t="s">
        <v>8219</v>
      </c>
      <c r="B1128">
        <v>290</v>
      </c>
    </row>
    <row r="1129" spans="1:2" x14ac:dyDescent="0.3">
      <c r="A1129" t="s">
        <v>8219</v>
      </c>
      <c r="B1129">
        <v>1980</v>
      </c>
    </row>
    <row r="1130" spans="1:2" x14ac:dyDescent="0.3">
      <c r="A1130" t="s">
        <v>8219</v>
      </c>
      <c r="B1130">
        <v>57</v>
      </c>
    </row>
    <row r="1131" spans="1:2" x14ac:dyDescent="0.3">
      <c r="A1131" t="s">
        <v>8219</v>
      </c>
      <c r="B1131">
        <v>380</v>
      </c>
    </row>
    <row r="1132" spans="1:2" x14ac:dyDescent="0.3">
      <c r="A1132" t="s">
        <v>8219</v>
      </c>
      <c r="B1132">
        <v>128</v>
      </c>
    </row>
    <row r="1133" spans="1:2" x14ac:dyDescent="0.3">
      <c r="A1133" t="s">
        <v>8219</v>
      </c>
      <c r="B1133">
        <v>180</v>
      </c>
    </row>
    <row r="1134" spans="1:2" x14ac:dyDescent="0.3">
      <c r="A1134" t="s">
        <v>8219</v>
      </c>
      <c r="B1134">
        <v>571</v>
      </c>
    </row>
    <row r="1135" spans="1:2" x14ac:dyDescent="0.3">
      <c r="A1135" t="s">
        <v>8219</v>
      </c>
      <c r="B1135">
        <v>480</v>
      </c>
    </row>
    <row r="1136" spans="1:2" x14ac:dyDescent="0.3">
      <c r="A1136" t="s">
        <v>8219</v>
      </c>
      <c r="B1136">
        <v>249</v>
      </c>
    </row>
    <row r="1137" spans="1:2" x14ac:dyDescent="0.3">
      <c r="A1137" t="s">
        <v>8219</v>
      </c>
      <c r="B1137">
        <v>84</v>
      </c>
    </row>
    <row r="1138" spans="1:2" x14ac:dyDescent="0.3">
      <c r="A1138" t="s">
        <v>8219</v>
      </c>
      <c r="B1138">
        <v>197</v>
      </c>
    </row>
    <row r="1139" spans="1:2" x14ac:dyDescent="0.3">
      <c r="A1139" t="s">
        <v>8219</v>
      </c>
      <c r="B1139">
        <v>271</v>
      </c>
    </row>
    <row r="1140" spans="1:2" x14ac:dyDescent="0.3">
      <c r="A1140" t="s">
        <v>8219</v>
      </c>
      <c r="B1140">
        <v>50</v>
      </c>
    </row>
    <row r="1141" spans="1:2" x14ac:dyDescent="0.3">
      <c r="A1141" t="s">
        <v>8219</v>
      </c>
      <c r="B1141">
        <v>169</v>
      </c>
    </row>
    <row r="1142" spans="1:2" x14ac:dyDescent="0.3">
      <c r="A1142" t="s">
        <v>8219</v>
      </c>
      <c r="B1142">
        <v>205</v>
      </c>
    </row>
    <row r="1143" spans="1:2" x14ac:dyDescent="0.3">
      <c r="A1143" t="s">
        <v>8219</v>
      </c>
      <c r="B1143">
        <v>206</v>
      </c>
    </row>
    <row r="1144" spans="1:2" x14ac:dyDescent="0.3">
      <c r="A1144" t="s">
        <v>8219</v>
      </c>
      <c r="B1144">
        <v>84</v>
      </c>
    </row>
    <row r="1145" spans="1:2" x14ac:dyDescent="0.3">
      <c r="A1145" t="s">
        <v>8219</v>
      </c>
      <c r="B1145">
        <v>210</v>
      </c>
    </row>
    <row r="1146" spans="1:2" x14ac:dyDescent="0.3">
      <c r="A1146" t="s">
        <v>8219</v>
      </c>
      <c r="B1146">
        <v>181</v>
      </c>
    </row>
    <row r="1147" spans="1:2" x14ac:dyDescent="0.3">
      <c r="A1147" t="s">
        <v>8219</v>
      </c>
      <c r="B1147">
        <v>60</v>
      </c>
    </row>
    <row r="1148" spans="1:2" x14ac:dyDescent="0.3">
      <c r="A1148" t="s">
        <v>8219</v>
      </c>
      <c r="B1148">
        <v>445</v>
      </c>
    </row>
    <row r="1149" spans="1:2" x14ac:dyDescent="0.3">
      <c r="A1149" t="s">
        <v>8219</v>
      </c>
      <c r="B1149">
        <v>17</v>
      </c>
    </row>
    <row r="1150" spans="1:2" x14ac:dyDescent="0.3">
      <c r="A1150" t="s">
        <v>8219</v>
      </c>
      <c r="B1150">
        <v>194</v>
      </c>
    </row>
    <row r="1151" spans="1:2" x14ac:dyDescent="0.3">
      <c r="A1151" t="s">
        <v>8219</v>
      </c>
      <c r="B1151">
        <v>404</v>
      </c>
    </row>
    <row r="1152" spans="1:2" x14ac:dyDescent="0.3">
      <c r="A1152" t="s">
        <v>8219</v>
      </c>
      <c r="B1152">
        <v>194</v>
      </c>
    </row>
    <row r="1153" spans="1:2" x14ac:dyDescent="0.3">
      <c r="A1153" t="s">
        <v>8219</v>
      </c>
      <c r="B1153">
        <v>902</v>
      </c>
    </row>
    <row r="1154" spans="1:2" x14ac:dyDescent="0.3">
      <c r="A1154" t="s">
        <v>8219</v>
      </c>
      <c r="B1154">
        <v>1670</v>
      </c>
    </row>
    <row r="1155" spans="1:2" x14ac:dyDescent="0.3">
      <c r="A1155" t="s">
        <v>8219</v>
      </c>
      <c r="B1155">
        <v>1328</v>
      </c>
    </row>
    <row r="1156" spans="1:2" x14ac:dyDescent="0.3">
      <c r="A1156" t="s">
        <v>8219</v>
      </c>
      <c r="B1156">
        <v>944</v>
      </c>
    </row>
    <row r="1157" spans="1:2" x14ac:dyDescent="0.3">
      <c r="A1157" t="s">
        <v>8219</v>
      </c>
      <c r="B1157">
        <v>147</v>
      </c>
    </row>
    <row r="1158" spans="1:2" x14ac:dyDescent="0.3">
      <c r="A1158" t="s">
        <v>8219</v>
      </c>
      <c r="B1158">
        <v>99</v>
      </c>
    </row>
    <row r="1159" spans="1:2" x14ac:dyDescent="0.3">
      <c r="A1159" t="s">
        <v>8219</v>
      </c>
      <c r="B1159">
        <v>79</v>
      </c>
    </row>
    <row r="1160" spans="1:2" x14ac:dyDescent="0.3">
      <c r="A1160" t="s">
        <v>8219</v>
      </c>
      <c r="B1160">
        <v>75</v>
      </c>
    </row>
    <row r="1161" spans="1:2" x14ac:dyDescent="0.3">
      <c r="A1161" t="s">
        <v>8219</v>
      </c>
      <c r="B1161">
        <v>207</v>
      </c>
    </row>
    <row r="1162" spans="1:2" x14ac:dyDescent="0.3">
      <c r="A1162" t="s">
        <v>8219</v>
      </c>
      <c r="B1162">
        <v>102</v>
      </c>
    </row>
    <row r="1163" spans="1:2" x14ac:dyDescent="0.3">
      <c r="A1163" t="s">
        <v>8219</v>
      </c>
      <c r="B1163">
        <v>32</v>
      </c>
    </row>
    <row r="1164" spans="1:2" x14ac:dyDescent="0.3">
      <c r="A1164" t="s">
        <v>8219</v>
      </c>
      <c r="B1164">
        <v>480</v>
      </c>
    </row>
    <row r="1165" spans="1:2" x14ac:dyDescent="0.3">
      <c r="A1165" t="s">
        <v>8219</v>
      </c>
      <c r="B1165">
        <v>11</v>
      </c>
    </row>
    <row r="1166" spans="1:2" x14ac:dyDescent="0.3">
      <c r="A1166" t="s">
        <v>8219</v>
      </c>
      <c r="B1166">
        <v>12</v>
      </c>
    </row>
    <row r="1167" spans="1:2" x14ac:dyDescent="0.3">
      <c r="A1167" t="s">
        <v>8219</v>
      </c>
      <c r="B1167">
        <v>48</v>
      </c>
    </row>
    <row r="1168" spans="1:2" x14ac:dyDescent="0.3">
      <c r="A1168" t="s">
        <v>8219</v>
      </c>
      <c r="B1168">
        <v>59</v>
      </c>
    </row>
    <row r="1169" spans="1:2" x14ac:dyDescent="0.3">
      <c r="A1169" t="s">
        <v>8219</v>
      </c>
      <c r="B1169">
        <v>79</v>
      </c>
    </row>
    <row r="1170" spans="1:2" x14ac:dyDescent="0.3">
      <c r="A1170" t="s">
        <v>8219</v>
      </c>
      <c r="B1170">
        <v>14</v>
      </c>
    </row>
    <row r="1171" spans="1:2" x14ac:dyDescent="0.3">
      <c r="A1171" t="s">
        <v>8219</v>
      </c>
      <c r="B1171">
        <v>106</v>
      </c>
    </row>
    <row r="1172" spans="1:2" x14ac:dyDescent="0.3">
      <c r="A1172" t="s">
        <v>8219</v>
      </c>
      <c r="B1172">
        <v>25</v>
      </c>
    </row>
    <row r="1173" spans="1:2" x14ac:dyDescent="0.3">
      <c r="A1173" t="s">
        <v>8219</v>
      </c>
      <c r="B1173">
        <v>25</v>
      </c>
    </row>
    <row r="1174" spans="1:2" x14ac:dyDescent="0.3">
      <c r="A1174" t="s">
        <v>8219</v>
      </c>
      <c r="B1174">
        <v>29</v>
      </c>
    </row>
    <row r="1175" spans="1:2" x14ac:dyDescent="0.3">
      <c r="A1175" t="s">
        <v>8219</v>
      </c>
      <c r="B1175">
        <v>43</v>
      </c>
    </row>
    <row r="1176" spans="1:2" x14ac:dyDescent="0.3">
      <c r="A1176" t="s">
        <v>8219</v>
      </c>
      <c r="B1176">
        <v>46</v>
      </c>
    </row>
    <row r="1177" spans="1:2" x14ac:dyDescent="0.3">
      <c r="A1177" t="s">
        <v>8219</v>
      </c>
      <c r="B1177">
        <v>27</v>
      </c>
    </row>
    <row r="1178" spans="1:2" x14ac:dyDescent="0.3">
      <c r="A1178" t="s">
        <v>8219</v>
      </c>
      <c r="B1178">
        <v>112</v>
      </c>
    </row>
    <row r="1179" spans="1:2" x14ac:dyDescent="0.3">
      <c r="A1179" t="s">
        <v>8219</v>
      </c>
      <c r="B1179">
        <v>34</v>
      </c>
    </row>
    <row r="1180" spans="1:2" x14ac:dyDescent="0.3">
      <c r="A1180" t="s">
        <v>8219</v>
      </c>
      <c r="B1180">
        <v>145</v>
      </c>
    </row>
    <row r="1181" spans="1:2" x14ac:dyDescent="0.3">
      <c r="A1181" t="s">
        <v>8219</v>
      </c>
      <c r="B1181">
        <v>19</v>
      </c>
    </row>
    <row r="1182" spans="1:2" x14ac:dyDescent="0.3">
      <c r="A1182" t="s">
        <v>8219</v>
      </c>
      <c r="B1182">
        <v>288</v>
      </c>
    </row>
    <row r="1183" spans="1:2" x14ac:dyDescent="0.3">
      <c r="A1183" t="s">
        <v>8219</v>
      </c>
      <c r="B1183">
        <v>14</v>
      </c>
    </row>
    <row r="1184" spans="1:2" x14ac:dyDescent="0.3">
      <c r="A1184" t="s">
        <v>8219</v>
      </c>
      <c r="B1184">
        <v>7</v>
      </c>
    </row>
    <row r="1185" spans="1:2" x14ac:dyDescent="0.3">
      <c r="A1185" t="s">
        <v>8219</v>
      </c>
      <c r="B1185">
        <v>211</v>
      </c>
    </row>
    <row r="1186" spans="1:2" x14ac:dyDescent="0.3">
      <c r="A1186" t="s">
        <v>8219</v>
      </c>
      <c r="B1186">
        <v>85</v>
      </c>
    </row>
    <row r="1187" spans="1:2" x14ac:dyDescent="0.3">
      <c r="A1187" t="s">
        <v>8219</v>
      </c>
      <c r="B1187">
        <v>103</v>
      </c>
    </row>
    <row r="1188" spans="1:2" x14ac:dyDescent="0.3">
      <c r="A1188" t="s">
        <v>8219</v>
      </c>
      <c r="B1188">
        <v>113</v>
      </c>
    </row>
    <row r="1189" spans="1:2" x14ac:dyDescent="0.3">
      <c r="A1189" t="s">
        <v>8219</v>
      </c>
      <c r="B1189">
        <v>167</v>
      </c>
    </row>
    <row r="1190" spans="1:2" x14ac:dyDescent="0.3">
      <c r="A1190" t="s">
        <v>8219</v>
      </c>
      <c r="B1190">
        <v>73</v>
      </c>
    </row>
    <row r="1191" spans="1:2" x14ac:dyDescent="0.3">
      <c r="A1191" t="s">
        <v>8219</v>
      </c>
      <c r="B1191">
        <v>75</v>
      </c>
    </row>
    <row r="1192" spans="1:2" x14ac:dyDescent="0.3">
      <c r="A1192" t="s">
        <v>8219</v>
      </c>
      <c r="B1192">
        <v>614</v>
      </c>
    </row>
    <row r="1193" spans="1:2" x14ac:dyDescent="0.3">
      <c r="A1193" t="s">
        <v>8219</v>
      </c>
      <c r="B1193">
        <v>107</v>
      </c>
    </row>
    <row r="1194" spans="1:2" x14ac:dyDescent="0.3">
      <c r="A1194" t="s">
        <v>8219</v>
      </c>
      <c r="B1194">
        <v>1224</v>
      </c>
    </row>
    <row r="1195" spans="1:2" x14ac:dyDescent="0.3">
      <c r="A1195" t="s">
        <v>8219</v>
      </c>
      <c r="B1195">
        <v>104</v>
      </c>
    </row>
    <row r="1196" spans="1:2" x14ac:dyDescent="0.3">
      <c r="A1196" t="s">
        <v>8219</v>
      </c>
      <c r="B1196">
        <v>79</v>
      </c>
    </row>
    <row r="1197" spans="1:2" x14ac:dyDescent="0.3">
      <c r="A1197" t="s">
        <v>8219</v>
      </c>
      <c r="B1197">
        <v>157</v>
      </c>
    </row>
    <row r="1198" spans="1:2" x14ac:dyDescent="0.3">
      <c r="A1198" t="s">
        <v>8219</v>
      </c>
      <c r="B1198">
        <v>50</v>
      </c>
    </row>
    <row r="1199" spans="1:2" x14ac:dyDescent="0.3">
      <c r="A1199" t="s">
        <v>8219</v>
      </c>
      <c r="B1199">
        <v>64</v>
      </c>
    </row>
    <row r="1200" spans="1:2" x14ac:dyDescent="0.3">
      <c r="A1200" t="s">
        <v>8219</v>
      </c>
      <c r="B1200">
        <v>200</v>
      </c>
    </row>
    <row r="1201" spans="1:2" x14ac:dyDescent="0.3">
      <c r="A1201" t="s">
        <v>8219</v>
      </c>
      <c r="B1201">
        <v>22</v>
      </c>
    </row>
    <row r="1202" spans="1:2" x14ac:dyDescent="0.3">
      <c r="A1202" t="s">
        <v>8219</v>
      </c>
      <c r="B1202">
        <v>163</v>
      </c>
    </row>
    <row r="1203" spans="1:2" x14ac:dyDescent="0.3">
      <c r="A1203" t="s">
        <v>8219</v>
      </c>
      <c r="B1203">
        <v>77</v>
      </c>
    </row>
    <row r="1204" spans="1:2" x14ac:dyDescent="0.3">
      <c r="A1204" t="s">
        <v>8219</v>
      </c>
      <c r="B1204">
        <v>89</v>
      </c>
    </row>
    <row r="1205" spans="1:2" x14ac:dyDescent="0.3">
      <c r="A1205" t="s">
        <v>8219</v>
      </c>
      <c r="B1205">
        <v>3355</v>
      </c>
    </row>
    <row r="1206" spans="1:2" x14ac:dyDescent="0.3">
      <c r="A1206" t="s">
        <v>8219</v>
      </c>
      <c r="B1206">
        <v>537</v>
      </c>
    </row>
    <row r="1207" spans="1:2" x14ac:dyDescent="0.3">
      <c r="A1207" t="s">
        <v>8219</v>
      </c>
      <c r="B1207">
        <v>125</v>
      </c>
    </row>
    <row r="1208" spans="1:2" x14ac:dyDescent="0.3">
      <c r="A1208" t="s">
        <v>8219</v>
      </c>
      <c r="B1208">
        <v>163</v>
      </c>
    </row>
    <row r="1209" spans="1:2" x14ac:dyDescent="0.3">
      <c r="A1209" t="s">
        <v>8219</v>
      </c>
      <c r="B1209">
        <v>283</v>
      </c>
    </row>
    <row r="1210" spans="1:2" x14ac:dyDescent="0.3">
      <c r="A1210" t="s">
        <v>8219</v>
      </c>
      <c r="B1210">
        <v>352</v>
      </c>
    </row>
    <row r="1211" spans="1:2" x14ac:dyDescent="0.3">
      <c r="A1211" t="s">
        <v>8219</v>
      </c>
      <c r="B1211">
        <v>94</v>
      </c>
    </row>
    <row r="1212" spans="1:2" x14ac:dyDescent="0.3">
      <c r="A1212" t="s">
        <v>8219</v>
      </c>
      <c r="B1212">
        <v>67</v>
      </c>
    </row>
    <row r="1213" spans="1:2" x14ac:dyDescent="0.3">
      <c r="A1213" t="s">
        <v>8219</v>
      </c>
      <c r="B1213">
        <v>221</v>
      </c>
    </row>
    <row r="1214" spans="1:2" x14ac:dyDescent="0.3">
      <c r="A1214" t="s">
        <v>8219</v>
      </c>
      <c r="B1214">
        <v>2165</v>
      </c>
    </row>
    <row r="1215" spans="1:2" x14ac:dyDescent="0.3">
      <c r="A1215" t="s">
        <v>8219</v>
      </c>
      <c r="B1215">
        <v>179</v>
      </c>
    </row>
    <row r="1216" spans="1:2" x14ac:dyDescent="0.3">
      <c r="A1216" t="s">
        <v>8219</v>
      </c>
      <c r="B1216">
        <v>123</v>
      </c>
    </row>
    <row r="1217" spans="1:2" x14ac:dyDescent="0.3">
      <c r="A1217" t="s">
        <v>8219</v>
      </c>
      <c r="B1217">
        <v>1104</v>
      </c>
    </row>
    <row r="1218" spans="1:2" x14ac:dyDescent="0.3">
      <c r="A1218" t="s">
        <v>8219</v>
      </c>
      <c r="B1218">
        <v>403</v>
      </c>
    </row>
    <row r="1219" spans="1:2" x14ac:dyDescent="0.3">
      <c r="A1219" t="s">
        <v>8219</v>
      </c>
      <c r="B1219">
        <v>109</v>
      </c>
    </row>
    <row r="1220" spans="1:2" x14ac:dyDescent="0.3">
      <c r="A1220" t="s">
        <v>8219</v>
      </c>
      <c r="B1220">
        <v>372</v>
      </c>
    </row>
    <row r="1221" spans="1:2" x14ac:dyDescent="0.3">
      <c r="A1221" t="s">
        <v>8219</v>
      </c>
      <c r="B1221">
        <v>311</v>
      </c>
    </row>
    <row r="1222" spans="1:2" x14ac:dyDescent="0.3">
      <c r="A1222" t="s">
        <v>8219</v>
      </c>
      <c r="B1222">
        <v>61</v>
      </c>
    </row>
    <row r="1223" spans="1:2" x14ac:dyDescent="0.3">
      <c r="A1223" t="s">
        <v>8219</v>
      </c>
      <c r="B1223">
        <v>115</v>
      </c>
    </row>
    <row r="1224" spans="1:2" x14ac:dyDescent="0.3">
      <c r="A1224" t="s">
        <v>8219</v>
      </c>
      <c r="B1224">
        <v>111</v>
      </c>
    </row>
    <row r="1225" spans="1:2" x14ac:dyDescent="0.3">
      <c r="A1225" t="s">
        <v>8219</v>
      </c>
      <c r="B1225">
        <v>337</v>
      </c>
    </row>
    <row r="1226" spans="1:2" x14ac:dyDescent="0.3">
      <c r="A1226" t="s">
        <v>8219</v>
      </c>
      <c r="B1226">
        <v>9</v>
      </c>
    </row>
    <row r="1227" spans="1:2" x14ac:dyDescent="0.3">
      <c r="A1227" t="s">
        <v>8219</v>
      </c>
      <c r="B1227">
        <v>120</v>
      </c>
    </row>
    <row r="1228" spans="1:2" x14ac:dyDescent="0.3">
      <c r="A1228" t="s">
        <v>8219</v>
      </c>
      <c r="B1228">
        <v>102</v>
      </c>
    </row>
    <row r="1229" spans="1:2" x14ac:dyDescent="0.3">
      <c r="A1229" t="s">
        <v>8219</v>
      </c>
      <c r="B1229">
        <v>186</v>
      </c>
    </row>
    <row r="1230" spans="1:2" x14ac:dyDescent="0.3">
      <c r="A1230" t="s">
        <v>8219</v>
      </c>
      <c r="B1230">
        <v>15</v>
      </c>
    </row>
    <row r="1231" spans="1:2" x14ac:dyDescent="0.3">
      <c r="A1231" t="s">
        <v>8219</v>
      </c>
      <c r="B1231">
        <v>67</v>
      </c>
    </row>
    <row r="1232" spans="1:2" x14ac:dyDescent="0.3">
      <c r="A1232" t="s">
        <v>8219</v>
      </c>
      <c r="B1232">
        <v>130</v>
      </c>
    </row>
    <row r="1233" spans="1:2" x14ac:dyDescent="0.3">
      <c r="A1233" t="s">
        <v>8219</v>
      </c>
      <c r="B1233">
        <v>16</v>
      </c>
    </row>
    <row r="1234" spans="1:2" x14ac:dyDescent="0.3">
      <c r="A1234" t="s">
        <v>8219</v>
      </c>
      <c r="B1234">
        <v>67</v>
      </c>
    </row>
    <row r="1235" spans="1:2" x14ac:dyDescent="0.3">
      <c r="A1235" t="s">
        <v>8219</v>
      </c>
      <c r="B1235">
        <v>124</v>
      </c>
    </row>
    <row r="1236" spans="1:2" x14ac:dyDescent="0.3">
      <c r="A1236" t="s">
        <v>8219</v>
      </c>
      <c r="B1236">
        <v>80</v>
      </c>
    </row>
    <row r="1237" spans="1:2" x14ac:dyDescent="0.3">
      <c r="A1237" t="s">
        <v>8219</v>
      </c>
      <c r="B1237">
        <v>282</v>
      </c>
    </row>
    <row r="1238" spans="1:2" x14ac:dyDescent="0.3">
      <c r="A1238" t="s">
        <v>8219</v>
      </c>
      <c r="B1238">
        <v>68</v>
      </c>
    </row>
    <row r="1239" spans="1:2" x14ac:dyDescent="0.3">
      <c r="A1239" t="s">
        <v>8219</v>
      </c>
      <c r="B1239">
        <v>86</v>
      </c>
    </row>
    <row r="1240" spans="1:2" x14ac:dyDescent="0.3">
      <c r="A1240" t="s">
        <v>8219</v>
      </c>
      <c r="B1240">
        <v>115</v>
      </c>
    </row>
    <row r="1241" spans="1:2" x14ac:dyDescent="0.3">
      <c r="A1241" t="s">
        <v>8219</v>
      </c>
      <c r="B1241">
        <v>75</v>
      </c>
    </row>
    <row r="1242" spans="1:2" x14ac:dyDescent="0.3">
      <c r="A1242" t="s">
        <v>8219</v>
      </c>
      <c r="B1242">
        <v>43</v>
      </c>
    </row>
    <row r="1243" spans="1:2" x14ac:dyDescent="0.3">
      <c r="A1243" t="s">
        <v>8219</v>
      </c>
      <c r="B1243">
        <v>48</v>
      </c>
    </row>
    <row r="1244" spans="1:2" x14ac:dyDescent="0.3">
      <c r="A1244" t="s">
        <v>8219</v>
      </c>
      <c r="B1244">
        <v>52</v>
      </c>
    </row>
    <row r="1245" spans="1:2" x14ac:dyDescent="0.3">
      <c r="A1245" t="s">
        <v>8219</v>
      </c>
      <c r="B1245">
        <v>43</v>
      </c>
    </row>
    <row r="1246" spans="1:2" x14ac:dyDescent="0.3">
      <c r="A1246" t="s">
        <v>8219</v>
      </c>
      <c r="B1246">
        <v>58</v>
      </c>
    </row>
    <row r="1247" spans="1:2" x14ac:dyDescent="0.3">
      <c r="A1247" t="s">
        <v>8219</v>
      </c>
      <c r="B1247">
        <v>47</v>
      </c>
    </row>
    <row r="1248" spans="1:2" x14ac:dyDescent="0.3">
      <c r="A1248" t="s">
        <v>8219</v>
      </c>
      <c r="B1248">
        <v>36</v>
      </c>
    </row>
    <row r="1249" spans="1:2" x14ac:dyDescent="0.3">
      <c r="A1249" t="s">
        <v>8219</v>
      </c>
      <c r="B1249">
        <v>17</v>
      </c>
    </row>
    <row r="1250" spans="1:2" x14ac:dyDescent="0.3">
      <c r="A1250" t="s">
        <v>8219</v>
      </c>
      <c r="B1250">
        <v>104</v>
      </c>
    </row>
    <row r="1251" spans="1:2" x14ac:dyDescent="0.3">
      <c r="A1251" t="s">
        <v>8219</v>
      </c>
      <c r="B1251">
        <v>47</v>
      </c>
    </row>
    <row r="1252" spans="1:2" x14ac:dyDescent="0.3">
      <c r="A1252" t="s">
        <v>8219</v>
      </c>
      <c r="B1252">
        <v>38</v>
      </c>
    </row>
    <row r="1253" spans="1:2" x14ac:dyDescent="0.3">
      <c r="A1253" t="s">
        <v>8219</v>
      </c>
      <c r="B1253">
        <v>81</v>
      </c>
    </row>
    <row r="1254" spans="1:2" x14ac:dyDescent="0.3">
      <c r="A1254" t="s">
        <v>8219</v>
      </c>
      <c r="B1254">
        <v>55</v>
      </c>
    </row>
    <row r="1255" spans="1:2" x14ac:dyDescent="0.3">
      <c r="A1255" t="s">
        <v>8219</v>
      </c>
      <c r="B1255">
        <v>41</v>
      </c>
    </row>
    <row r="1256" spans="1:2" x14ac:dyDescent="0.3">
      <c r="A1256" t="s">
        <v>8219</v>
      </c>
      <c r="B1256">
        <v>79</v>
      </c>
    </row>
    <row r="1257" spans="1:2" x14ac:dyDescent="0.3">
      <c r="A1257" t="s">
        <v>8219</v>
      </c>
      <c r="B1257">
        <v>16</v>
      </c>
    </row>
    <row r="1258" spans="1:2" x14ac:dyDescent="0.3">
      <c r="A1258" t="s">
        <v>8219</v>
      </c>
      <c r="B1258">
        <v>8</v>
      </c>
    </row>
    <row r="1259" spans="1:2" x14ac:dyDescent="0.3">
      <c r="A1259" t="s">
        <v>8219</v>
      </c>
      <c r="B1259">
        <v>95</v>
      </c>
    </row>
    <row r="1260" spans="1:2" x14ac:dyDescent="0.3">
      <c r="A1260" t="s">
        <v>8219</v>
      </c>
      <c r="B1260">
        <v>25</v>
      </c>
    </row>
    <row r="1261" spans="1:2" x14ac:dyDescent="0.3">
      <c r="A1261" t="s">
        <v>8219</v>
      </c>
      <c r="B1261">
        <v>19</v>
      </c>
    </row>
    <row r="1262" spans="1:2" x14ac:dyDescent="0.3">
      <c r="A1262" t="s">
        <v>8219</v>
      </c>
      <c r="B1262">
        <v>90</v>
      </c>
    </row>
    <row r="1263" spans="1:2" x14ac:dyDescent="0.3">
      <c r="A1263" t="s">
        <v>8219</v>
      </c>
      <c r="B1263">
        <v>41</v>
      </c>
    </row>
    <row r="1264" spans="1:2" x14ac:dyDescent="0.3">
      <c r="A1264" t="s">
        <v>8219</v>
      </c>
      <c r="B1264">
        <v>30</v>
      </c>
    </row>
    <row r="1265" spans="1:2" x14ac:dyDescent="0.3">
      <c r="A1265" t="s">
        <v>8219</v>
      </c>
      <c r="B1265">
        <v>38</v>
      </c>
    </row>
    <row r="1266" spans="1:2" x14ac:dyDescent="0.3">
      <c r="A1266" t="s">
        <v>8219</v>
      </c>
      <c r="B1266">
        <v>65</v>
      </c>
    </row>
    <row r="1267" spans="1:2" x14ac:dyDescent="0.3">
      <c r="A1267" t="s">
        <v>8219</v>
      </c>
      <c r="B1267">
        <v>75</v>
      </c>
    </row>
    <row r="1268" spans="1:2" x14ac:dyDescent="0.3">
      <c r="A1268" t="s">
        <v>8219</v>
      </c>
      <c r="B1268">
        <v>16</v>
      </c>
    </row>
    <row r="1269" spans="1:2" x14ac:dyDescent="0.3">
      <c r="A1269" t="s">
        <v>8219</v>
      </c>
      <c r="B1269">
        <v>10</v>
      </c>
    </row>
    <row r="1270" spans="1:2" x14ac:dyDescent="0.3">
      <c r="A1270" t="s">
        <v>8219</v>
      </c>
      <c r="B1270">
        <v>27</v>
      </c>
    </row>
    <row r="1271" spans="1:2" x14ac:dyDescent="0.3">
      <c r="A1271" t="s">
        <v>8219</v>
      </c>
      <c r="B1271">
        <v>259</v>
      </c>
    </row>
    <row r="1272" spans="1:2" x14ac:dyDescent="0.3">
      <c r="A1272" t="s">
        <v>8219</v>
      </c>
      <c r="B1272">
        <v>39</v>
      </c>
    </row>
    <row r="1273" spans="1:2" x14ac:dyDescent="0.3">
      <c r="A1273" t="s">
        <v>8219</v>
      </c>
      <c r="B1273">
        <v>42</v>
      </c>
    </row>
    <row r="1274" spans="1:2" x14ac:dyDescent="0.3">
      <c r="A1274" t="s">
        <v>8219</v>
      </c>
      <c r="B1274">
        <v>10</v>
      </c>
    </row>
    <row r="1275" spans="1:2" x14ac:dyDescent="0.3">
      <c r="A1275" t="s">
        <v>8219</v>
      </c>
      <c r="B1275">
        <v>56</v>
      </c>
    </row>
    <row r="1276" spans="1:2" x14ac:dyDescent="0.3">
      <c r="A1276" t="s">
        <v>8219</v>
      </c>
      <c r="B1276">
        <v>20</v>
      </c>
    </row>
    <row r="1277" spans="1:2" x14ac:dyDescent="0.3">
      <c r="A1277" t="s">
        <v>8219</v>
      </c>
      <c r="B1277">
        <v>170</v>
      </c>
    </row>
    <row r="1278" spans="1:2" x14ac:dyDescent="0.3">
      <c r="A1278" t="s">
        <v>8219</v>
      </c>
      <c r="B1278">
        <v>29</v>
      </c>
    </row>
    <row r="1279" spans="1:2" x14ac:dyDescent="0.3">
      <c r="A1279" t="s">
        <v>8219</v>
      </c>
      <c r="B1279">
        <v>132</v>
      </c>
    </row>
    <row r="1280" spans="1:2" x14ac:dyDescent="0.3">
      <c r="A1280" t="s">
        <v>8219</v>
      </c>
      <c r="B1280">
        <v>27</v>
      </c>
    </row>
    <row r="1281" spans="1:2" x14ac:dyDescent="0.3">
      <c r="A1281" t="s">
        <v>8219</v>
      </c>
      <c r="B1281">
        <v>26</v>
      </c>
    </row>
    <row r="1282" spans="1:2" x14ac:dyDescent="0.3">
      <c r="A1282" t="s">
        <v>8219</v>
      </c>
      <c r="B1282">
        <v>43</v>
      </c>
    </row>
    <row r="1283" spans="1:2" x14ac:dyDescent="0.3">
      <c r="A1283" t="s">
        <v>8219</v>
      </c>
      <c r="B1283">
        <v>80</v>
      </c>
    </row>
    <row r="1284" spans="1:2" x14ac:dyDescent="0.3">
      <c r="A1284" t="s">
        <v>8219</v>
      </c>
      <c r="B1284">
        <v>33</v>
      </c>
    </row>
    <row r="1285" spans="1:2" x14ac:dyDescent="0.3">
      <c r="A1285" t="s">
        <v>8219</v>
      </c>
      <c r="B1285">
        <v>71</v>
      </c>
    </row>
    <row r="1286" spans="1:2" x14ac:dyDescent="0.3">
      <c r="A1286" t="s">
        <v>8219</v>
      </c>
      <c r="B1286">
        <v>81</v>
      </c>
    </row>
    <row r="1287" spans="1:2" x14ac:dyDescent="0.3">
      <c r="A1287" t="s">
        <v>8219</v>
      </c>
      <c r="B1287">
        <v>76</v>
      </c>
    </row>
    <row r="1288" spans="1:2" x14ac:dyDescent="0.3">
      <c r="A1288" t="s">
        <v>8219</v>
      </c>
      <c r="B1288">
        <v>48</v>
      </c>
    </row>
    <row r="1289" spans="1:2" x14ac:dyDescent="0.3">
      <c r="A1289" t="s">
        <v>8219</v>
      </c>
      <c r="B1289">
        <v>61</v>
      </c>
    </row>
    <row r="1290" spans="1:2" x14ac:dyDescent="0.3">
      <c r="A1290" t="s">
        <v>8219</v>
      </c>
      <c r="B1290">
        <v>60</v>
      </c>
    </row>
    <row r="1291" spans="1:2" x14ac:dyDescent="0.3">
      <c r="A1291" t="s">
        <v>8219</v>
      </c>
      <c r="B1291">
        <v>136</v>
      </c>
    </row>
    <row r="1292" spans="1:2" x14ac:dyDescent="0.3">
      <c r="A1292" t="s">
        <v>8219</v>
      </c>
      <c r="B1292">
        <v>14</v>
      </c>
    </row>
    <row r="1293" spans="1:2" x14ac:dyDescent="0.3">
      <c r="A1293" t="s">
        <v>8219</v>
      </c>
      <c r="B1293">
        <v>78</v>
      </c>
    </row>
    <row r="1294" spans="1:2" x14ac:dyDescent="0.3">
      <c r="A1294" t="s">
        <v>8219</v>
      </c>
      <c r="B1294">
        <v>4</v>
      </c>
    </row>
    <row r="1295" spans="1:2" x14ac:dyDescent="0.3">
      <c r="A1295" t="s">
        <v>8219</v>
      </c>
      <c r="B1295">
        <v>11</v>
      </c>
    </row>
    <row r="1296" spans="1:2" x14ac:dyDescent="0.3">
      <c r="A1296" t="s">
        <v>8219</v>
      </c>
      <c r="B1296">
        <v>185</v>
      </c>
    </row>
    <row r="1297" spans="1:2" x14ac:dyDescent="0.3">
      <c r="A1297" t="s">
        <v>8219</v>
      </c>
      <c r="B1297">
        <v>59</v>
      </c>
    </row>
    <row r="1298" spans="1:2" x14ac:dyDescent="0.3">
      <c r="A1298" t="s">
        <v>8219</v>
      </c>
      <c r="B1298">
        <v>27</v>
      </c>
    </row>
    <row r="1299" spans="1:2" x14ac:dyDescent="0.3">
      <c r="A1299" t="s">
        <v>8219</v>
      </c>
      <c r="B1299">
        <v>63</v>
      </c>
    </row>
    <row r="1300" spans="1:2" x14ac:dyDescent="0.3">
      <c r="A1300" t="s">
        <v>8219</v>
      </c>
      <c r="B1300">
        <v>13</v>
      </c>
    </row>
    <row r="1301" spans="1:2" x14ac:dyDescent="0.3">
      <c r="A1301" t="s">
        <v>8219</v>
      </c>
      <c r="B1301">
        <v>13</v>
      </c>
    </row>
    <row r="1302" spans="1:2" x14ac:dyDescent="0.3">
      <c r="A1302" t="s">
        <v>8219</v>
      </c>
      <c r="B1302">
        <v>57</v>
      </c>
    </row>
    <row r="1303" spans="1:2" x14ac:dyDescent="0.3">
      <c r="A1303" t="s">
        <v>8219</v>
      </c>
      <c r="B1303">
        <v>61</v>
      </c>
    </row>
    <row r="1304" spans="1:2" x14ac:dyDescent="0.3">
      <c r="A1304" t="s">
        <v>8219</v>
      </c>
      <c r="B1304">
        <v>65</v>
      </c>
    </row>
    <row r="1305" spans="1:2" x14ac:dyDescent="0.3">
      <c r="A1305" t="s">
        <v>8219</v>
      </c>
      <c r="B1305">
        <v>134</v>
      </c>
    </row>
    <row r="1306" spans="1:2" x14ac:dyDescent="0.3">
      <c r="A1306" t="s">
        <v>8219</v>
      </c>
      <c r="B1306">
        <v>37</v>
      </c>
    </row>
    <row r="1307" spans="1:2" x14ac:dyDescent="0.3">
      <c r="A1307" t="s">
        <v>8219</v>
      </c>
      <c r="B1307">
        <v>37</v>
      </c>
    </row>
    <row r="1308" spans="1:2" x14ac:dyDescent="0.3">
      <c r="A1308" t="s">
        <v>8219</v>
      </c>
      <c r="B1308">
        <v>150</v>
      </c>
    </row>
    <row r="1309" spans="1:2" x14ac:dyDescent="0.3">
      <c r="A1309" t="s">
        <v>8219</v>
      </c>
      <c r="B1309">
        <v>56</v>
      </c>
    </row>
    <row r="1310" spans="1:2" x14ac:dyDescent="0.3">
      <c r="A1310" t="s">
        <v>8219</v>
      </c>
      <c r="B1310">
        <v>18</v>
      </c>
    </row>
    <row r="1311" spans="1:2" x14ac:dyDescent="0.3">
      <c r="A1311" t="s">
        <v>8219</v>
      </c>
      <c r="B1311">
        <v>60</v>
      </c>
    </row>
    <row r="1312" spans="1:2" x14ac:dyDescent="0.3">
      <c r="A1312" t="s">
        <v>8219</v>
      </c>
      <c r="B1312">
        <v>67</v>
      </c>
    </row>
    <row r="1313" spans="1:2" x14ac:dyDescent="0.3">
      <c r="A1313" t="s">
        <v>8219</v>
      </c>
      <c r="B1313">
        <v>35</v>
      </c>
    </row>
    <row r="1314" spans="1:2" x14ac:dyDescent="0.3">
      <c r="A1314" t="s">
        <v>8219</v>
      </c>
      <c r="B1314">
        <v>34</v>
      </c>
    </row>
    <row r="1315" spans="1:2" x14ac:dyDescent="0.3">
      <c r="A1315" t="s">
        <v>8219</v>
      </c>
      <c r="B1315">
        <v>36</v>
      </c>
    </row>
    <row r="1316" spans="1:2" x14ac:dyDescent="0.3">
      <c r="A1316" t="s">
        <v>8219</v>
      </c>
      <c r="B1316">
        <v>18</v>
      </c>
    </row>
    <row r="1317" spans="1:2" x14ac:dyDescent="0.3">
      <c r="A1317" t="s">
        <v>8219</v>
      </c>
      <c r="B1317">
        <v>25</v>
      </c>
    </row>
    <row r="1318" spans="1:2" x14ac:dyDescent="0.3">
      <c r="A1318" t="s">
        <v>8219</v>
      </c>
      <c r="B1318">
        <v>21</v>
      </c>
    </row>
    <row r="1319" spans="1:2" x14ac:dyDescent="0.3">
      <c r="A1319" t="s">
        <v>8219</v>
      </c>
      <c r="B1319">
        <v>151</v>
      </c>
    </row>
    <row r="1320" spans="1:2" x14ac:dyDescent="0.3">
      <c r="A1320" t="s">
        <v>8219</v>
      </c>
      <c r="B1320">
        <v>489</v>
      </c>
    </row>
    <row r="1321" spans="1:2" x14ac:dyDescent="0.3">
      <c r="A1321" t="s">
        <v>8219</v>
      </c>
      <c r="B1321">
        <v>50</v>
      </c>
    </row>
    <row r="1322" spans="1:2" x14ac:dyDescent="0.3">
      <c r="A1322" t="s">
        <v>8219</v>
      </c>
      <c r="B1322">
        <v>321</v>
      </c>
    </row>
    <row r="1323" spans="1:2" x14ac:dyDescent="0.3">
      <c r="A1323" t="s">
        <v>8219</v>
      </c>
      <c r="B1323">
        <v>1762</v>
      </c>
    </row>
    <row r="1324" spans="1:2" x14ac:dyDescent="0.3">
      <c r="A1324" t="s">
        <v>8219</v>
      </c>
      <c r="B1324">
        <v>385</v>
      </c>
    </row>
    <row r="1325" spans="1:2" x14ac:dyDescent="0.3">
      <c r="A1325" t="s">
        <v>8219</v>
      </c>
      <c r="B1325">
        <v>398</v>
      </c>
    </row>
    <row r="1326" spans="1:2" x14ac:dyDescent="0.3">
      <c r="A1326" t="s">
        <v>8219</v>
      </c>
      <c r="B1326">
        <v>304</v>
      </c>
    </row>
    <row r="1327" spans="1:2" x14ac:dyDescent="0.3">
      <c r="A1327" t="s">
        <v>8219</v>
      </c>
      <c r="B1327">
        <v>676</v>
      </c>
    </row>
    <row r="1328" spans="1:2" x14ac:dyDescent="0.3">
      <c r="A1328" t="s">
        <v>8219</v>
      </c>
      <c r="B1328">
        <v>577</v>
      </c>
    </row>
    <row r="1329" spans="1:2" x14ac:dyDescent="0.3">
      <c r="A1329" t="s">
        <v>8219</v>
      </c>
      <c r="B1329">
        <v>3663</v>
      </c>
    </row>
    <row r="1330" spans="1:2" x14ac:dyDescent="0.3">
      <c r="A1330" t="s">
        <v>8219</v>
      </c>
      <c r="B1330">
        <v>294</v>
      </c>
    </row>
    <row r="1331" spans="1:2" x14ac:dyDescent="0.3">
      <c r="A1331" t="s">
        <v>8219</v>
      </c>
      <c r="B1331">
        <v>28</v>
      </c>
    </row>
    <row r="1332" spans="1:2" x14ac:dyDescent="0.3">
      <c r="A1332" t="s">
        <v>8219</v>
      </c>
      <c r="B1332">
        <v>100</v>
      </c>
    </row>
    <row r="1333" spans="1:2" x14ac:dyDescent="0.3">
      <c r="A1333" t="s">
        <v>8219</v>
      </c>
      <c r="B1333">
        <v>72</v>
      </c>
    </row>
    <row r="1334" spans="1:2" x14ac:dyDescent="0.3">
      <c r="A1334" t="s">
        <v>8219</v>
      </c>
      <c r="B1334">
        <v>238</v>
      </c>
    </row>
    <row r="1335" spans="1:2" x14ac:dyDescent="0.3">
      <c r="A1335" t="s">
        <v>8219</v>
      </c>
      <c r="B1335">
        <v>159</v>
      </c>
    </row>
    <row r="1336" spans="1:2" x14ac:dyDescent="0.3">
      <c r="A1336" t="s">
        <v>8219</v>
      </c>
      <c r="B1336">
        <v>77</v>
      </c>
    </row>
    <row r="1337" spans="1:2" x14ac:dyDescent="0.3">
      <c r="A1337" t="s">
        <v>8219</v>
      </c>
      <c r="B1337">
        <v>53</v>
      </c>
    </row>
    <row r="1338" spans="1:2" x14ac:dyDescent="0.3">
      <c r="A1338" t="s">
        <v>8219</v>
      </c>
      <c r="B1338">
        <v>1251</v>
      </c>
    </row>
    <row r="1339" spans="1:2" x14ac:dyDescent="0.3">
      <c r="A1339" t="s">
        <v>8219</v>
      </c>
      <c r="B1339">
        <v>465</v>
      </c>
    </row>
    <row r="1340" spans="1:2" x14ac:dyDescent="0.3">
      <c r="A1340" t="s">
        <v>8219</v>
      </c>
      <c r="B1340">
        <v>74</v>
      </c>
    </row>
    <row r="1341" spans="1:2" x14ac:dyDescent="0.3">
      <c r="A1341" t="s">
        <v>8219</v>
      </c>
      <c r="B1341">
        <v>62</v>
      </c>
    </row>
    <row r="1342" spans="1:2" x14ac:dyDescent="0.3">
      <c r="A1342" t="s">
        <v>8219</v>
      </c>
      <c r="B1342">
        <v>3468</v>
      </c>
    </row>
    <row r="1343" spans="1:2" x14ac:dyDescent="0.3">
      <c r="A1343" t="s">
        <v>8219</v>
      </c>
      <c r="B1343">
        <v>52</v>
      </c>
    </row>
    <row r="1344" spans="1:2" x14ac:dyDescent="0.3">
      <c r="A1344" t="s">
        <v>8219</v>
      </c>
      <c r="B1344">
        <v>50</v>
      </c>
    </row>
    <row r="1345" spans="1:2" x14ac:dyDescent="0.3">
      <c r="A1345" t="s">
        <v>8219</v>
      </c>
      <c r="B1345">
        <v>45</v>
      </c>
    </row>
    <row r="1346" spans="1:2" x14ac:dyDescent="0.3">
      <c r="A1346" t="s">
        <v>8219</v>
      </c>
      <c r="B1346">
        <v>21</v>
      </c>
    </row>
    <row r="1347" spans="1:2" x14ac:dyDescent="0.3">
      <c r="A1347" t="s">
        <v>8219</v>
      </c>
      <c r="B1347">
        <v>100</v>
      </c>
    </row>
    <row r="1348" spans="1:2" x14ac:dyDescent="0.3">
      <c r="A1348" t="s">
        <v>8219</v>
      </c>
      <c r="B1348">
        <v>81</v>
      </c>
    </row>
    <row r="1349" spans="1:2" x14ac:dyDescent="0.3">
      <c r="A1349" t="s">
        <v>8219</v>
      </c>
      <c r="B1349">
        <v>286</v>
      </c>
    </row>
    <row r="1350" spans="1:2" x14ac:dyDescent="0.3">
      <c r="A1350" t="s">
        <v>8219</v>
      </c>
      <c r="B1350">
        <v>42</v>
      </c>
    </row>
    <row r="1351" spans="1:2" x14ac:dyDescent="0.3">
      <c r="A1351" t="s">
        <v>8219</v>
      </c>
      <c r="B1351">
        <v>199</v>
      </c>
    </row>
    <row r="1352" spans="1:2" x14ac:dyDescent="0.3">
      <c r="A1352" t="s">
        <v>8219</v>
      </c>
      <c r="B1352">
        <v>25</v>
      </c>
    </row>
    <row r="1353" spans="1:2" x14ac:dyDescent="0.3">
      <c r="A1353" t="s">
        <v>8219</v>
      </c>
      <c r="B1353">
        <v>84</v>
      </c>
    </row>
    <row r="1354" spans="1:2" x14ac:dyDescent="0.3">
      <c r="A1354" t="s">
        <v>8219</v>
      </c>
      <c r="B1354">
        <v>50</v>
      </c>
    </row>
    <row r="1355" spans="1:2" x14ac:dyDescent="0.3">
      <c r="A1355" t="s">
        <v>8219</v>
      </c>
      <c r="B1355">
        <v>26</v>
      </c>
    </row>
    <row r="1356" spans="1:2" x14ac:dyDescent="0.3">
      <c r="A1356" t="s">
        <v>8219</v>
      </c>
      <c r="B1356">
        <v>14</v>
      </c>
    </row>
    <row r="1357" spans="1:2" x14ac:dyDescent="0.3">
      <c r="A1357" t="s">
        <v>8219</v>
      </c>
      <c r="B1357">
        <v>49</v>
      </c>
    </row>
    <row r="1358" spans="1:2" x14ac:dyDescent="0.3">
      <c r="A1358" t="s">
        <v>8219</v>
      </c>
      <c r="B1358">
        <v>69</v>
      </c>
    </row>
    <row r="1359" spans="1:2" x14ac:dyDescent="0.3">
      <c r="A1359" t="s">
        <v>8219</v>
      </c>
      <c r="B1359">
        <v>60</v>
      </c>
    </row>
    <row r="1360" spans="1:2" x14ac:dyDescent="0.3">
      <c r="A1360" t="s">
        <v>8219</v>
      </c>
      <c r="B1360">
        <v>80</v>
      </c>
    </row>
    <row r="1361" spans="1:2" x14ac:dyDescent="0.3">
      <c r="A1361" t="s">
        <v>8219</v>
      </c>
      <c r="B1361">
        <v>56</v>
      </c>
    </row>
    <row r="1362" spans="1:2" x14ac:dyDescent="0.3">
      <c r="A1362" t="s">
        <v>8219</v>
      </c>
      <c r="B1362">
        <v>104</v>
      </c>
    </row>
    <row r="1363" spans="1:2" x14ac:dyDescent="0.3">
      <c r="A1363" t="s">
        <v>8219</v>
      </c>
      <c r="B1363">
        <v>46</v>
      </c>
    </row>
    <row r="1364" spans="1:2" x14ac:dyDescent="0.3">
      <c r="A1364" t="s">
        <v>8219</v>
      </c>
      <c r="B1364">
        <v>206</v>
      </c>
    </row>
    <row r="1365" spans="1:2" x14ac:dyDescent="0.3">
      <c r="A1365" t="s">
        <v>8219</v>
      </c>
      <c r="B1365">
        <v>18</v>
      </c>
    </row>
    <row r="1366" spans="1:2" x14ac:dyDescent="0.3">
      <c r="A1366" t="s">
        <v>8219</v>
      </c>
      <c r="B1366">
        <v>28</v>
      </c>
    </row>
    <row r="1367" spans="1:2" x14ac:dyDescent="0.3">
      <c r="A1367" t="s">
        <v>8219</v>
      </c>
      <c r="B1367">
        <v>11</v>
      </c>
    </row>
    <row r="1368" spans="1:2" x14ac:dyDescent="0.3">
      <c r="A1368" t="s">
        <v>8219</v>
      </c>
      <c r="B1368">
        <v>263</v>
      </c>
    </row>
    <row r="1369" spans="1:2" x14ac:dyDescent="0.3">
      <c r="A1369" t="s">
        <v>8219</v>
      </c>
      <c r="B1369">
        <v>394</v>
      </c>
    </row>
    <row r="1370" spans="1:2" x14ac:dyDescent="0.3">
      <c r="A1370" t="s">
        <v>8219</v>
      </c>
      <c r="B1370">
        <v>1049</v>
      </c>
    </row>
    <row r="1371" spans="1:2" x14ac:dyDescent="0.3">
      <c r="A1371" t="s">
        <v>8219</v>
      </c>
      <c r="B1371">
        <v>308</v>
      </c>
    </row>
    <row r="1372" spans="1:2" x14ac:dyDescent="0.3">
      <c r="A1372" t="s">
        <v>8219</v>
      </c>
      <c r="B1372">
        <v>1088</v>
      </c>
    </row>
    <row r="1373" spans="1:2" x14ac:dyDescent="0.3">
      <c r="A1373" t="s">
        <v>8219</v>
      </c>
      <c r="B1373">
        <v>73</v>
      </c>
    </row>
    <row r="1374" spans="1:2" x14ac:dyDescent="0.3">
      <c r="A1374" t="s">
        <v>8219</v>
      </c>
      <c r="B1374">
        <v>143</v>
      </c>
    </row>
    <row r="1375" spans="1:2" x14ac:dyDescent="0.3">
      <c r="A1375" t="s">
        <v>8219</v>
      </c>
      <c r="B1375">
        <v>1420</v>
      </c>
    </row>
    <row r="1376" spans="1:2" x14ac:dyDescent="0.3">
      <c r="A1376" t="s">
        <v>8219</v>
      </c>
      <c r="B1376">
        <v>305</v>
      </c>
    </row>
    <row r="1377" spans="1:2" x14ac:dyDescent="0.3">
      <c r="A1377" t="s">
        <v>8219</v>
      </c>
      <c r="B1377">
        <v>551</v>
      </c>
    </row>
    <row r="1378" spans="1:2" x14ac:dyDescent="0.3">
      <c r="A1378" t="s">
        <v>8219</v>
      </c>
      <c r="B1378">
        <v>187</v>
      </c>
    </row>
    <row r="1379" spans="1:2" x14ac:dyDescent="0.3">
      <c r="A1379" t="s">
        <v>8219</v>
      </c>
      <c r="B1379">
        <v>325</v>
      </c>
    </row>
    <row r="1380" spans="1:2" x14ac:dyDescent="0.3">
      <c r="A1380" t="s">
        <v>8219</v>
      </c>
      <c r="B1380">
        <v>148</v>
      </c>
    </row>
    <row r="1381" spans="1:2" x14ac:dyDescent="0.3">
      <c r="A1381" t="s">
        <v>8219</v>
      </c>
      <c r="B1381">
        <v>69</v>
      </c>
    </row>
    <row r="1382" spans="1:2" x14ac:dyDescent="0.3">
      <c r="A1382" t="s">
        <v>8219</v>
      </c>
      <c r="B1382">
        <v>173</v>
      </c>
    </row>
    <row r="1383" spans="1:2" x14ac:dyDescent="0.3">
      <c r="A1383" t="s">
        <v>8219</v>
      </c>
      <c r="B1383">
        <v>269</v>
      </c>
    </row>
    <row r="1384" spans="1:2" x14ac:dyDescent="0.3">
      <c r="A1384" t="s">
        <v>8219</v>
      </c>
      <c r="B1384">
        <v>185</v>
      </c>
    </row>
    <row r="1385" spans="1:2" x14ac:dyDescent="0.3">
      <c r="A1385" t="s">
        <v>8219</v>
      </c>
      <c r="B1385">
        <v>176</v>
      </c>
    </row>
    <row r="1386" spans="1:2" x14ac:dyDescent="0.3">
      <c r="A1386" t="s">
        <v>8219</v>
      </c>
      <c r="B1386">
        <v>1019</v>
      </c>
    </row>
    <row r="1387" spans="1:2" x14ac:dyDescent="0.3">
      <c r="A1387" t="s">
        <v>8219</v>
      </c>
      <c r="B1387">
        <v>113</v>
      </c>
    </row>
    <row r="1388" spans="1:2" x14ac:dyDescent="0.3">
      <c r="A1388" t="s">
        <v>8219</v>
      </c>
      <c r="B1388">
        <v>404</v>
      </c>
    </row>
    <row r="1389" spans="1:2" x14ac:dyDescent="0.3">
      <c r="A1389" t="s">
        <v>8219</v>
      </c>
      <c r="B1389">
        <v>707</v>
      </c>
    </row>
    <row r="1390" spans="1:2" x14ac:dyDescent="0.3">
      <c r="A1390" t="s">
        <v>8219</v>
      </c>
      <c r="B1390">
        <v>392</v>
      </c>
    </row>
    <row r="1391" spans="1:2" x14ac:dyDescent="0.3">
      <c r="A1391" t="s">
        <v>8219</v>
      </c>
      <c r="B1391">
        <v>23</v>
      </c>
    </row>
    <row r="1392" spans="1:2" x14ac:dyDescent="0.3">
      <c r="A1392" t="s">
        <v>8219</v>
      </c>
      <c r="B1392">
        <v>682</v>
      </c>
    </row>
    <row r="1393" spans="1:2" x14ac:dyDescent="0.3">
      <c r="A1393" t="s">
        <v>8219</v>
      </c>
      <c r="B1393">
        <v>37</v>
      </c>
    </row>
    <row r="1394" spans="1:2" x14ac:dyDescent="0.3">
      <c r="A1394" t="s">
        <v>8219</v>
      </c>
      <c r="B1394">
        <v>146</v>
      </c>
    </row>
    <row r="1395" spans="1:2" x14ac:dyDescent="0.3">
      <c r="A1395" t="s">
        <v>8219</v>
      </c>
      <c r="B1395">
        <v>119</v>
      </c>
    </row>
    <row r="1396" spans="1:2" x14ac:dyDescent="0.3">
      <c r="A1396" t="s">
        <v>8219</v>
      </c>
      <c r="B1396">
        <v>163</v>
      </c>
    </row>
    <row r="1397" spans="1:2" x14ac:dyDescent="0.3">
      <c r="A1397" t="s">
        <v>8219</v>
      </c>
      <c r="B1397">
        <v>339</v>
      </c>
    </row>
    <row r="1398" spans="1:2" x14ac:dyDescent="0.3">
      <c r="A1398" t="s">
        <v>8219</v>
      </c>
      <c r="B1398">
        <v>58</v>
      </c>
    </row>
    <row r="1399" spans="1:2" x14ac:dyDescent="0.3">
      <c r="A1399" t="s">
        <v>8219</v>
      </c>
      <c r="B1399">
        <v>456</v>
      </c>
    </row>
    <row r="1400" spans="1:2" x14ac:dyDescent="0.3">
      <c r="A1400" t="s">
        <v>8219</v>
      </c>
      <c r="B1400">
        <v>15</v>
      </c>
    </row>
    <row r="1401" spans="1:2" x14ac:dyDescent="0.3">
      <c r="A1401" t="s">
        <v>8219</v>
      </c>
      <c r="B1401">
        <v>191</v>
      </c>
    </row>
    <row r="1402" spans="1:2" x14ac:dyDescent="0.3">
      <c r="A1402" t="s">
        <v>8219</v>
      </c>
      <c r="B1402">
        <v>17</v>
      </c>
    </row>
    <row r="1403" spans="1:2" x14ac:dyDescent="0.3">
      <c r="A1403" t="s">
        <v>8219</v>
      </c>
      <c r="B1403">
        <v>28</v>
      </c>
    </row>
    <row r="1404" spans="1:2" x14ac:dyDescent="0.3">
      <c r="A1404" t="s">
        <v>8219</v>
      </c>
      <c r="B1404">
        <v>18</v>
      </c>
    </row>
    <row r="1405" spans="1:2" x14ac:dyDescent="0.3">
      <c r="A1405" t="s">
        <v>8219</v>
      </c>
      <c r="B1405">
        <v>61</v>
      </c>
    </row>
    <row r="1406" spans="1:2" x14ac:dyDescent="0.3">
      <c r="A1406" t="s">
        <v>8219</v>
      </c>
      <c r="B1406">
        <v>108</v>
      </c>
    </row>
    <row r="1407" spans="1:2" x14ac:dyDescent="0.3">
      <c r="A1407" t="s">
        <v>8219</v>
      </c>
      <c r="B1407">
        <v>142</v>
      </c>
    </row>
    <row r="1408" spans="1:2" x14ac:dyDescent="0.3">
      <c r="A1408" t="s">
        <v>8219</v>
      </c>
      <c r="B1408">
        <v>74</v>
      </c>
    </row>
    <row r="1409" spans="1:2" x14ac:dyDescent="0.3">
      <c r="A1409" t="s">
        <v>8219</v>
      </c>
      <c r="B1409">
        <v>38</v>
      </c>
    </row>
    <row r="1410" spans="1:2" x14ac:dyDescent="0.3">
      <c r="A1410" t="s">
        <v>8219</v>
      </c>
      <c r="B1410">
        <v>20</v>
      </c>
    </row>
    <row r="1411" spans="1:2" x14ac:dyDescent="0.3">
      <c r="A1411" t="s">
        <v>8219</v>
      </c>
      <c r="B1411">
        <v>24</v>
      </c>
    </row>
    <row r="1412" spans="1:2" x14ac:dyDescent="0.3">
      <c r="A1412" t="s">
        <v>8219</v>
      </c>
      <c r="B1412">
        <v>66</v>
      </c>
    </row>
    <row r="1413" spans="1:2" x14ac:dyDescent="0.3">
      <c r="A1413" t="s">
        <v>8219</v>
      </c>
      <c r="B1413">
        <v>28</v>
      </c>
    </row>
    <row r="1414" spans="1:2" x14ac:dyDescent="0.3">
      <c r="A1414" t="s">
        <v>8219</v>
      </c>
      <c r="B1414">
        <v>24</v>
      </c>
    </row>
    <row r="1415" spans="1:2" x14ac:dyDescent="0.3">
      <c r="A1415" t="s">
        <v>8219</v>
      </c>
      <c r="B1415">
        <v>73</v>
      </c>
    </row>
    <row r="1416" spans="1:2" x14ac:dyDescent="0.3">
      <c r="A1416" t="s">
        <v>8219</v>
      </c>
      <c r="B1416">
        <v>3</v>
      </c>
    </row>
    <row r="1417" spans="1:2" x14ac:dyDescent="0.3">
      <c r="A1417" t="s">
        <v>8219</v>
      </c>
      <c r="B1417">
        <v>20</v>
      </c>
    </row>
    <row r="1418" spans="1:2" x14ac:dyDescent="0.3">
      <c r="A1418" t="s">
        <v>8219</v>
      </c>
      <c r="B1418">
        <v>21</v>
      </c>
    </row>
    <row r="1419" spans="1:2" x14ac:dyDescent="0.3">
      <c r="A1419" t="s">
        <v>8219</v>
      </c>
      <c r="B1419">
        <v>94</v>
      </c>
    </row>
    <row r="1420" spans="1:2" x14ac:dyDescent="0.3">
      <c r="A1420" t="s">
        <v>8219</v>
      </c>
      <c r="B1420">
        <v>139</v>
      </c>
    </row>
    <row r="1421" spans="1:2" x14ac:dyDescent="0.3">
      <c r="A1421" t="s">
        <v>8219</v>
      </c>
      <c r="B1421">
        <v>130</v>
      </c>
    </row>
    <row r="1422" spans="1:2" x14ac:dyDescent="0.3">
      <c r="A1422" t="s">
        <v>8219</v>
      </c>
      <c r="B1422">
        <v>31</v>
      </c>
    </row>
    <row r="1423" spans="1:2" x14ac:dyDescent="0.3">
      <c r="A1423" t="s">
        <v>8219</v>
      </c>
      <c r="B1423">
        <v>13</v>
      </c>
    </row>
    <row r="1424" spans="1:2" x14ac:dyDescent="0.3">
      <c r="A1424" t="s">
        <v>8219</v>
      </c>
      <c r="B1424">
        <v>90</v>
      </c>
    </row>
    <row r="1425" spans="1:2" x14ac:dyDescent="0.3">
      <c r="A1425" t="s">
        <v>8219</v>
      </c>
      <c r="B1425">
        <v>141</v>
      </c>
    </row>
    <row r="1426" spans="1:2" x14ac:dyDescent="0.3">
      <c r="A1426" t="s">
        <v>8219</v>
      </c>
      <c r="B1426">
        <v>23</v>
      </c>
    </row>
    <row r="1427" spans="1:2" x14ac:dyDescent="0.3">
      <c r="A1427" t="s">
        <v>8219</v>
      </c>
      <c r="B1427">
        <v>18</v>
      </c>
    </row>
    <row r="1428" spans="1:2" x14ac:dyDescent="0.3">
      <c r="A1428" t="s">
        <v>8219</v>
      </c>
      <c r="B1428">
        <v>76</v>
      </c>
    </row>
    <row r="1429" spans="1:2" x14ac:dyDescent="0.3">
      <c r="A1429" t="s">
        <v>8219</v>
      </c>
      <c r="B1429">
        <v>93</v>
      </c>
    </row>
    <row r="1430" spans="1:2" x14ac:dyDescent="0.3">
      <c r="A1430" t="s">
        <v>8219</v>
      </c>
      <c r="B1430">
        <v>69</v>
      </c>
    </row>
    <row r="1431" spans="1:2" x14ac:dyDescent="0.3">
      <c r="A1431" t="s">
        <v>8219</v>
      </c>
      <c r="B1431">
        <v>21</v>
      </c>
    </row>
    <row r="1432" spans="1:2" x14ac:dyDescent="0.3">
      <c r="A1432" t="s">
        <v>8219</v>
      </c>
      <c r="B1432">
        <v>57</v>
      </c>
    </row>
    <row r="1433" spans="1:2" x14ac:dyDescent="0.3">
      <c r="A1433" t="s">
        <v>8219</v>
      </c>
      <c r="B1433">
        <v>108</v>
      </c>
    </row>
    <row r="1434" spans="1:2" x14ac:dyDescent="0.3">
      <c r="A1434" t="s">
        <v>8219</v>
      </c>
      <c r="B1434">
        <v>83</v>
      </c>
    </row>
    <row r="1435" spans="1:2" x14ac:dyDescent="0.3">
      <c r="A1435" t="s">
        <v>8219</v>
      </c>
      <c r="B1435">
        <v>96</v>
      </c>
    </row>
    <row r="1436" spans="1:2" x14ac:dyDescent="0.3">
      <c r="A1436" t="s">
        <v>8219</v>
      </c>
      <c r="B1436">
        <v>64</v>
      </c>
    </row>
    <row r="1437" spans="1:2" x14ac:dyDescent="0.3">
      <c r="A1437" t="s">
        <v>8219</v>
      </c>
      <c r="B1437">
        <v>14</v>
      </c>
    </row>
    <row r="1438" spans="1:2" x14ac:dyDescent="0.3">
      <c r="A1438" t="s">
        <v>8219</v>
      </c>
      <c r="B1438">
        <v>169</v>
      </c>
    </row>
    <row r="1439" spans="1:2" x14ac:dyDescent="0.3">
      <c r="A1439" t="s">
        <v>8219</v>
      </c>
      <c r="B1439">
        <v>33</v>
      </c>
    </row>
    <row r="1440" spans="1:2" x14ac:dyDescent="0.3">
      <c r="A1440" t="s">
        <v>8219</v>
      </c>
      <c r="B1440">
        <v>102</v>
      </c>
    </row>
    <row r="1441" spans="1:2" x14ac:dyDescent="0.3">
      <c r="A1441" t="s">
        <v>8219</v>
      </c>
      <c r="B1441">
        <v>104</v>
      </c>
    </row>
    <row r="1442" spans="1:2" x14ac:dyDescent="0.3">
      <c r="A1442" t="s">
        <v>8219</v>
      </c>
      <c r="B1442">
        <v>20</v>
      </c>
    </row>
    <row r="1443" spans="1:2" x14ac:dyDescent="0.3">
      <c r="A1443" t="s">
        <v>8219</v>
      </c>
      <c r="B1443">
        <v>35</v>
      </c>
    </row>
    <row r="1444" spans="1:2" x14ac:dyDescent="0.3">
      <c r="A1444" t="s">
        <v>8219</v>
      </c>
      <c r="B1444">
        <v>94</v>
      </c>
    </row>
    <row r="1445" spans="1:2" x14ac:dyDescent="0.3">
      <c r="A1445" t="s">
        <v>8219</v>
      </c>
      <c r="B1445">
        <v>14</v>
      </c>
    </row>
    <row r="1446" spans="1:2" x14ac:dyDescent="0.3">
      <c r="A1446" t="s">
        <v>8219</v>
      </c>
      <c r="B1446">
        <v>15</v>
      </c>
    </row>
    <row r="1447" spans="1:2" x14ac:dyDescent="0.3">
      <c r="A1447" t="s">
        <v>8219</v>
      </c>
      <c r="B1447">
        <v>51</v>
      </c>
    </row>
    <row r="1448" spans="1:2" x14ac:dyDescent="0.3">
      <c r="A1448" t="s">
        <v>8219</v>
      </c>
      <c r="B1448">
        <v>19</v>
      </c>
    </row>
    <row r="1449" spans="1:2" x14ac:dyDescent="0.3">
      <c r="A1449" t="s">
        <v>8219</v>
      </c>
      <c r="B1449">
        <v>23</v>
      </c>
    </row>
    <row r="1450" spans="1:2" x14ac:dyDescent="0.3">
      <c r="A1450" t="s">
        <v>8219</v>
      </c>
      <c r="B1450">
        <v>97</v>
      </c>
    </row>
    <row r="1451" spans="1:2" x14ac:dyDescent="0.3">
      <c r="A1451" t="s">
        <v>8219</v>
      </c>
      <c r="B1451">
        <v>76</v>
      </c>
    </row>
    <row r="1452" spans="1:2" x14ac:dyDescent="0.3">
      <c r="A1452" t="s">
        <v>8219</v>
      </c>
      <c r="B1452">
        <v>11</v>
      </c>
    </row>
    <row r="1453" spans="1:2" x14ac:dyDescent="0.3">
      <c r="A1453" t="s">
        <v>8219</v>
      </c>
      <c r="B1453">
        <v>52</v>
      </c>
    </row>
    <row r="1454" spans="1:2" x14ac:dyDescent="0.3">
      <c r="A1454" t="s">
        <v>8219</v>
      </c>
      <c r="B1454">
        <v>95</v>
      </c>
    </row>
    <row r="1455" spans="1:2" x14ac:dyDescent="0.3">
      <c r="A1455" t="s">
        <v>8219</v>
      </c>
      <c r="B1455">
        <v>35</v>
      </c>
    </row>
    <row r="1456" spans="1:2" x14ac:dyDescent="0.3">
      <c r="A1456" t="s">
        <v>8219</v>
      </c>
      <c r="B1456">
        <v>21</v>
      </c>
    </row>
    <row r="1457" spans="1:2" x14ac:dyDescent="0.3">
      <c r="A1457" t="s">
        <v>8219</v>
      </c>
      <c r="B1457">
        <v>93</v>
      </c>
    </row>
    <row r="1458" spans="1:2" x14ac:dyDescent="0.3">
      <c r="A1458" t="s">
        <v>8219</v>
      </c>
      <c r="B1458">
        <v>11</v>
      </c>
    </row>
    <row r="1459" spans="1:2" x14ac:dyDescent="0.3">
      <c r="A1459" t="s">
        <v>8219</v>
      </c>
      <c r="B1459">
        <v>21</v>
      </c>
    </row>
    <row r="1460" spans="1:2" x14ac:dyDescent="0.3">
      <c r="A1460" t="s">
        <v>8219</v>
      </c>
      <c r="B1460">
        <v>54</v>
      </c>
    </row>
    <row r="1461" spans="1:2" x14ac:dyDescent="0.3">
      <c r="A1461" t="s">
        <v>8219</v>
      </c>
      <c r="B1461">
        <v>31</v>
      </c>
    </row>
    <row r="1462" spans="1:2" x14ac:dyDescent="0.3">
      <c r="A1462" t="s">
        <v>8219</v>
      </c>
      <c r="B1462">
        <v>132</v>
      </c>
    </row>
    <row r="1463" spans="1:2" x14ac:dyDescent="0.3">
      <c r="A1463" t="s">
        <v>8219</v>
      </c>
      <c r="B1463">
        <v>3</v>
      </c>
    </row>
    <row r="1464" spans="1:2" x14ac:dyDescent="0.3">
      <c r="A1464" t="s">
        <v>8219</v>
      </c>
      <c r="B1464">
        <v>6</v>
      </c>
    </row>
    <row r="1465" spans="1:2" x14ac:dyDescent="0.3">
      <c r="A1465" t="s">
        <v>8219</v>
      </c>
      <c r="B1465">
        <v>10</v>
      </c>
    </row>
    <row r="1466" spans="1:2" x14ac:dyDescent="0.3">
      <c r="A1466" t="s">
        <v>8219</v>
      </c>
      <c r="B1466">
        <v>147</v>
      </c>
    </row>
    <row r="1467" spans="1:2" x14ac:dyDescent="0.3">
      <c r="A1467" t="s">
        <v>8219</v>
      </c>
      <c r="B1467">
        <v>199</v>
      </c>
    </row>
    <row r="1468" spans="1:2" x14ac:dyDescent="0.3">
      <c r="A1468" t="s">
        <v>8219</v>
      </c>
      <c r="B1468">
        <v>50</v>
      </c>
    </row>
    <row r="1469" spans="1:2" x14ac:dyDescent="0.3">
      <c r="A1469" t="s">
        <v>8219</v>
      </c>
      <c r="B1469">
        <v>21</v>
      </c>
    </row>
    <row r="1470" spans="1:2" x14ac:dyDescent="0.3">
      <c r="A1470" t="s">
        <v>8219</v>
      </c>
      <c r="B1470">
        <v>24</v>
      </c>
    </row>
    <row r="1471" spans="1:2" x14ac:dyDescent="0.3">
      <c r="A1471" t="s">
        <v>8219</v>
      </c>
      <c r="B1471">
        <v>32</v>
      </c>
    </row>
    <row r="1472" spans="1:2" x14ac:dyDescent="0.3">
      <c r="A1472" t="s">
        <v>8219</v>
      </c>
      <c r="B1472">
        <v>62</v>
      </c>
    </row>
    <row r="1473" spans="1:2" x14ac:dyDescent="0.3">
      <c r="A1473" t="s">
        <v>8219</v>
      </c>
      <c r="B1473">
        <v>9</v>
      </c>
    </row>
    <row r="1474" spans="1:2" x14ac:dyDescent="0.3">
      <c r="A1474" t="s">
        <v>8219</v>
      </c>
      <c r="B1474">
        <v>38</v>
      </c>
    </row>
    <row r="1475" spans="1:2" x14ac:dyDescent="0.3">
      <c r="A1475" t="s">
        <v>8219</v>
      </c>
      <c r="B1475">
        <v>54</v>
      </c>
    </row>
    <row r="1476" spans="1:2" x14ac:dyDescent="0.3">
      <c r="A1476" t="s">
        <v>8219</v>
      </c>
      <c r="B1476">
        <v>37</v>
      </c>
    </row>
    <row r="1477" spans="1:2" x14ac:dyDescent="0.3">
      <c r="A1477" t="s">
        <v>8219</v>
      </c>
      <c r="B1477">
        <v>39</v>
      </c>
    </row>
    <row r="1478" spans="1:2" x14ac:dyDescent="0.3">
      <c r="A1478" t="s">
        <v>8219</v>
      </c>
      <c r="B1478">
        <v>34</v>
      </c>
    </row>
    <row r="1479" spans="1:2" x14ac:dyDescent="0.3">
      <c r="A1479" t="s">
        <v>8219</v>
      </c>
      <c r="B1479">
        <v>55</v>
      </c>
    </row>
    <row r="1480" spans="1:2" x14ac:dyDescent="0.3">
      <c r="A1480" t="s">
        <v>8219</v>
      </c>
      <c r="B1480">
        <v>32</v>
      </c>
    </row>
    <row r="1481" spans="1:2" x14ac:dyDescent="0.3">
      <c r="A1481" t="s">
        <v>8219</v>
      </c>
      <c r="B1481">
        <v>25</v>
      </c>
    </row>
    <row r="1482" spans="1:2" x14ac:dyDescent="0.3">
      <c r="A1482" t="s">
        <v>8219</v>
      </c>
      <c r="B1482">
        <v>33</v>
      </c>
    </row>
    <row r="1483" spans="1:2" x14ac:dyDescent="0.3">
      <c r="A1483" t="s">
        <v>8219</v>
      </c>
      <c r="B1483">
        <v>108</v>
      </c>
    </row>
    <row r="1484" spans="1:2" x14ac:dyDescent="0.3">
      <c r="A1484" t="s">
        <v>8219</v>
      </c>
      <c r="B1484">
        <v>20</v>
      </c>
    </row>
    <row r="1485" spans="1:2" x14ac:dyDescent="0.3">
      <c r="A1485" t="s">
        <v>8219</v>
      </c>
      <c r="B1485">
        <v>98</v>
      </c>
    </row>
    <row r="1486" spans="1:2" x14ac:dyDescent="0.3">
      <c r="A1486" t="s">
        <v>8219</v>
      </c>
      <c r="B1486">
        <v>196</v>
      </c>
    </row>
    <row r="1487" spans="1:2" x14ac:dyDescent="0.3">
      <c r="A1487" t="s">
        <v>8219</v>
      </c>
      <c r="B1487">
        <v>39</v>
      </c>
    </row>
    <row r="1488" spans="1:2" x14ac:dyDescent="0.3">
      <c r="A1488" t="s">
        <v>8219</v>
      </c>
      <c r="B1488">
        <v>128</v>
      </c>
    </row>
    <row r="1489" spans="1:2" x14ac:dyDescent="0.3">
      <c r="A1489" t="s">
        <v>8219</v>
      </c>
      <c r="B1489">
        <v>71</v>
      </c>
    </row>
    <row r="1490" spans="1:2" x14ac:dyDescent="0.3">
      <c r="A1490" t="s">
        <v>8219</v>
      </c>
      <c r="B1490">
        <v>47</v>
      </c>
    </row>
    <row r="1491" spans="1:2" x14ac:dyDescent="0.3">
      <c r="A1491" t="s">
        <v>8219</v>
      </c>
      <c r="B1491">
        <v>17</v>
      </c>
    </row>
    <row r="1492" spans="1:2" x14ac:dyDescent="0.3">
      <c r="A1492" t="s">
        <v>8219</v>
      </c>
      <c r="B1492">
        <v>91</v>
      </c>
    </row>
    <row r="1493" spans="1:2" x14ac:dyDescent="0.3">
      <c r="A1493" t="s">
        <v>8219</v>
      </c>
      <c r="B1493">
        <v>43</v>
      </c>
    </row>
    <row r="1494" spans="1:2" x14ac:dyDescent="0.3">
      <c r="A1494" t="s">
        <v>8219</v>
      </c>
      <c r="B1494">
        <v>17</v>
      </c>
    </row>
    <row r="1495" spans="1:2" x14ac:dyDescent="0.3">
      <c r="A1495" t="s">
        <v>8219</v>
      </c>
      <c r="B1495">
        <v>33</v>
      </c>
    </row>
    <row r="1496" spans="1:2" x14ac:dyDescent="0.3">
      <c r="A1496" t="s">
        <v>8219</v>
      </c>
      <c r="B1496">
        <v>87</v>
      </c>
    </row>
    <row r="1497" spans="1:2" x14ac:dyDescent="0.3">
      <c r="A1497" t="s">
        <v>8219</v>
      </c>
      <c r="B1497">
        <v>113</v>
      </c>
    </row>
    <row r="1498" spans="1:2" x14ac:dyDescent="0.3">
      <c r="A1498" t="s">
        <v>8219</v>
      </c>
      <c r="B1498">
        <v>14</v>
      </c>
    </row>
    <row r="1499" spans="1:2" x14ac:dyDescent="0.3">
      <c r="A1499" t="s">
        <v>8219</v>
      </c>
      <c r="B1499">
        <v>30</v>
      </c>
    </row>
    <row r="1500" spans="1:2" x14ac:dyDescent="0.3">
      <c r="A1500" t="s">
        <v>8219</v>
      </c>
      <c r="B1500">
        <v>16</v>
      </c>
    </row>
    <row r="1501" spans="1:2" x14ac:dyDescent="0.3">
      <c r="A1501" t="s">
        <v>8219</v>
      </c>
      <c r="B1501">
        <v>46</v>
      </c>
    </row>
    <row r="1502" spans="1:2" x14ac:dyDescent="0.3">
      <c r="A1502" t="s">
        <v>8219</v>
      </c>
      <c r="B1502">
        <v>24</v>
      </c>
    </row>
    <row r="1503" spans="1:2" x14ac:dyDescent="0.3">
      <c r="A1503" t="s">
        <v>8219</v>
      </c>
      <c r="B1503">
        <v>97</v>
      </c>
    </row>
    <row r="1504" spans="1:2" x14ac:dyDescent="0.3">
      <c r="A1504" t="s">
        <v>8219</v>
      </c>
      <c r="B1504">
        <v>59</v>
      </c>
    </row>
    <row r="1505" spans="1:2" x14ac:dyDescent="0.3">
      <c r="A1505" t="s">
        <v>8219</v>
      </c>
      <c r="B1505">
        <v>1095</v>
      </c>
    </row>
    <row r="1506" spans="1:2" x14ac:dyDescent="0.3">
      <c r="A1506" t="s">
        <v>8219</v>
      </c>
      <c r="B1506">
        <v>218</v>
      </c>
    </row>
    <row r="1507" spans="1:2" x14ac:dyDescent="0.3">
      <c r="A1507" t="s">
        <v>8219</v>
      </c>
      <c r="B1507">
        <v>111</v>
      </c>
    </row>
    <row r="1508" spans="1:2" x14ac:dyDescent="0.3">
      <c r="A1508" t="s">
        <v>8219</v>
      </c>
      <c r="B1508">
        <v>56</v>
      </c>
    </row>
    <row r="1509" spans="1:2" x14ac:dyDescent="0.3">
      <c r="A1509" t="s">
        <v>8219</v>
      </c>
      <c r="B1509">
        <v>265</v>
      </c>
    </row>
    <row r="1510" spans="1:2" x14ac:dyDescent="0.3">
      <c r="A1510" t="s">
        <v>8219</v>
      </c>
      <c r="B1510">
        <v>28</v>
      </c>
    </row>
    <row r="1511" spans="1:2" x14ac:dyDescent="0.3">
      <c r="A1511" t="s">
        <v>8219</v>
      </c>
      <c r="B1511">
        <v>364</v>
      </c>
    </row>
    <row r="1512" spans="1:2" x14ac:dyDescent="0.3">
      <c r="A1512" t="s">
        <v>8219</v>
      </c>
      <c r="B1512">
        <v>27</v>
      </c>
    </row>
    <row r="1513" spans="1:2" x14ac:dyDescent="0.3">
      <c r="A1513" t="s">
        <v>8219</v>
      </c>
      <c r="B1513">
        <v>93</v>
      </c>
    </row>
    <row r="1514" spans="1:2" x14ac:dyDescent="0.3">
      <c r="A1514" t="s">
        <v>8219</v>
      </c>
      <c r="B1514">
        <v>64</v>
      </c>
    </row>
    <row r="1515" spans="1:2" x14ac:dyDescent="0.3">
      <c r="A1515" t="s">
        <v>8219</v>
      </c>
      <c r="B1515">
        <v>22</v>
      </c>
    </row>
    <row r="1516" spans="1:2" x14ac:dyDescent="0.3">
      <c r="A1516" t="s">
        <v>8219</v>
      </c>
      <c r="B1516">
        <v>59</v>
      </c>
    </row>
    <row r="1517" spans="1:2" x14ac:dyDescent="0.3">
      <c r="A1517" t="s">
        <v>8219</v>
      </c>
      <c r="B1517">
        <v>249</v>
      </c>
    </row>
    <row r="1518" spans="1:2" x14ac:dyDescent="0.3">
      <c r="A1518" t="s">
        <v>8219</v>
      </c>
      <c r="B1518">
        <v>392</v>
      </c>
    </row>
    <row r="1519" spans="1:2" x14ac:dyDescent="0.3">
      <c r="A1519" t="s">
        <v>8219</v>
      </c>
      <c r="B1519">
        <v>115</v>
      </c>
    </row>
    <row r="1520" spans="1:2" x14ac:dyDescent="0.3">
      <c r="A1520" t="s">
        <v>8219</v>
      </c>
      <c r="B1520">
        <v>433</v>
      </c>
    </row>
    <row r="1521" spans="1:2" x14ac:dyDescent="0.3">
      <c r="A1521" t="s">
        <v>8219</v>
      </c>
      <c r="B1521">
        <v>20</v>
      </c>
    </row>
    <row r="1522" spans="1:2" x14ac:dyDescent="0.3">
      <c r="A1522" t="s">
        <v>8219</v>
      </c>
      <c r="B1522">
        <v>8</v>
      </c>
    </row>
    <row r="1523" spans="1:2" x14ac:dyDescent="0.3">
      <c r="A1523" t="s">
        <v>8219</v>
      </c>
      <c r="B1523">
        <v>175</v>
      </c>
    </row>
    <row r="1524" spans="1:2" x14ac:dyDescent="0.3">
      <c r="A1524" t="s">
        <v>8219</v>
      </c>
      <c r="B1524">
        <v>104</v>
      </c>
    </row>
    <row r="1525" spans="1:2" x14ac:dyDescent="0.3">
      <c r="A1525" t="s">
        <v>8219</v>
      </c>
      <c r="B1525">
        <v>17</v>
      </c>
    </row>
    <row r="1526" spans="1:2" x14ac:dyDescent="0.3">
      <c r="A1526" t="s">
        <v>8219</v>
      </c>
      <c r="B1526">
        <v>277</v>
      </c>
    </row>
    <row r="1527" spans="1:2" x14ac:dyDescent="0.3">
      <c r="A1527" t="s">
        <v>8219</v>
      </c>
      <c r="B1527">
        <v>118</v>
      </c>
    </row>
    <row r="1528" spans="1:2" x14ac:dyDescent="0.3">
      <c r="A1528" t="s">
        <v>8219</v>
      </c>
      <c r="B1528">
        <v>97</v>
      </c>
    </row>
    <row r="1529" spans="1:2" x14ac:dyDescent="0.3">
      <c r="A1529" t="s">
        <v>8219</v>
      </c>
      <c r="B1529">
        <v>20</v>
      </c>
    </row>
    <row r="1530" spans="1:2" x14ac:dyDescent="0.3">
      <c r="A1530" t="s">
        <v>8219</v>
      </c>
      <c r="B1530">
        <v>26</v>
      </c>
    </row>
    <row r="1531" spans="1:2" x14ac:dyDescent="0.3">
      <c r="A1531" t="s">
        <v>8219</v>
      </c>
      <c r="B1531">
        <v>128</v>
      </c>
    </row>
    <row r="1532" spans="1:2" x14ac:dyDescent="0.3">
      <c r="A1532" t="s">
        <v>8219</v>
      </c>
      <c r="B1532">
        <v>15</v>
      </c>
    </row>
    <row r="1533" spans="1:2" x14ac:dyDescent="0.3">
      <c r="A1533" t="s">
        <v>8219</v>
      </c>
      <c r="B1533">
        <v>25</v>
      </c>
    </row>
    <row r="1534" spans="1:2" x14ac:dyDescent="0.3">
      <c r="A1534" t="s">
        <v>8219</v>
      </c>
      <c r="B1534">
        <v>55</v>
      </c>
    </row>
    <row r="1535" spans="1:2" x14ac:dyDescent="0.3">
      <c r="A1535" t="s">
        <v>8219</v>
      </c>
      <c r="B1535">
        <v>107</v>
      </c>
    </row>
    <row r="1536" spans="1:2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  <row r="2187" spans="1:2" x14ac:dyDescent="0.3">
      <c r="A2187" t="s">
        <v>8221</v>
      </c>
      <c r="B2187">
        <v>0</v>
      </c>
    </row>
    <row r="2188" spans="1:2" x14ac:dyDescent="0.3">
      <c r="A2188" t="s">
        <v>8221</v>
      </c>
      <c r="B2188">
        <v>1</v>
      </c>
    </row>
    <row r="2189" spans="1:2" x14ac:dyDescent="0.3">
      <c r="A2189" t="s">
        <v>8221</v>
      </c>
      <c r="B2189">
        <v>10</v>
      </c>
    </row>
    <row r="2190" spans="1:2" x14ac:dyDescent="0.3">
      <c r="A2190" t="s">
        <v>8221</v>
      </c>
      <c r="B2190">
        <v>0</v>
      </c>
    </row>
    <row r="2191" spans="1:2" x14ac:dyDescent="0.3">
      <c r="A2191" t="s">
        <v>8221</v>
      </c>
      <c r="B2191">
        <v>7</v>
      </c>
    </row>
    <row r="2192" spans="1:2" x14ac:dyDescent="0.3">
      <c r="A2192" t="s">
        <v>8221</v>
      </c>
      <c r="B2192">
        <v>0</v>
      </c>
    </row>
    <row r="2193" spans="1:2" x14ac:dyDescent="0.3">
      <c r="A2193" t="s">
        <v>8221</v>
      </c>
      <c r="B2193">
        <v>1</v>
      </c>
    </row>
    <row r="2194" spans="1:2" x14ac:dyDescent="0.3">
      <c r="A2194" t="s">
        <v>8221</v>
      </c>
      <c r="B2194">
        <v>2</v>
      </c>
    </row>
    <row r="2195" spans="1:2" x14ac:dyDescent="0.3">
      <c r="A2195" t="s">
        <v>8221</v>
      </c>
      <c r="B2195">
        <v>3</v>
      </c>
    </row>
    <row r="2196" spans="1:2" x14ac:dyDescent="0.3">
      <c r="A2196" t="s">
        <v>8221</v>
      </c>
      <c r="B2196">
        <v>10</v>
      </c>
    </row>
    <row r="2197" spans="1:2" x14ac:dyDescent="0.3">
      <c r="A2197" t="s">
        <v>8221</v>
      </c>
      <c r="B2197">
        <v>10</v>
      </c>
    </row>
    <row r="2198" spans="1:2" x14ac:dyDescent="0.3">
      <c r="A2198" t="s">
        <v>8221</v>
      </c>
      <c r="B2198">
        <v>1</v>
      </c>
    </row>
    <row r="2199" spans="1:2" x14ac:dyDescent="0.3">
      <c r="A2199" t="s">
        <v>8221</v>
      </c>
      <c r="B2199">
        <v>0</v>
      </c>
    </row>
    <row r="2200" spans="1:2" x14ac:dyDescent="0.3">
      <c r="A2200" t="s">
        <v>8221</v>
      </c>
      <c r="B2200">
        <v>0</v>
      </c>
    </row>
    <row r="2201" spans="1:2" x14ac:dyDescent="0.3">
      <c r="A2201" t="s">
        <v>8221</v>
      </c>
      <c r="B2201">
        <v>0</v>
      </c>
    </row>
    <row r="2202" spans="1:2" x14ac:dyDescent="0.3">
      <c r="A2202" t="s">
        <v>8221</v>
      </c>
      <c r="B2202">
        <v>26</v>
      </c>
    </row>
    <row r="2203" spans="1:2" x14ac:dyDescent="0.3">
      <c r="A2203" t="s">
        <v>8221</v>
      </c>
      <c r="B2203">
        <v>0</v>
      </c>
    </row>
    <row r="2204" spans="1:2" x14ac:dyDescent="0.3">
      <c r="A2204" t="s">
        <v>8221</v>
      </c>
      <c r="B2204">
        <v>7</v>
      </c>
    </row>
    <row r="2205" spans="1:2" x14ac:dyDescent="0.3">
      <c r="A2205" t="s">
        <v>8221</v>
      </c>
      <c r="B2205">
        <v>0</v>
      </c>
    </row>
    <row r="2206" spans="1:2" x14ac:dyDescent="0.3">
      <c r="A2206" t="s">
        <v>8221</v>
      </c>
      <c r="B2206">
        <v>2</v>
      </c>
    </row>
    <row r="2207" spans="1:2" x14ac:dyDescent="0.3">
      <c r="A2207" t="s">
        <v>8221</v>
      </c>
      <c r="B2207">
        <v>13</v>
      </c>
    </row>
    <row r="2208" spans="1:2" x14ac:dyDescent="0.3">
      <c r="A2208" t="s">
        <v>8221</v>
      </c>
      <c r="B2208">
        <v>4</v>
      </c>
    </row>
    <row r="2209" spans="1:2" x14ac:dyDescent="0.3">
      <c r="A2209" t="s">
        <v>8221</v>
      </c>
      <c r="B2209">
        <v>0</v>
      </c>
    </row>
    <row r="2210" spans="1:2" x14ac:dyDescent="0.3">
      <c r="A2210" t="s">
        <v>8221</v>
      </c>
      <c r="B2210">
        <v>12</v>
      </c>
    </row>
    <row r="2211" spans="1:2" x14ac:dyDescent="0.3">
      <c r="A2211" t="s">
        <v>8221</v>
      </c>
      <c r="B2211">
        <v>2</v>
      </c>
    </row>
    <row r="2212" spans="1:2" x14ac:dyDescent="0.3">
      <c r="A2212" t="s">
        <v>8221</v>
      </c>
      <c r="B2212">
        <v>10</v>
      </c>
    </row>
    <row r="2213" spans="1:2" x14ac:dyDescent="0.3">
      <c r="A2213" t="s">
        <v>8221</v>
      </c>
      <c r="B2213">
        <v>0</v>
      </c>
    </row>
    <row r="2214" spans="1:2" x14ac:dyDescent="0.3">
      <c r="A2214" t="s">
        <v>8221</v>
      </c>
      <c r="B2214">
        <v>5</v>
      </c>
    </row>
    <row r="2215" spans="1:2" x14ac:dyDescent="0.3">
      <c r="A2215" t="s">
        <v>8221</v>
      </c>
      <c r="B2215">
        <v>0</v>
      </c>
    </row>
    <row r="2216" spans="1:2" x14ac:dyDescent="0.3">
      <c r="A2216" t="s">
        <v>8221</v>
      </c>
      <c r="B2216">
        <v>5</v>
      </c>
    </row>
    <row r="2217" spans="1:2" x14ac:dyDescent="0.3">
      <c r="A2217" t="s">
        <v>8221</v>
      </c>
      <c r="B2217">
        <v>1</v>
      </c>
    </row>
    <row r="2218" spans="1:2" x14ac:dyDescent="0.3">
      <c r="A2218" t="s">
        <v>8221</v>
      </c>
      <c r="B2218">
        <v>3</v>
      </c>
    </row>
    <row r="2219" spans="1:2" x14ac:dyDescent="0.3">
      <c r="A2219" t="s">
        <v>8221</v>
      </c>
      <c r="B2219">
        <v>3</v>
      </c>
    </row>
    <row r="2220" spans="1:2" x14ac:dyDescent="0.3">
      <c r="A2220" t="s">
        <v>8221</v>
      </c>
      <c r="B2220">
        <v>0</v>
      </c>
    </row>
    <row r="2221" spans="1:2" x14ac:dyDescent="0.3">
      <c r="A2221" t="s">
        <v>8221</v>
      </c>
      <c r="B2221">
        <v>3</v>
      </c>
    </row>
    <row r="2222" spans="1:2" x14ac:dyDescent="0.3">
      <c r="A2222" t="s">
        <v>8221</v>
      </c>
      <c r="B2222">
        <v>0</v>
      </c>
    </row>
    <row r="2223" spans="1:2" x14ac:dyDescent="0.3">
      <c r="A2223" t="s">
        <v>8221</v>
      </c>
      <c r="B2223">
        <v>19</v>
      </c>
    </row>
    <row r="2224" spans="1:2" x14ac:dyDescent="0.3">
      <c r="A2224" t="s">
        <v>8221</v>
      </c>
      <c r="B2224">
        <v>8</v>
      </c>
    </row>
    <row r="2225" spans="1:2" x14ac:dyDescent="0.3">
      <c r="A2225" t="s">
        <v>8221</v>
      </c>
      <c r="B2225">
        <v>6</v>
      </c>
    </row>
    <row r="2226" spans="1:2" x14ac:dyDescent="0.3">
      <c r="A2226" t="s">
        <v>8221</v>
      </c>
      <c r="B2226">
        <v>0</v>
      </c>
    </row>
    <row r="2227" spans="1:2" x14ac:dyDescent="0.3">
      <c r="A2227" t="s">
        <v>8221</v>
      </c>
      <c r="B2227">
        <v>18</v>
      </c>
    </row>
    <row r="2228" spans="1:2" x14ac:dyDescent="0.3">
      <c r="A2228" t="s">
        <v>8221</v>
      </c>
      <c r="B2228">
        <v>7</v>
      </c>
    </row>
    <row r="2229" spans="1:2" x14ac:dyDescent="0.3">
      <c r="A2229" t="s">
        <v>8221</v>
      </c>
      <c r="B2229">
        <v>0</v>
      </c>
    </row>
    <row r="2230" spans="1:2" x14ac:dyDescent="0.3">
      <c r="A2230" t="s">
        <v>8221</v>
      </c>
      <c r="B2230">
        <v>8</v>
      </c>
    </row>
    <row r="2231" spans="1:2" x14ac:dyDescent="0.3">
      <c r="A2231" t="s">
        <v>8221</v>
      </c>
      <c r="B2231">
        <v>1293</v>
      </c>
    </row>
    <row r="2232" spans="1:2" x14ac:dyDescent="0.3">
      <c r="A2232" t="s">
        <v>8221</v>
      </c>
      <c r="B2232">
        <v>17</v>
      </c>
    </row>
    <row r="2233" spans="1:2" x14ac:dyDescent="0.3">
      <c r="A2233" t="s">
        <v>8221</v>
      </c>
      <c r="B2233">
        <v>0</v>
      </c>
    </row>
    <row r="2234" spans="1:2" x14ac:dyDescent="0.3">
      <c r="A2234" t="s">
        <v>8221</v>
      </c>
      <c r="B2234">
        <v>13</v>
      </c>
    </row>
    <row r="2235" spans="1:2" x14ac:dyDescent="0.3">
      <c r="A2235" t="s">
        <v>8221</v>
      </c>
      <c r="B2235">
        <v>0</v>
      </c>
    </row>
    <row r="2236" spans="1:2" x14ac:dyDescent="0.3">
      <c r="A2236" t="s">
        <v>8221</v>
      </c>
      <c r="B2236">
        <v>0</v>
      </c>
    </row>
    <row r="2237" spans="1:2" x14ac:dyDescent="0.3">
      <c r="A2237" t="s">
        <v>8221</v>
      </c>
      <c r="B2237">
        <v>33</v>
      </c>
    </row>
    <row r="2238" spans="1:2" x14ac:dyDescent="0.3">
      <c r="A2238" t="s">
        <v>8221</v>
      </c>
      <c r="B2238">
        <v>12</v>
      </c>
    </row>
    <row r="2239" spans="1:2" x14ac:dyDescent="0.3">
      <c r="A2239" t="s">
        <v>8221</v>
      </c>
      <c r="B2239">
        <v>1</v>
      </c>
    </row>
    <row r="2240" spans="1:2" x14ac:dyDescent="0.3">
      <c r="A2240" t="s">
        <v>8221</v>
      </c>
      <c r="B2240">
        <v>1</v>
      </c>
    </row>
    <row r="2241" spans="1:2" x14ac:dyDescent="0.3">
      <c r="A2241" t="s">
        <v>8221</v>
      </c>
      <c r="B2241">
        <v>1</v>
      </c>
    </row>
    <row r="2242" spans="1:2" x14ac:dyDescent="0.3">
      <c r="A2242" t="s">
        <v>8221</v>
      </c>
      <c r="B2242">
        <v>1</v>
      </c>
    </row>
    <row r="2243" spans="1:2" x14ac:dyDescent="0.3">
      <c r="A2243" t="s">
        <v>8221</v>
      </c>
      <c r="B2243">
        <v>84</v>
      </c>
    </row>
    <row r="2244" spans="1:2" x14ac:dyDescent="0.3">
      <c r="A2244" t="s">
        <v>8221</v>
      </c>
      <c r="B2244">
        <v>38</v>
      </c>
    </row>
    <row r="2245" spans="1:2" x14ac:dyDescent="0.3">
      <c r="A2245" t="s">
        <v>8221</v>
      </c>
      <c r="B2245">
        <v>1</v>
      </c>
    </row>
    <row r="2246" spans="1:2" x14ac:dyDescent="0.3">
      <c r="A2246" t="s">
        <v>8221</v>
      </c>
      <c r="B2246">
        <v>76</v>
      </c>
    </row>
    <row r="2247" spans="1:2" x14ac:dyDescent="0.3">
      <c r="A2247" t="s">
        <v>8221</v>
      </c>
      <c r="B2247">
        <v>3</v>
      </c>
    </row>
    <row r="2248" spans="1:2" x14ac:dyDescent="0.3">
      <c r="A2248" t="s">
        <v>8221</v>
      </c>
      <c r="B2248">
        <v>0</v>
      </c>
    </row>
    <row r="2249" spans="1:2" x14ac:dyDescent="0.3">
      <c r="A2249" t="s">
        <v>8221</v>
      </c>
      <c r="B2249">
        <v>2</v>
      </c>
    </row>
    <row r="2250" spans="1:2" x14ac:dyDescent="0.3">
      <c r="A2250" t="s">
        <v>8221</v>
      </c>
      <c r="B2250">
        <v>0</v>
      </c>
    </row>
    <row r="2251" spans="1:2" x14ac:dyDescent="0.3">
      <c r="A2251" t="s">
        <v>8221</v>
      </c>
      <c r="B2251">
        <v>0</v>
      </c>
    </row>
    <row r="2252" spans="1:2" x14ac:dyDescent="0.3">
      <c r="A2252" t="s">
        <v>8221</v>
      </c>
      <c r="B2252">
        <v>0</v>
      </c>
    </row>
    <row r="2253" spans="1:2" x14ac:dyDescent="0.3">
      <c r="A2253" t="s">
        <v>8221</v>
      </c>
      <c r="B2253">
        <v>2</v>
      </c>
    </row>
    <row r="2254" spans="1:2" x14ac:dyDescent="0.3">
      <c r="A2254" t="s">
        <v>8221</v>
      </c>
      <c r="B2254">
        <v>0</v>
      </c>
    </row>
    <row r="2255" spans="1:2" x14ac:dyDescent="0.3">
      <c r="A2255" t="s">
        <v>8221</v>
      </c>
      <c r="B2255">
        <v>0</v>
      </c>
    </row>
    <row r="2256" spans="1:2" x14ac:dyDescent="0.3">
      <c r="A2256" t="s">
        <v>8221</v>
      </c>
      <c r="B2256">
        <v>0</v>
      </c>
    </row>
    <row r="2257" spans="1:2" x14ac:dyDescent="0.3">
      <c r="A2257" t="s">
        <v>8221</v>
      </c>
      <c r="B2257">
        <v>2</v>
      </c>
    </row>
    <row r="2258" spans="1:2" x14ac:dyDescent="0.3">
      <c r="A2258" t="s">
        <v>8221</v>
      </c>
      <c r="B2258">
        <v>0</v>
      </c>
    </row>
    <row r="2259" spans="1:2" x14ac:dyDescent="0.3">
      <c r="A2259" t="s">
        <v>8221</v>
      </c>
      <c r="B2259">
        <v>7</v>
      </c>
    </row>
    <row r="2260" spans="1:2" x14ac:dyDescent="0.3">
      <c r="A2260" t="s">
        <v>8221</v>
      </c>
      <c r="B2260">
        <v>0</v>
      </c>
    </row>
    <row r="2261" spans="1:2" x14ac:dyDescent="0.3">
      <c r="A2261" t="s">
        <v>8221</v>
      </c>
      <c r="B2261">
        <v>5</v>
      </c>
    </row>
    <row r="2262" spans="1:2" x14ac:dyDescent="0.3">
      <c r="A2262" t="s">
        <v>8221</v>
      </c>
      <c r="B2262">
        <v>0</v>
      </c>
    </row>
    <row r="2263" spans="1:2" x14ac:dyDescent="0.3">
      <c r="A2263" t="s">
        <v>8221</v>
      </c>
      <c r="B2263">
        <v>0</v>
      </c>
    </row>
    <row r="2264" spans="1:2" x14ac:dyDescent="0.3">
      <c r="A2264" t="s">
        <v>8221</v>
      </c>
      <c r="B2264">
        <v>1</v>
      </c>
    </row>
    <row r="2265" spans="1:2" x14ac:dyDescent="0.3">
      <c r="A2265" t="s">
        <v>8221</v>
      </c>
      <c r="B2265">
        <v>0</v>
      </c>
    </row>
    <row r="2266" spans="1:2" x14ac:dyDescent="0.3">
      <c r="A2266" t="s">
        <v>8221</v>
      </c>
      <c r="B2266">
        <v>5</v>
      </c>
    </row>
    <row r="2267" spans="1:2" x14ac:dyDescent="0.3">
      <c r="A2267" t="s">
        <v>8221</v>
      </c>
      <c r="B2267">
        <v>3</v>
      </c>
    </row>
    <row r="2268" spans="1:2" x14ac:dyDescent="0.3">
      <c r="A2268" t="s">
        <v>8221</v>
      </c>
      <c r="B2268">
        <v>6</v>
      </c>
    </row>
    <row r="2269" spans="1:2" x14ac:dyDescent="0.3">
      <c r="A2269" t="s">
        <v>8221</v>
      </c>
      <c r="B2269">
        <v>12</v>
      </c>
    </row>
    <row r="2270" spans="1:2" x14ac:dyDescent="0.3">
      <c r="A2270" t="s">
        <v>8221</v>
      </c>
      <c r="B2270">
        <v>13</v>
      </c>
    </row>
    <row r="2271" spans="1:2" x14ac:dyDescent="0.3">
      <c r="A2271" t="s">
        <v>8221</v>
      </c>
      <c r="B2271">
        <v>5</v>
      </c>
    </row>
    <row r="2272" spans="1:2" x14ac:dyDescent="0.3">
      <c r="A2272" t="s">
        <v>8221</v>
      </c>
      <c r="B2272">
        <v>2</v>
      </c>
    </row>
    <row r="2273" spans="1:2" x14ac:dyDescent="0.3">
      <c r="A2273" t="s">
        <v>8221</v>
      </c>
      <c r="B2273">
        <v>8</v>
      </c>
    </row>
    <row r="2274" spans="1:2" x14ac:dyDescent="0.3">
      <c r="A2274" t="s">
        <v>8221</v>
      </c>
      <c r="B2274">
        <v>0</v>
      </c>
    </row>
    <row r="2275" spans="1:2" x14ac:dyDescent="0.3">
      <c r="A2275" t="s">
        <v>8221</v>
      </c>
      <c r="B2275">
        <v>13</v>
      </c>
    </row>
    <row r="2276" spans="1:2" x14ac:dyDescent="0.3">
      <c r="A2276" t="s">
        <v>8221</v>
      </c>
      <c r="B2276">
        <v>0</v>
      </c>
    </row>
    <row r="2277" spans="1:2" x14ac:dyDescent="0.3">
      <c r="A2277" t="s">
        <v>8221</v>
      </c>
      <c r="B2277">
        <v>5</v>
      </c>
    </row>
    <row r="2278" spans="1:2" x14ac:dyDescent="0.3">
      <c r="A2278" t="s">
        <v>8221</v>
      </c>
      <c r="B2278">
        <v>8</v>
      </c>
    </row>
    <row r="2279" spans="1:2" x14ac:dyDescent="0.3">
      <c r="A2279" t="s">
        <v>8221</v>
      </c>
      <c r="B2279">
        <v>8</v>
      </c>
    </row>
    <row r="2280" spans="1:2" x14ac:dyDescent="0.3">
      <c r="A2280" t="s">
        <v>8221</v>
      </c>
      <c r="B2280">
        <v>0</v>
      </c>
    </row>
    <row r="2281" spans="1:2" x14ac:dyDescent="0.3">
      <c r="A2281" t="s">
        <v>8221</v>
      </c>
      <c r="B2281">
        <v>2</v>
      </c>
    </row>
    <row r="2282" spans="1:2" x14ac:dyDescent="0.3">
      <c r="A2282" t="s">
        <v>8221</v>
      </c>
      <c r="B2282">
        <v>3</v>
      </c>
    </row>
    <row r="2283" spans="1:2" x14ac:dyDescent="0.3">
      <c r="A2283" t="s">
        <v>8221</v>
      </c>
      <c r="B2283">
        <v>0</v>
      </c>
    </row>
    <row r="2284" spans="1:2" x14ac:dyDescent="0.3">
      <c r="A2284" t="s">
        <v>8221</v>
      </c>
      <c r="B2284">
        <v>0</v>
      </c>
    </row>
    <row r="2285" spans="1:2" x14ac:dyDescent="0.3">
      <c r="A2285" t="s">
        <v>8221</v>
      </c>
      <c r="B2285">
        <v>11</v>
      </c>
    </row>
    <row r="2286" spans="1:2" x14ac:dyDescent="0.3">
      <c r="A2286" t="s">
        <v>8221</v>
      </c>
      <c r="B2286">
        <v>0</v>
      </c>
    </row>
    <row r="2287" spans="1:2" x14ac:dyDescent="0.3">
      <c r="A2287" t="s">
        <v>8221</v>
      </c>
      <c r="B2287">
        <v>1</v>
      </c>
    </row>
    <row r="2288" spans="1:2" x14ac:dyDescent="0.3">
      <c r="A2288" t="s">
        <v>8221</v>
      </c>
      <c r="B2288">
        <v>0</v>
      </c>
    </row>
    <row r="2289" spans="1:2" x14ac:dyDescent="0.3">
      <c r="A2289" t="s">
        <v>8221</v>
      </c>
      <c r="B2289">
        <v>17</v>
      </c>
    </row>
    <row r="2290" spans="1:2" x14ac:dyDescent="0.3">
      <c r="A2290" t="s">
        <v>8221</v>
      </c>
      <c r="B2290">
        <v>2</v>
      </c>
    </row>
    <row r="2291" spans="1:2" x14ac:dyDescent="0.3">
      <c r="A2291" t="s">
        <v>8221</v>
      </c>
      <c r="B2291">
        <v>1</v>
      </c>
    </row>
    <row r="2292" spans="1:2" x14ac:dyDescent="0.3">
      <c r="A2292" t="s">
        <v>8221</v>
      </c>
      <c r="B2292">
        <v>2</v>
      </c>
    </row>
    <row r="2293" spans="1:2" x14ac:dyDescent="0.3">
      <c r="A2293" t="s">
        <v>8221</v>
      </c>
      <c r="B2293">
        <v>16</v>
      </c>
    </row>
    <row r="2294" spans="1:2" x14ac:dyDescent="0.3">
      <c r="A2294" t="s">
        <v>8221</v>
      </c>
      <c r="B2294">
        <v>1</v>
      </c>
    </row>
    <row r="2295" spans="1:2" x14ac:dyDescent="0.3">
      <c r="A2295" t="s">
        <v>8221</v>
      </c>
      <c r="B2295">
        <v>4</v>
      </c>
    </row>
    <row r="2296" spans="1:2" x14ac:dyDescent="0.3">
      <c r="A2296" t="s">
        <v>8221</v>
      </c>
      <c r="B2296">
        <v>5</v>
      </c>
    </row>
    <row r="2297" spans="1:2" x14ac:dyDescent="0.3">
      <c r="A2297" t="s">
        <v>8221</v>
      </c>
      <c r="B2297">
        <v>7</v>
      </c>
    </row>
    <row r="2298" spans="1:2" x14ac:dyDescent="0.3">
      <c r="A2298" t="s">
        <v>8221</v>
      </c>
      <c r="B2298">
        <v>0</v>
      </c>
    </row>
    <row r="2299" spans="1:2" x14ac:dyDescent="0.3">
      <c r="A2299" t="s">
        <v>8221</v>
      </c>
      <c r="B2299">
        <v>12</v>
      </c>
    </row>
    <row r="2300" spans="1:2" x14ac:dyDescent="0.3">
      <c r="A2300" t="s">
        <v>8221</v>
      </c>
      <c r="B2300">
        <v>2</v>
      </c>
    </row>
    <row r="2301" spans="1:2" x14ac:dyDescent="0.3">
      <c r="A2301" t="s">
        <v>8221</v>
      </c>
      <c r="B2301">
        <v>5</v>
      </c>
    </row>
    <row r="2302" spans="1:2" x14ac:dyDescent="0.3">
      <c r="A2302" t="s">
        <v>8221</v>
      </c>
      <c r="B2302">
        <v>2</v>
      </c>
    </row>
    <row r="2303" spans="1:2" x14ac:dyDescent="0.3">
      <c r="A2303" t="s">
        <v>8221</v>
      </c>
      <c r="B2303">
        <v>3</v>
      </c>
    </row>
    <row r="2304" spans="1:2" x14ac:dyDescent="0.3">
      <c r="A2304" t="s">
        <v>8221</v>
      </c>
      <c r="B2304">
        <v>0</v>
      </c>
    </row>
    <row r="2305" spans="1:2" x14ac:dyDescent="0.3">
      <c r="A2305" t="s">
        <v>8221</v>
      </c>
      <c r="B2305">
        <v>49</v>
      </c>
    </row>
    <row r="2306" spans="1:2" x14ac:dyDescent="0.3">
      <c r="A2306" t="s">
        <v>8221</v>
      </c>
      <c r="B2306">
        <v>1</v>
      </c>
    </row>
    <row r="2307" spans="1:2" x14ac:dyDescent="0.3">
      <c r="A2307" t="s">
        <v>8221</v>
      </c>
      <c r="B2307">
        <v>2</v>
      </c>
    </row>
    <row r="2308" spans="1:2" x14ac:dyDescent="0.3">
      <c r="A2308" t="s">
        <v>8221</v>
      </c>
      <c r="B2308">
        <v>0</v>
      </c>
    </row>
    <row r="2309" spans="1:2" x14ac:dyDescent="0.3">
      <c r="A2309" t="s">
        <v>8221</v>
      </c>
      <c r="B2309">
        <v>0</v>
      </c>
    </row>
    <row r="2310" spans="1:2" x14ac:dyDescent="0.3">
      <c r="A2310" t="s">
        <v>8221</v>
      </c>
      <c r="B2310">
        <v>11</v>
      </c>
    </row>
    <row r="2311" spans="1:2" x14ac:dyDescent="0.3">
      <c r="A2311" t="s">
        <v>8221</v>
      </c>
      <c r="B2311">
        <v>1</v>
      </c>
    </row>
    <row r="2312" spans="1:2" x14ac:dyDescent="0.3">
      <c r="A2312" t="s">
        <v>8221</v>
      </c>
      <c r="B2312">
        <v>8</v>
      </c>
    </row>
    <row r="2313" spans="1:2" x14ac:dyDescent="0.3">
      <c r="A2313" t="s">
        <v>8221</v>
      </c>
      <c r="B2313">
        <v>5</v>
      </c>
    </row>
    <row r="2314" spans="1:2" x14ac:dyDescent="0.3">
      <c r="A2314" t="s">
        <v>8221</v>
      </c>
      <c r="B2314">
        <v>39</v>
      </c>
    </row>
    <row r="2315" spans="1:2" x14ac:dyDescent="0.3">
      <c r="A2315" t="s">
        <v>8221</v>
      </c>
      <c r="B2315">
        <v>0</v>
      </c>
    </row>
    <row r="2316" spans="1:2" x14ac:dyDescent="0.3">
      <c r="A2316" t="s">
        <v>8221</v>
      </c>
      <c r="B2316">
        <v>0</v>
      </c>
    </row>
    <row r="2317" spans="1:2" x14ac:dyDescent="0.3">
      <c r="A2317" t="s">
        <v>8221</v>
      </c>
      <c r="B2317">
        <v>2</v>
      </c>
    </row>
    <row r="2318" spans="1:2" x14ac:dyDescent="0.3">
      <c r="A2318" t="s">
        <v>8221</v>
      </c>
      <c r="B2318">
        <v>170</v>
      </c>
    </row>
    <row r="2319" spans="1:2" x14ac:dyDescent="0.3">
      <c r="A2319" t="s">
        <v>8221</v>
      </c>
      <c r="B2319">
        <v>5</v>
      </c>
    </row>
    <row r="2320" spans="1:2" x14ac:dyDescent="0.3">
      <c r="A2320" t="s">
        <v>8221</v>
      </c>
      <c r="B2320">
        <v>14</v>
      </c>
    </row>
    <row r="2321" spans="1:2" x14ac:dyDescent="0.3">
      <c r="A2321" t="s">
        <v>8221</v>
      </c>
      <c r="B2321">
        <v>1</v>
      </c>
    </row>
    <row r="2322" spans="1:2" x14ac:dyDescent="0.3">
      <c r="A2322" t="s">
        <v>8221</v>
      </c>
      <c r="B2322">
        <v>0</v>
      </c>
    </row>
    <row r="2323" spans="1:2" x14ac:dyDescent="0.3">
      <c r="A2323" t="s">
        <v>8221</v>
      </c>
      <c r="B2323">
        <v>124</v>
      </c>
    </row>
    <row r="2324" spans="1:2" x14ac:dyDescent="0.3">
      <c r="A2324" t="s">
        <v>8221</v>
      </c>
      <c r="B2324">
        <v>0</v>
      </c>
    </row>
    <row r="2325" spans="1:2" x14ac:dyDescent="0.3">
      <c r="A2325" t="s">
        <v>8221</v>
      </c>
      <c r="B2325">
        <v>0</v>
      </c>
    </row>
    <row r="2326" spans="1:2" x14ac:dyDescent="0.3">
      <c r="A2326" t="s">
        <v>8221</v>
      </c>
      <c r="B2326">
        <v>55</v>
      </c>
    </row>
    <row r="2327" spans="1:2" x14ac:dyDescent="0.3">
      <c r="A2327" t="s">
        <v>8221</v>
      </c>
      <c r="B2327">
        <v>140</v>
      </c>
    </row>
    <row r="2328" spans="1:2" x14ac:dyDescent="0.3">
      <c r="A2328" t="s">
        <v>8221</v>
      </c>
      <c r="B2328">
        <v>21</v>
      </c>
    </row>
    <row r="2329" spans="1:2" x14ac:dyDescent="0.3">
      <c r="A2329" t="s">
        <v>8221</v>
      </c>
      <c r="B2329">
        <v>1</v>
      </c>
    </row>
    <row r="2330" spans="1:2" x14ac:dyDescent="0.3">
      <c r="A2330" t="s">
        <v>8221</v>
      </c>
      <c r="B2330">
        <v>147</v>
      </c>
    </row>
    <row r="2331" spans="1:2" x14ac:dyDescent="0.3">
      <c r="A2331" t="s">
        <v>8221</v>
      </c>
      <c r="B2331">
        <v>11</v>
      </c>
    </row>
    <row r="2332" spans="1:2" x14ac:dyDescent="0.3">
      <c r="A2332" t="s">
        <v>8221</v>
      </c>
      <c r="B2332">
        <v>125</v>
      </c>
    </row>
    <row r="2333" spans="1:2" x14ac:dyDescent="0.3">
      <c r="A2333" t="s">
        <v>8221</v>
      </c>
      <c r="B2333">
        <v>1</v>
      </c>
    </row>
    <row r="2334" spans="1:2" x14ac:dyDescent="0.3">
      <c r="A2334" t="s">
        <v>8221</v>
      </c>
      <c r="B2334">
        <v>0</v>
      </c>
    </row>
    <row r="2335" spans="1:2" x14ac:dyDescent="0.3">
      <c r="A2335" t="s">
        <v>8221</v>
      </c>
      <c r="B2335">
        <v>0</v>
      </c>
    </row>
    <row r="2336" spans="1:2" x14ac:dyDescent="0.3">
      <c r="A2336" t="s">
        <v>8221</v>
      </c>
      <c r="B2336">
        <v>3</v>
      </c>
    </row>
    <row r="2337" spans="1:2" x14ac:dyDescent="0.3">
      <c r="A2337" t="s">
        <v>8221</v>
      </c>
      <c r="B2337">
        <v>0</v>
      </c>
    </row>
    <row r="2338" spans="1:2" x14ac:dyDescent="0.3">
      <c r="A2338" t="s">
        <v>8221</v>
      </c>
      <c r="B2338">
        <v>0</v>
      </c>
    </row>
    <row r="2339" spans="1:2" x14ac:dyDescent="0.3">
      <c r="A2339" t="s">
        <v>8221</v>
      </c>
      <c r="B2339">
        <v>0</v>
      </c>
    </row>
    <row r="2340" spans="1:2" x14ac:dyDescent="0.3">
      <c r="A2340" t="s">
        <v>8221</v>
      </c>
      <c r="B2340">
        <v>0</v>
      </c>
    </row>
    <row r="2341" spans="1:2" x14ac:dyDescent="0.3">
      <c r="A2341" t="s">
        <v>8221</v>
      </c>
      <c r="B2341">
        <v>3</v>
      </c>
    </row>
    <row r="2342" spans="1:2" x14ac:dyDescent="0.3">
      <c r="A2342" t="s">
        <v>8221</v>
      </c>
      <c r="B2342">
        <v>0</v>
      </c>
    </row>
    <row r="2343" spans="1:2" x14ac:dyDescent="0.3">
      <c r="A2343" t="s">
        <v>8221</v>
      </c>
      <c r="B2343">
        <v>1</v>
      </c>
    </row>
    <row r="2344" spans="1:2" x14ac:dyDescent="0.3">
      <c r="A2344" t="s">
        <v>8221</v>
      </c>
      <c r="B2344">
        <v>3</v>
      </c>
    </row>
    <row r="2345" spans="1:2" x14ac:dyDescent="0.3">
      <c r="A2345" t="s">
        <v>8221</v>
      </c>
      <c r="B2345">
        <v>22</v>
      </c>
    </row>
    <row r="2346" spans="1:2" x14ac:dyDescent="0.3">
      <c r="A2346" t="s">
        <v>8221</v>
      </c>
      <c r="B2346">
        <v>26</v>
      </c>
    </row>
    <row r="2347" spans="1:2" x14ac:dyDescent="0.3">
      <c r="A2347" t="s">
        <v>8221</v>
      </c>
      <c r="B2347">
        <v>4</v>
      </c>
    </row>
    <row r="2348" spans="1:2" x14ac:dyDescent="0.3">
      <c r="A2348" t="s">
        <v>8221</v>
      </c>
      <c r="B2348">
        <v>0</v>
      </c>
    </row>
    <row r="2349" spans="1:2" x14ac:dyDescent="0.3">
      <c r="A2349" t="s">
        <v>8221</v>
      </c>
      <c r="B2349">
        <v>4</v>
      </c>
    </row>
    <row r="2350" spans="1:2" x14ac:dyDescent="0.3">
      <c r="A2350" t="s">
        <v>8221</v>
      </c>
      <c r="B2350">
        <v>9</v>
      </c>
    </row>
    <row r="2351" spans="1:2" x14ac:dyDescent="0.3">
      <c r="A2351" t="s">
        <v>8221</v>
      </c>
      <c r="B2351">
        <v>5</v>
      </c>
    </row>
    <row r="2352" spans="1:2" x14ac:dyDescent="0.3">
      <c r="A2352" t="s">
        <v>8221</v>
      </c>
      <c r="B2352">
        <v>14</v>
      </c>
    </row>
    <row r="2353" spans="1:2" x14ac:dyDescent="0.3">
      <c r="A2353" t="s">
        <v>8221</v>
      </c>
      <c r="B2353">
        <v>1</v>
      </c>
    </row>
    <row r="2354" spans="1:2" x14ac:dyDescent="0.3">
      <c r="A2354" t="s">
        <v>8221</v>
      </c>
      <c r="B2354">
        <v>10</v>
      </c>
    </row>
    <row r="2355" spans="1:2" x14ac:dyDescent="0.3">
      <c r="A2355" t="s">
        <v>8221</v>
      </c>
      <c r="B2355">
        <v>3</v>
      </c>
    </row>
    <row r="2356" spans="1:2" x14ac:dyDescent="0.3">
      <c r="A2356" t="s">
        <v>8221</v>
      </c>
      <c r="B2356">
        <v>1</v>
      </c>
    </row>
    <row r="2357" spans="1:2" x14ac:dyDescent="0.3">
      <c r="A2357" t="s">
        <v>8221</v>
      </c>
      <c r="B2357">
        <v>0</v>
      </c>
    </row>
    <row r="2358" spans="1:2" x14ac:dyDescent="0.3">
      <c r="A2358" t="s">
        <v>8221</v>
      </c>
      <c r="B2358">
        <v>5</v>
      </c>
    </row>
    <row r="2359" spans="1:2" x14ac:dyDescent="0.3">
      <c r="A2359" t="s">
        <v>8221</v>
      </c>
      <c r="B2359">
        <v>2</v>
      </c>
    </row>
    <row r="2360" spans="1:2" x14ac:dyDescent="0.3">
      <c r="A2360" t="s">
        <v>8221</v>
      </c>
      <c r="B2360">
        <v>68</v>
      </c>
    </row>
    <row r="2361" spans="1:2" x14ac:dyDescent="0.3">
      <c r="A2361" t="s">
        <v>8221</v>
      </c>
      <c r="B2361">
        <v>3</v>
      </c>
    </row>
    <row r="2362" spans="1:2" x14ac:dyDescent="0.3">
      <c r="A2362" t="s">
        <v>8221</v>
      </c>
      <c r="B2362">
        <v>34</v>
      </c>
    </row>
    <row r="2363" spans="1:2" x14ac:dyDescent="0.3">
      <c r="A2363" t="s">
        <v>8221</v>
      </c>
      <c r="B2363">
        <v>0</v>
      </c>
    </row>
    <row r="2364" spans="1:2" x14ac:dyDescent="0.3">
      <c r="A2364" t="s">
        <v>8221</v>
      </c>
      <c r="B2364">
        <v>3</v>
      </c>
    </row>
    <row r="2365" spans="1:2" x14ac:dyDescent="0.3">
      <c r="A2365" t="s">
        <v>8221</v>
      </c>
      <c r="B2365">
        <v>0</v>
      </c>
    </row>
    <row r="2366" spans="1:2" x14ac:dyDescent="0.3">
      <c r="A2366" t="s">
        <v>8221</v>
      </c>
      <c r="B2366">
        <v>70</v>
      </c>
    </row>
    <row r="2367" spans="1:2" x14ac:dyDescent="0.3">
      <c r="A2367" t="s">
        <v>8221</v>
      </c>
      <c r="B2367">
        <v>1</v>
      </c>
    </row>
    <row r="2368" spans="1:2" x14ac:dyDescent="0.3">
      <c r="A2368" t="s">
        <v>8221</v>
      </c>
      <c r="B2368">
        <v>1</v>
      </c>
    </row>
    <row r="2369" spans="1:2" x14ac:dyDescent="0.3">
      <c r="A2369" t="s">
        <v>8221</v>
      </c>
      <c r="B2369">
        <v>1</v>
      </c>
    </row>
    <row r="2370" spans="1:2" x14ac:dyDescent="0.3">
      <c r="A2370" t="s">
        <v>8221</v>
      </c>
      <c r="B2370">
        <v>2</v>
      </c>
    </row>
    <row r="2371" spans="1:2" x14ac:dyDescent="0.3">
      <c r="A2371" t="s">
        <v>8221</v>
      </c>
      <c r="B2371">
        <v>2</v>
      </c>
    </row>
    <row r="2372" spans="1:2" x14ac:dyDescent="0.3">
      <c r="A2372" t="s">
        <v>8221</v>
      </c>
      <c r="B2372">
        <v>34</v>
      </c>
    </row>
    <row r="2373" spans="1:2" x14ac:dyDescent="0.3">
      <c r="A2373" t="s">
        <v>8221</v>
      </c>
      <c r="B2373">
        <v>2</v>
      </c>
    </row>
    <row r="2374" spans="1:2" x14ac:dyDescent="0.3">
      <c r="A2374" t="s">
        <v>8221</v>
      </c>
      <c r="B2374">
        <v>0</v>
      </c>
    </row>
    <row r="2375" spans="1:2" x14ac:dyDescent="0.3">
      <c r="A2375" t="s">
        <v>8221</v>
      </c>
      <c r="B2375">
        <v>1</v>
      </c>
    </row>
    <row r="2376" spans="1:2" x14ac:dyDescent="0.3">
      <c r="A2376" t="s">
        <v>8221</v>
      </c>
      <c r="B2376">
        <v>8</v>
      </c>
    </row>
    <row r="2377" spans="1:2" x14ac:dyDescent="0.3">
      <c r="A2377" t="s">
        <v>8221</v>
      </c>
      <c r="B2377">
        <v>4</v>
      </c>
    </row>
    <row r="2378" spans="1:2" x14ac:dyDescent="0.3">
      <c r="A2378" t="s">
        <v>8221</v>
      </c>
      <c r="B2378">
        <v>28</v>
      </c>
    </row>
    <row r="2379" spans="1:2" x14ac:dyDescent="0.3">
      <c r="A2379" t="s">
        <v>8221</v>
      </c>
      <c r="B2379">
        <v>0</v>
      </c>
    </row>
    <row r="2380" spans="1:2" x14ac:dyDescent="0.3">
      <c r="A2380" t="s">
        <v>8221</v>
      </c>
      <c r="B2380">
        <v>6</v>
      </c>
    </row>
    <row r="2381" spans="1:2" x14ac:dyDescent="0.3">
      <c r="A2381" t="s">
        <v>8221</v>
      </c>
      <c r="B2381">
        <v>22</v>
      </c>
    </row>
    <row r="2382" spans="1:2" x14ac:dyDescent="0.3">
      <c r="A2382" t="s">
        <v>8221</v>
      </c>
      <c r="B2382">
        <v>0</v>
      </c>
    </row>
    <row r="2383" spans="1:2" x14ac:dyDescent="0.3">
      <c r="A2383" t="s">
        <v>8221</v>
      </c>
      <c r="B2383">
        <v>1</v>
      </c>
    </row>
    <row r="2384" spans="1:2" x14ac:dyDescent="0.3">
      <c r="A2384" t="s">
        <v>8221</v>
      </c>
      <c r="B2384">
        <v>20</v>
      </c>
    </row>
    <row r="2385" spans="1:2" x14ac:dyDescent="0.3">
      <c r="A2385" t="s">
        <v>8221</v>
      </c>
      <c r="B2385">
        <v>0</v>
      </c>
    </row>
    <row r="2386" spans="1:2" x14ac:dyDescent="0.3">
      <c r="A2386" t="s">
        <v>8221</v>
      </c>
      <c r="B2386">
        <v>1</v>
      </c>
    </row>
    <row r="2387" spans="1:2" x14ac:dyDescent="0.3">
      <c r="A2387" t="s">
        <v>8221</v>
      </c>
      <c r="B2387">
        <v>3</v>
      </c>
    </row>
    <row r="2388" spans="1:2" x14ac:dyDescent="0.3">
      <c r="A2388" t="s">
        <v>8221</v>
      </c>
      <c r="B2388">
        <v>2</v>
      </c>
    </row>
    <row r="2389" spans="1:2" x14ac:dyDescent="0.3">
      <c r="A2389" t="s">
        <v>8221</v>
      </c>
      <c r="B2389">
        <v>0</v>
      </c>
    </row>
    <row r="2390" spans="1:2" x14ac:dyDescent="0.3">
      <c r="A2390" t="s">
        <v>8221</v>
      </c>
      <c r="B2390">
        <v>2</v>
      </c>
    </row>
    <row r="2391" spans="1:2" x14ac:dyDescent="0.3">
      <c r="A2391" t="s">
        <v>8221</v>
      </c>
      <c r="B2391">
        <v>1</v>
      </c>
    </row>
    <row r="2392" spans="1:2" x14ac:dyDescent="0.3">
      <c r="A2392" t="s">
        <v>8221</v>
      </c>
      <c r="B2392">
        <v>0</v>
      </c>
    </row>
    <row r="2393" spans="1:2" x14ac:dyDescent="0.3">
      <c r="A2393" t="s">
        <v>8221</v>
      </c>
      <c r="B2393">
        <v>1</v>
      </c>
    </row>
    <row r="2394" spans="1:2" x14ac:dyDescent="0.3">
      <c r="A2394" t="s">
        <v>8221</v>
      </c>
      <c r="B2394">
        <v>0</v>
      </c>
    </row>
    <row r="2395" spans="1:2" x14ac:dyDescent="0.3">
      <c r="A2395" t="s">
        <v>8221</v>
      </c>
      <c r="B2395">
        <v>5</v>
      </c>
    </row>
    <row r="2396" spans="1:2" x14ac:dyDescent="0.3">
      <c r="A2396" t="s">
        <v>8221</v>
      </c>
      <c r="B2396">
        <v>1</v>
      </c>
    </row>
    <row r="2397" spans="1:2" x14ac:dyDescent="0.3">
      <c r="A2397" t="s">
        <v>8221</v>
      </c>
      <c r="B2397">
        <v>1</v>
      </c>
    </row>
    <row r="2398" spans="1:2" x14ac:dyDescent="0.3">
      <c r="A2398" t="s">
        <v>8221</v>
      </c>
      <c r="B2398">
        <v>2</v>
      </c>
    </row>
    <row r="2399" spans="1:2" x14ac:dyDescent="0.3">
      <c r="A2399" t="s">
        <v>8221</v>
      </c>
      <c r="B2399">
        <v>0</v>
      </c>
    </row>
    <row r="2400" spans="1:2" x14ac:dyDescent="0.3">
      <c r="A2400" t="s">
        <v>8221</v>
      </c>
      <c r="B2400">
        <v>9</v>
      </c>
    </row>
    <row r="2401" spans="1:2" x14ac:dyDescent="0.3">
      <c r="A2401" t="s">
        <v>8221</v>
      </c>
      <c r="B2401">
        <v>4</v>
      </c>
    </row>
    <row r="2402" spans="1:2" x14ac:dyDescent="0.3">
      <c r="A2402" t="s">
        <v>8221</v>
      </c>
      <c r="B2402">
        <v>4</v>
      </c>
    </row>
    <row r="2403" spans="1:2" x14ac:dyDescent="0.3">
      <c r="A2403" t="s">
        <v>8221</v>
      </c>
      <c r="B2403">
        <v>1</v>
      </c>
    </row>
    <row r="2404" spans="1:2" x14ac:dyDescent="0.3">
      <c r="A2404" t="s">
        <v>8221</v>
      </c>
      <c r="B2404">
        <v>1</v>
      </c>
    </row>
    <row r="2405" spans="1:2" x14ac:dyDescent="0.3">
      <c r="A2405" t="s">
        <v>8221</v>
      </c>
      <c r="B2405">
        <v>7</v>
      </c>
    </row>
    <row r="2406" spans="1:2" x14ac:dyDescent="0.3">
      <c r="A2406" t="s">
        <v>8221</v>
      </c>
      <c r="B2406">
        <v>5</v>
      </c>
    </row>
    <row r="2407" spans="1:2" x14ac:dyDescent="0.3">
      <c r="A2407" t="s">
        <v>8221</v>
      </c>
      <c r="B2407">
        <v>1</v>
      </c>
    </row>
    <row r="2408" spans="1:2" x14ac:dyDescent="0.3">
      <c r="A2408" t="s">
        <v>8221</v>
      </c>
      <c r="B2408">
        <v>0</v>
      </c>
    </row>
    <row r="2409" spans="1:2" x14ac:dyDescent="0.3">
      <c r="A2409" t="s">
        <v>8221</v>
      </c>
      <c r="B2409">
        <v>0</v>
      </c>
    </row>
    <row r="2410" spans="1:2" x14ac:dyDescent="0.3">
      <c r="A2410" t="s">
        <v>8221</v>
      </c>
      <c r="B2410">
        <v>1</v>
      </c>
    </row>
    <row r="2411" spans="1:2" x14ac:dyDescent="0.3">
      <c r="A2411" t="s">
        <v>8221</v>
      </c>
      <c r="B2411">
        <v>2</v>
      </c>
    </row>
    <row r="2412" spans="1:2" x14ac:dyDescent="0.3">
      <c r="A2412" t="s">
        <v>8221</v>
      </c>
      <c r="B2412">
        <v>0</v>
      </c>
    </row>
    <row r="2413" spans="1:2" x14ac:dyDescent="0.3">
      <c r="A2413" t="s">
        <v>8221</v>
      </c>
      <c r="B2413">
        <v>4</v>
      </c>
    </row>
    <row r="2414" spans="1:2" x14ac:dyDescent="0.3">
      <c r="A2414" t="s">
        <v>8221</v>
      </c>
      <c r="B2414">
        <v>7</v>
      </c>
    </row>
    <row r="2415" spans="1:2" x14ac:dyDescent="0.3">
      <c r="A2415" t="s">
        <v>8221</v>
      </c>
      <c r="B2415">
        <v>2</v>
      </c>
    </row>
    <row r="2416" spans="1:2" x14ac:dyDescent="0.3">
      <c r="A2416" t="s">
        <v>8221</v>
      </c>
      <c r="B2416">
        <v>1</v>
      </c>
    </row>
    <row r="2417" spans="1:2" x14ac:dyDescent="0.3">
      <c r="A2417" t="s">
        <v>8221</v>
      </c>
      <c r="B2417">
        <v>9</v>
      </c>
    </row>
    <row r="2418" spans="1:2" x14ac:dyDescent="0.3">
      <c r="A2418" t="s">
        <v>8221</v>
      </c>
      <c r="B2418">
        <v>2</v>
      </c>
    </row>
    <row r="2419" spans="1:2" x14ac:dyDescent="0.3">
      <c r="A2419" t="s">
        <v>8221</v>
      </c>
      <c r="B2419">
        <v>1</v>
      </c>
    </row>
    <row r="2420" spans="1:2" x14ac:dyDescent="0.3">
      <c r="A2420" t="s">
        <v>8221</v>
      </c>
      <c r="B2420">
        <v>7</v>
      </c>
    </row>
    <row r="2421" spans="1:2" x14ac:dyDescent="0.3">
      <c r="A2421" t="s">
        <v>8221</v>
      </c>
      <c r="B2421">
        <v>2</v>
      </c>
    </row>
    <row r="2422" spans="1:2" x14ac:dyDescent="0.3">
      <c r="A2422" t="s">
        <v>8221</v>
      </c>
      <c r="B2422">
        <v>8</v>
      </c>
    </row>
    <row r="2423" spans="1:2" x14ac:dyDescent="0.3">
      <c r="A2423" t="s">
        <v>8221</v>
      </c>
      <c r="B2423">
        <v>2</v>
      </c>
    </row>
    <row r="2424" spans="1:2" x14ac:dyDescent="0.3">
      <c r="A2424" t="s">
        <v>8221</v>
      </c>
      <c r="B2424">
        <v>2</v>
      </c>
    </row>
    <row r="2425" spans="1:2" x14ac:dyDescent="0.3">
      <c r="A2425" t="s">
        <v>8221</v>
      </c>
      <c r="B2425">
        <v>7</v>
      </c>
    </row>
    <row r="2426" spans="1:2" x14ac:dyDescent="0.3">
      <c r="A2426" t="s">
        <v>8221</v>
      </c>
      <c r="B2426">
        <v>2</v>
      </c>
    </row>
    <row r="2427" spans="1:2" x14ac:dyDescent="0.3">
      <c r="A2427" t="s">
        <v>8221</v>
      </c>
      <c r="B2427">
        <v>18</v>
      </c>
    </row>
    <row r="2428" spans="1:2" x14ac:dyDescent="0.3">
      <c r="A2428" t="s">
        <v>8221</v>
      </c>
      <c r="B2428">
        <v>9</v>
      </c>
    </row>
    <row r="2429" spans="1:2" x14ac:dyDescent="0.3">
      <c r="A2429" t="s">
        <v>8221</v>
      </c>
      <c r="B2429">
        <v>4</v>
      </c>
    </row>
    <row r="2430" spans="1:2" x14ac:dyDescent="0.3">
      <c r="A2430" t="s">
        <v>8221</v>
      </c>
      <c r="B2430">
        <v>7</v>
      </c>
    </row>
    <row r="2431" spans="1:2" x14ac:dyDescent="0.3">
      <c r="A2431" t="s">
        <v>8221</v>
      </c>
      <c r="B2431">
        <v>29</v>
      </c>
    </row>
    <row r="2432" spans="1:2" x14ac:dyDescent="0.3">
      <c r="A2432" t="s">
        <v>8221</v>
      </c>
      <c r="B2432">
        <v>12</v>
      </c>
    </row>
    <row r="2433" spans="1:2" x14ac:dyDescent="0.3">
      <c r="A2433" t="s">
        <v>8221</v>
      </c>
      <c r="B2433">
        <v>4</v>
      </c>
    </row>
    <row r="2434" spans="1:2" x14ac:dyDescent="0.3">
      <c r="A2434" t="s">
        <v>8221</v>
      </c>
      <c r="B2434">
        <v>28</v>
      </c>
    </row>
    <row r="2435" spans="1:2" x14ac:dyDescent="0.3">
      <c r="A2435" t="s">
        <v>8221</v>
      </c>
      <c r="B2435">
        <v>25</v>
      </c>
    </row>
    <row r="2436" spans="1:2" x14ac:dyDescent="0.3">
      <c r="A2436" t="s">
        <v>8221</v>
      </c>
      <c r="B2436">
        <v>28</v>
      </c>
    </row>
    <row r="2437" spans="1:2" x14ac:dyDescent="0.3">
      <c r="A2437" t="s">
        <v>8221</v>
      </c>
      <c r="B2437">
        <v>310</v>
      </c>
    </row>
    <row r="2438" spans="1:2" x14ac:dyDescent="0.3">
      <c r="A2438" t="s">
        <v>8221</v>
      </c>
      <c r="B2438">
        <v>15</v>
      </c>
    </row>
    <row r="2439" spans="1:2" x14ac:dyDescent="0.3">
      <c r="A2439" t="s">
        <v>8221</v>
      </c>
      <c r="B2439">
        <v>215</v>
      </c>
    </row>
    <row r="2440" spans="1:2" x14ac:dyDescent="0.3">
      <c r="A2440" t="s">
        <v>8221</v>
      </c>
      <c r="B2440">
        <v>3</v>
      </c>
    </row>
    <row r="2441" spans="1:2" x14ac:dyDescent="0.3">
      <c r="A2441" t="s">
        <v>8221</v>
      </c>
      <c r="B2441">
        <v>2</v>
      </c>
    </row>
    <row r="2442" spans="1:2" x14ac:dyDescent="0.3">
      <c r="A2442" t="s">
        <v>8221</v>
      </c>
      <c r="B2442">
        <v>26</v>
      </c>
    </row>
    <row r="2443" spans="1:2" x14ac:dyDescent="0.3">
      <c r="A2443" t="s">
        <v>8221</v>
      </c>
      <c r="B2443">
        <v>24</v>
      </c>
    </row>
    <row r="2444" spans="1:2" x14ac:dyDescent="0.3">
      <c r="A2444" t="s">
        <v>8221</v>
      </c>
      <c r="B2444">
        <v>96</v>
      </c>
    </row>
    <row r="2445" spans="1:2" x14ac:dyDescent="0.3">
      <c r="A2445" t="s">
        <v>8221</v>
      </c>
      <c r="B2445">
        <v>17</v>
      </c>
    </row>
    <row r="2446" spans="1:2" x14ac:dyDescent="0.3">
      <c r="A2446" t="s">
        <v>8221</v>
      </c>
      <c r="B2446">
        <v>94</v>
      </c>
    </row>
    <row r="2447" spans="1:2" x14ac:dyDescent="0.3">
      <c r="A2447" t="s">
        <v>8221</v>
      </c>
      <c r="B2447">
        <v>129</v>
      </c>
    </row>
    <row r="2448" spans="1:2" x14ac:dyDescent="0.3">
      <c r="A2448" t="s">
        <v>8221</v>
      </c>
      <c r="B2448">
        <v>1</v>
      </c>
    </row>
    <row r="2449" spans="1:2" x14ac:dyDescent="0.3">
      <c r="A2449" t="s">
        <v>8221</v>
      </c>
      <c r="B2449">
        <v>4</v>
      </c>
    </row>
    <row r="2450" spans="1:2" x14ac:dyDescent="0.3">
      <c r="A2450" t="s">
        <v>8221</v>
      </c>
      <c r="B2450">
        <v>3</v>
      </c>
    </row>
    <row r="2451" spans="1:2" x14ac:dyDescent="0.3">
      <c r="A2451" t="s">
        <v>8221</v>
      </c>
      <c r="B2451">
        <v>135</v>
      </c>
    </row>
    <row r="2452" spans="1:2" x14ac:dyDescent="0.3">
      <c r="A2452" t="s">
        <v>8221</v>
      </c>
      <c r="B2452">
        <v>10</v>
      </c>
    </row>
    <row r="2453" spans="1:2" x14ac:dyDescent="0.3">
      <c r="A2453" t="s">
        <v>8221</v>
      </c>
      <c r="B2453">
        <v>0</v>
      </c>
    </row>
    <row r="2454" spans="1:2" x14ac:dyDescent="0.3">
      <c r="A2454" t="s">
        <v>8221</v>
      </c>
      <c r="B2454">
        <v>6</v>
      </c>
    </row>
    <row r="2455" spans="1:2" x14ac:dyDescent="0.3">
      <c r="A2455" t="s">
        <v>8221</v>
      </c>
      <c r="B2455">
        <v>36</v>
      </c>
    </row>
    <row r="2456" spans="1:2" x14ac:dyDescent="0.3">
      <c r="A2456" t="s">
        <v>8221</v>
      </c>
      <c r="B2456">
        <v>336</v>
      </c>
    </row>
    <row r="2457" spans="1:2" x14ac:dyDescent="0.3">
      <c r="A2457" t="s">
        <v>8221</v>
      </c>
      <c r="B2457">
        <v>34</v>
      </c>
    </row>
    <row r="2458" spans="1:2" x14ac:dyDescent="0.3">
      <c r="A2458" t="s">
        <v>8221</v>
      </c>
      <c r="B2458">
        <v>10</v>
      </c>
    </row>
    <row r="2459" spans="1:2" x14ac:dyDescent="0.3">
      <c r="A2459" t="s">
        <v>8221</v>
      </c>
      <c r="B2459">
        <v>201</v>
      </c>
    </row>
    <row r="2460" spans="1:2" x14ac:dyDescent="0.3">
      <c r="A2460" t="s">
        <v>8221</v>
      </c>
      <c r="B2460">
        <v>296</v>
      </c>
    </row>
    <row r="2461" spans="1:2" x14ac:dyDescent="0.3">
      <c r="A2461" t="s">
        <v>8221</v>
      </c>
      <c r="B2461">
        <v>7</v>
      </c>
    </row>
    <row r="2462" spans="1:2" x14ac:dyDescent="0.3">
      <c r="A2462" t="s">
        <v>8221</v>
      </c>
      <c r="B2462">
        <v>7</v>
      </c>
    </row>
    <row r="2463" spans="1:2" x14ac:dyDescent="0.3">
      <c r="A2463" t="s">
        <v>8221</v>
      </c>
      <c r="B2463">
        <v>1</v>
      </c>
    </row>
    <row r="2464" spans="1:2" x14ac:dyDescent="0.3">
      <c r="A2464" t="s">
        <v>8221</v>
      </c>
      <c r="B2464">
        <v>114</v>
      </c>
    </row>
    <row r="2465" spans="1:2" x14ac:dyDescent="0.3">
      <c r="A2465" t="s">
        <v>8221</v>
      </c>
      <c r="B2465">
        <v>29</v>
      </c>
    </row>
    <row r="2466" spans="1:2" x14ac:dyDescent="0.3">
      <c r="A2466" t="s">
        <v>8221</v>
      </c>
      <c r="B2466">
        <v>890</v>
      </c>
    </row>
    <row r="2467" spans="1:2" x14ac:dyDescent="0.3">
      <c r="A2467" t="s">
        <v>8221</v>
      </c>
      <c r="B2467">
        <v>31</v>
      </c>
    </row>
    <row r="2468" spans="1:2" x14ac:dyDescent="0.3">
      <c r="A2468" t="s">
        <v>8221</v>
      </c>
      <c r="B2468">
        <v>21</v>
      </c>
    </row>
    <row r="2469" spans="1:2" x14ac:dyDescent="0.3">
      <c r="A2469" t="s">
        <v>8221</v>
      </c>
      <c r="B2469">
        <v>37</v>
      </c>
    </row>
    <row r="2470" spans="1:2" x14ac:dyDescent="0.3">
      <c r="A2470" t="s">
        <v>8221</v>
      </c>
      <c r="B2470">
        <v>7</v>
      </c>
    </row>
    <row r="2471" spans="1:2" x14ac:dyDescent="0.3">
      <c r="A2471" t="s">
        <v>8221</v>
      </c>
      <c r="B2471">
        <v>4</v>
      </c>
    </row>
    <row r="2472" spans="1:2" x14ac:dyDescent="0.3">
      <c r="A2472" t="s">
        <v>8221</v>
      </c>
      <c r="B2472">
        <v>5</v>
      </c>
    </row>
    <row r="2473" spans="1:2" x14ac:dyDescent="0.3">
      <c r="A2473" t="s">
        <v>8221</v>
      </c>
      <c r="B2473">
        <v>0</v>
      </c>
    </row>
    <row r="2474" spans="1:2" x14ac:dyDescent="0.3">
      <c r="A2474" t="s">
        <v>8221</v>
      </c>
      <c r="B2474">
        <v>456</v>
      </c>
    </row>
    <row r="2475" spans="1:2" x14ac:dyDescent="0.3">
      <c r="A2475" t="s">
        <v>8221</v>
      </c>
      <c r="B2475">
        <v>369</v>
      </c>
    </row>
    <row r="2476" spans="1:2" x14ac:dyDescent="0.3">
      <c r="A2476" t="s">
        <v>8221</v>
      </c>
      <c r="B2476">
        <v>2</v>
      </c>
    </row>
    <row r="2477" spans="1:2" x14ac:dyDescent="0.3">
      <c r="A2477" t="s">
        <v>8221</v>
      </c>
      <c r="B2477">
        <v>0</v>
      </c>
    </row>
    <row r="2478" spans="1:2" x14ac:dyDescent="0.3">
      <c r="A2478" t="s">
        <v>8221</v>
      </c>
      <c r="B2478">
        <v>338</v>
      </c>
    </row>
    <row r="2479" spans="1:2" x14ac:dyDescent="0.3">
      <c r="A2479" t="s">
        <v>8221</v>
      </c>
      <c r="B2479">
        <v>4</v>
      </c>
    </row>
    <row r="2480" spans="1:2" x14ac:dyDescent="0.3">
      <c r="A2480" t="s">
        <v>8221</v>
      </c>
      <c r="B2480">
        <v>1</v>
      </c>
    </row>
    <row r="2481" spans="1:2" x14ac:dyDescent="0.3">
      <c r="A2481" t="s">
        <v>8221</v>
      </c>
      <c r="B2481">
        <v>28</v>
      </c>
    </row>
    <row r="2482" spans="1:2" x14ac:dyDescent="0.3">
      <c r="A2482" t="s">
        <v>8221</v>
      </c>
      <c r="B2482">
        <v>12</v>
      </c>
    </row>
    <row r="2483" spans="1:2" x14ac:dyDescent="0.3">
      <c r="A2483" t="s">
        <v>8221</v>
      </c>
      <c r="B2483">
        <v>16</v>
      </c>
    </row>
    <row r="2484" spans="1:2" x14ac:dyDescent="0.3">
      <c r="A2484" t="s">
        <v>8221</v>
      </c>
      <c r="B2484">
        <v>4</v>
      </c>
    </row>
    <row r="2485" spans="1:2" x14ac:dyDescent="0.3">
      <c r="A2485" t="s">
        <v>8221</v>
      </c>
      <c r="B2485">
        <v>4</v>
      </c>
    </row>
    <row r="2486" spans="1:2" x14ac:dyDescent="0.3">
      <c r="A2486" t="s">
        <v>8221</v>
      </c>
      <c r="B2486">
        <v>10</v>
      </c>
    </row>
    <row r="2487" spans="1:2" x14ac:dyDescent="0.3">
      <c r="A2487" t="s">
        <v>8221</v>
      </c>
      <c r="B2487">
        <v>0</v>
      </c>
    </row>
    <row r="2488" spans="1:2" x14ac:dyDescent="0.3">
      <c r="A2488" t="s">
        <v>8221</v>
      </c>
      <c r="B2488">
        <v>6</v>
      </c>
    </row>
    <row r="2489" spans="1:2" x14ac:dyDescent="0.3">
      <c r="A2489" t="s">
        <v>8221</v>
      </c>
      <c r="B2489">
        <v>0</v>
      </c>
    </row>
    <row r="2490" spans="1:2" x14ac:dyDescent="0.3">
      <c r="A2490" t="s">
        <v>8221</v>
      </c>
      <c r="B2490">
        <v>1</v>
      </c>
    </row>
    <row r="2491" spans="1:2" x14ac:dyDescent="0.3">
      <c r="A2491" t="s">
        <v>8221</v>
      </c>
      <c r="B2491">
        <v>0</v>
      </c>
    </row>
    <row r="2492" spans="1:2" x14ac:dyDescent="0.3">
      <c r="A2492" t="s">
        <v>8221</v>
      </c>
      <c r="B2492">
        <v>44</v>
      </c>
    </row>
    <row r="2493" spans="1:2" x14ac:dyDescent="0.3">
      <c r="A2493" t="s">
        <v>8221</v>
      </c>
      <c r="B2493">
        <v>0</v>
      </c>
    </row>
    <row r="2494" spans="1:2" x14ac:dyDescent="0.3">
      <c r="A2494" t="s">
        <v>8221</v>
      </c>
      <c r="B2494">
        <v>3</v>
      </c>
    </row>
    <row r="2495" spans="1:2" x14ac:dyDescent="0.3">
      <c r="A2495" t="s">
        <v>8221</v>
      </c>
      <c r="B2495">
        <v>0</v>
      </c>
    </row>
    <row r="2496" spans="1:2" x14ac:dyDescent="0.3">
      <c r="A2496" t="s">
        <v>8221</v>
      </c>
      <c r="B2496">
        <v>52</v>
      </c>
    </row>
    <row r="2497" spans="1:2" x14ac:dyDescent="0.3">
      <c r="A2497" t="s">
        <v>8221</v>
      </c>
      <c r="B2497">
        <v>0</v>
      </c>
    </row>
    <row r="2498" spans="1:2" x14ac:dyDescent="0.3">
      <c r="A2498" t="s">
        <v>8221</v>
      </c>
      <c r="B2498">
        <v>1</v>
      </c>
    </row>
    <row r="2499" spans="1:2" x14ac:dyDescent="0.3">
      <c r="A2499" t="s">
        <v>8221</v>
      </c>
      <c r="B2499">
        <v>1</v>
      </c>
    </row>
    <row r="2500" spans="1:2" x14ac:dyDescent="0.3">
      <c r="A2500" t="s">
        <v>8221</v>
      </c>
      <c r="B2500">
        <v>2</v>
      </c>
    </row>
    <row r="2501" spans="1:2" x14ac:dyDescent="0.3">
      <c r="A2501" t="s">
        <v>8221</v>
      </c>
      <c r="B2501">
        <v>9</v>
      </c>
    </row>
    <row r="2502" spans="1:2" x14ac:dyDescent="0.3">
      <c r="A2502" t="s">
        <v>8221</v>
      </c>
      <c r="B2502">
        <v>5</v>
      </c>
    </row>
    <row r="2503" spans="1:2" x14ac:dyDescent="0.3">
      <c r="A2503" t="s">
        <v>8221</v>
      </c>
      <c r="B2503">
        <v>57</v>
      </c>
    </row>
    <row r="2504" spans="1:2" x14ac:dyDescent="0.3">
      <c r="A2504" t="s">
        <v>8221</v>
      </c>
      <c r="B2504">
        <v>3</v>
      </c>
    </row>
    <row r="2505" spans="1:2" x14ac:dyDescent="0.3">
      <c r="A2505" t="s">
        <v>8221</v>
      </c>
      <c r="B2505">
        <v>1</v>
      </c>
    </row>
    <row r="2506" spans="1:2" x14ac:dyDescent="0.3">
      <c r="A2506" t="s">
        <v>8221</v>
      </c>
      <c r="B2506">
        <v>6</v>
      </c>
    </row>
    <row r="2507" spans="1:2" x14ac:dyDescent="0.3">
      <c r="A2507" t="s">
        <v>8221</v>
      </c>
      <c r="B2507">
        <v>48</v>
      </c>
    </row>
    <row r="2508" spans="1:2" x14ac:dyDescent="0.3">
      <c r="A2508" t="s">
        <v>8221</v>
      </c>
      <c r="B2508">
        <v>2</v>
      </c>
    </row>
    <row r="2509" spans="1:2" x14ac:dyDescent="0.3">
      <c r="A2509" t="s">
        <v>8221</v>
      </c>
      <c r="B2509">
        <v>4</v>
      </c>
    </row>
    <row r="2510" spans="1:2" x14ac:dyDescent="0.3">
      <c r="A2510" t="s">
        <v>8221</v>
      </c>
      <c r="B2510">
        <v>5</v>
      </c>
    </row>
    <row r="2511" spans="1:2" x14ac:dyDescent="0.3">
      <c r="A2511" t="s">
        <v>8221</v>
      </c>
      <c r="B2511">
        <v>79</v>
      </c>
    </row>
    <row r="2512" spans="1:2" x14ac:dyDescent="0.3">
      <c r="A2512" t="s">
        <v>8221</v>
      </c>
      <c r="B2512">
        <v>2</v>
      </c>
    </row>
    <row r="2513" spans="1:2" x14ac:dyDescent="0.3">
      <c r="A2513" t="s">
        <v>8221</v>
      </c>
      <c r="B2513">
        <v>11</v>
      </c>
    </row>
    <row r="2514" spans="1:2" x14ac:dyDescent="0.3">
      <c r="A2514" t="s">
        <v>8221</v>
      </c>
      <c r="B2514">
        <v>11</v>
      </c>
    </row>
    <row r="2515" spans="1:2" x14ac:dyDescent="0.3">
      <c r="A2515" t="s">
        <v>8221</v>
      </c>
      <c r="B2515">
        <v>1</v>
      </c>
    </row>
    <row r="2516" spans="1:2" x14ac:dyDescent="0.3">
      <c r="A2516" t="s">
        <v>8221</v>
      </c>
      <c r="B2516">
        <v>3</v>
      </c>
    </row>
    <row r="2517" spans="1:2" x14ac:dyDescent="0.3">
      <c r="A2517" t="s">
        <v>8221</v>
      </c>
      <c r="B2517">
        <v>5</v>
      </c>
    </row>
    <row r="2518" spans="1:2" x14ac:dyDescent="0.3">
      <c r="A2518" t="s">
        <v>8221</v>
      </c>
      <c r="B2518">
        <v>12</v>
      </c>
    </row>
    <row r="2519" spans="1:2" x14ac:dyDescent="0.3">
      <c r="A2519" t="s">
        <v>8221</v>
      </c>
      <c r="B2519">
        <v>2</v>
      </c>
    </row>
    <row r="2520" spans="1:2" x14ac:dyDescent="0.3">
      <c r="A2520" t="s">
        <v>8221</v>
      </c>
      <c r="B2520">
        <v>5</v>
      </c>
    </row>
    <row r="2521" spans="1:2" x14ac:dyDescent="0.3">
      <c r="A2521" t="s">
        <v>8221</v>
      </c>
      <c r="B2521">
        <v>21</v>
      </c>
    </row>
    <row r="2522" spans="1:2" x14ac:dyDescent="0.3">
      <c r="A2522" t="s">
        <v>8221</v>
      </c>
      <c r="B2522">
        <v>0</v>
      </c>
    </row>
    <row r="2523" spans="1:2" x14ac:dyDescent="0.3">
      <c r="A2523" t="s">
        <v>8221</v>
      </c>
      <c r="B2523">
        <v>45</v>
      </c>
    </row>
    <row r="2524" spans="1:2" x14ac:dyDescent="0.3">
      <c r="A2524" t="s">
        <v>8221</v>
      </c>
      <c r="B2524">
        <v>29</v>
      </c>
    </row>
    <row r="2525" spans="1:2" x14ac:dyDescent="0.3">
      <c r="A2525" t="s">
        <v>8221</v>
      </c>
      <c r="B2525">
        <v>2</v>
      </c>
    </row>
    <row r="2526" spans="1:2" x14ac:dyDescent="0.3">
      <c r="A2526" t="s">
        <v>8221</v>
      </c>
      <c r="B2526">
        <v>30</v>
      </c>
    </row>
    <row r="2527" spans="1:2" x14ac:dyDescent="0.3">
      <c r="A2527" t="s">
        <v>8221</v>
      </c>
      <c r="B2527">
        <v>8</v>
      </c>
    </row>
    <row r="2528" spans="1:2" x14ac:dyDescent="0.3">
      <c r="A2528" t="s">
        <v>8221</v>
      </c>
      <c r="B2528">
        <v>1</v>
      </c>
    </row>
    <row r="2529" spans="1:2" x14ac:dyDescent="0.3">
      <c r="A2529" t="s">
        <v>8221</v>
      </c>
      <c r="B2529">
        <v>14</v>
      </c>
    </row>
    <row r="2530" spans="1:2" x14ac:dyDescent="0.3">
      <c r="A2530" t="s">
        <v>8221</v>
      </c>
      <c r="B2530">
        <v>24</v>
      </c>
    </row>
    <row r="2531" spans="1:2" x14ac:dyDescent="0.3">
      <c r="A2531" t="s">
        <v>8221</v>
      </c>
      <c r="B2531">
        <v>2</v>
      </c>
    </row>
    <row r="2532" spans="1:2" x14ac:dyDescent="0.3">
      <c r="A2532" t="s">
        <v>8221</v>
      </c>
      <c r="B2532">
        <v>21</v>
      </c>
    </row>
    <row r="2533" spans="1:2" x14ac:dyDescent="0.3">
      <c r="A2533" t="s">
        <v>8221</v>
      </c>
      <c r="B2533">
        <v>7</v>
      </c>
    </row>
    <row r="2534" spans="1:2" x14ac:dyDescent="0.3">
      <c r="A2534" t="s">
        <v>8221</v>
      </c>
      <c r="B2534">
        <v>0</v>
      </c>
    </row>
    <row r="2535" spans="1:2" x14ac:dyDescent="0.3">
      <c r="A2535" t="s">
        <v>8221</v>
      </c>
      <c r="B2535">
        <v>4</v>
      </c>
    </row>
    <row r="2536" spans="1:2" x14ac:dyDescent="0.3">
      <c r="A2536" t="s">
        <v>8221</v>
      </c>
      <c r="B2536">
        <v>32</v>
      </c>
    </row>
    <row r="2537" spans="1:2" x14ac:dyDescent="0.3">
      <c r="A2537" t="s">
        <v>8221</v>
      </c>
      <c r="B2537">
        <v>4</v>
      </c>
    </row>
    <row r="2538" spans="1:2" x14ac:dyDescent="0.3">
      <c r="A2538" t="s">
        <v>8221</v>
      </c>
      <c r="B2538">
        <v>9</v>
      </c>
    </row>
    <row r="2539" spans="1:2" x14ac:dyDescent="0.3">
      <c r="A2539" t="s">
        <v>8221</v>
      </c>
      <c r="B2539">
        <v>17</v>
      </c>
    </row>
    <row r="2540" spans="1:2" x14ac:dyDescent="0.3">
      <c r="A2540" t="s">
        <v>8221</v>
      </c>
      <c r="B2540">
        <v>5</v>
      </c>
    </row>
    <row r="2541" spans="1:2" x14ac:dyDescent="0.3">
      <c r="A2541" t="s">
        <v>8221</v>
      </c>
      <c r="B2541">
        <v>53</v>
      </c>
    </row>
    <row r="2542" spans="1:2" x14ac:dyDescent="0.3">
      <c r="A2542" t="s">
        <v>8221</v>
      </c>
      <c r="B2542">
        <v>7</v>
      </c>
    </row>
    <row r="2543" spans="1:2" x14ac:dyDescent="0.3">
      <c r="A2543" t="s">
        <v>8221</v>
      </c>
      <c r="B2543">
        <v>72</v>
      </c>
    </row>
    <row r="2544" spans="1:2" x14ac:dyDescent="0.3">
      <c r="A2544" t="s">
        <v>8221</v>
      </c>
      <c r="B2544">
        <v>0</v>
      </c>
    </row>
    <row r="2545" spans="1:2" x14ac:dyDescent="0.3">
      <c r="A2545" t="s">
        <v>8221</v>
      </c>
      <c r="B2545">
        <v>2</v>
      </c>
    </row>
    <row r="2546" spans="1:2" x14ac:dyDescent="0.3">
      <c r="A2546" t="s">
        <v>8221</v>
      </c>
      <c r="B2546">
        <v>8</v>
      </c>
    </row>
    <row r="2547" spans="1:2" x14ac:dyDescent="0.3">
      <c r="A2547" t="s">
        <v>8221</v>
      </c>
      <c r="B2547">
        <v>2</v>
      </c>
    </row>
    <row r="2548" spans="1:2" x14ac:dyDescent="0.3">
      <c r="A2548" t="s">
        <v>8221</v>
      </c>
      <c r="B2548">
        <v>0</v>
      </c>
    </row>
    <row r="2549" spans="1:2" x14ac:dyDescent="0.3">
      <c r="A2549" t="s">
        <v>8221</v>
      </c>
      <c r="B2549">
        <v>3</v>
      </c>
    </row>
    <row r="2550" spans="1:2" x14ac:dyDescent="0.3">
      <c r="A2550" t="s">
        <v>8221</v>
      </c>
      <c r="B2550">
        <v>4</v>
      </c>
    </row>
    <row r="2551" spans="1:2" x14ac:dyDescent="0.3">
      <c r="A2551" t="s">
        <v>8221</v>
      </c>
      <c r="B2551">
        <v>3</v>
      </c>
    </row>
    <row r="2552" spans="1:2" x14ac:dyDescent="0.3">
      <c r="A2552" t="s">
        <v>8221</v>
      </c>
      <c r="B2552">
        <v>6</v>
      </c>
    </row>
    <row r="2553" spans="1:2" x14ac:dyDescent="0.3">
      <c r="A2553" t="s">
        <v>8221</v>
      </c>
      <c r="B2553">
        <v>0</v>
      </c>
    </row>
    <row r="2554" spans="1:2" x14ac:dyDescent="0.3">
      <c r="A2554" t="s">
        <v>8221</v>
      </c>
      <c r="B2554">
        <v>0</v>
      </c>
    </row>
    <row r="2555" spans="1:2" x14ac:dyDescent="0.3">
      <c r="A2555" t="s">
        <v>8221</v>
      </c>
      <c r="B2555">
        <v>0</v>
      </c>
    </row>
    <row r="2556" spans="1:2" x14ac:dyDescent="0.3">
      <c r="A2556" t="s">
        <v>8221</v>
      </c>
      <c r="B2556">
        <v>8</v>
      </c>
    </row>
    <row r="2557" spans="1:2" x14ac:dyDescent="0.3">
      <c r="A2557" t="s">
        <v>8221</v>
      </c>
      <c r="B2557">
        <v>5</v>
      </c>
    </row>
    <row r="2558" spans="1:2" x14ac:dyDescent="0.3">
      <c r="A2558" t="s">
        <v>8221</v>
      </c>
      <c r="B2558">
        <v>0</v>
      </c>
    </row>
    <row r="2559" spans="1:2" x14ac:dyDescent="0.3">
      <c r="A2559" t="s">
        <v>8221</v>
      </c>
      <c r="B2559">
        <v>2</v>
      </c>
    </row>
    <row r="2560" spans="1:2" x14ac:dyDescent="0.3">
      <c r="A2560" t="s">
        <v>8221</v>
      </c>
      <c r="B2560">
        <v>24</v>
      </c>
    </row>
    <row r="2561" spans="1:2" x14ac:dyDescent="0.3">
      <c r="A2561" t="s">
        <v>8221</v>
      </c>
      <c r="B2561">
        <v>0</v>
      </c>
    </row>
    <row r="2562" spans="1:2" x14ac:dyDescent="0.3">
      <c r="A2562" t="s">
        <v>8221</v>
      </c>
      <c r="B2562">
        <v>9</v>
      </c>
    </row>
    <row r="2563" spans="1:2" x14ac:dyDescent="0.3">
      <c r="A2563" t="s">
        <v>8221</v>
      </c>
      <c r="B2563">
        <v>0</v>
      </c>
    </row>
    <row r="2564" spans="1:2" x14ac:dyDescent="0.3">
      <c r="A2564" t="s">
        <v>8221</v>
      </c>
      <c r="B2564">
        <v>1</v>
      </c>
    </row>
    <row r="2565" spans="1:2" x14ac:dyDescent="0.3">
      <c r="A2565" t="s">
        <v>8221</v>
      </c>
      <c r="B2565">
        <v>10</v>
      </c>
    </row>
    <row r="2566" spans="1:2" x14ac:dyDescent="0.3">
      <c r="A2566" t="s">
        <v>8221</v>
      </c>
      <c r="B2566">
        <v>1</v>
      </c>
    </row>
    <row r="2567" spans="1:2" x14ac:dyDescent="0.3">
      <c r="A2567" t="s">
        <v>8221</v>
      </c>
      <c r="B2567">
        <v>0</v>
      </c>
    </row>
    <row r="2568" spans="1:2" x14ac:dyDescent="0.3">
      <c r="A2568" t="s">
        <v>8221</v>
      </c>
      <c r="B2568">
        <v>20</v>
      </c>
    </row>
    <row r="2569" spans="1:2" x14ac:dyDescent="0.3">
      <c r="A2569" t="s">
        <v>8221</v>
      </c>
      <c r="B2569">
        <v>30</v>
      </c>
    </row>
    <row r="2570" spans="1:2" x14ac:dyDescent="0.3">
      <c r="A2570" t="s">
        <v>8221</v>
      </c>
      <c r="B2570">
        <v>6</v>
      </c>
    </row>
    <row r="2571" spans="1:2" x14ac:dyDescent="0.3">
      <c r="A2571" t="s">
        <v>8221</v>
      </c>
      <c r="B2571">
        <v>15</v>
      </c>
    </row>
    <row r="2572" spans="1:2" x14ac:dyDescent="0.3">
      <c r="A2572" t="s">
        <v>8221</v>
      </c>
      <c r="B2572">
        <v>5</v>
      </c>
    </row>
    <row r="2573" spans="1:2" x14ac:dyDescent="0.3">
      <c r="A2573" t="s">
        <v>8221</v>
      </c>
      <c r="B2573">
        <v>0</v>
      </c>
    </row>
    <row r="2574" spans="1:2" x14ac:dyDescent="0.3">
      <c r="A2574" t="s">
        <v>8221</v>
      </c>
      <c r="B2574">
        <v>0</v>
      </c>
    </row>
    <row r="2575" spans="1:2" x14ac:dyDescent="0.3">
      <c r="A2575" t="s">
        <v>8221</v>
      </c>
      <c r="B2575">
        <v>28</v>
      </c>
    </row>
    <row r="2576" spans="1:2" x14ac:dyDescent="0.3">
      <c r="A2576" t="s">
        <v>8221</v>
      </c>
      <c r="B2576">
        <v>0</v>
      </c>
    </row>
    <row r="2577" spans="1:2" x14ac:dyDescent="0.3">
      <c r="A2577" t="s">
        <v>8221</v>
      </c>
      <c r="B2577">
        <v>5</v>
      </c>
    </row>
    <row r="2578" spans="1:2" x14ac:dyDescent="0.3">
      <c r="A2578" t="s">
        <v>8221</v>
      </c>
      <c r="B2578">
        <v>7</v>
      </c>
    </row>
    <row r="2579" spans="1:2" x14ac:dyDescent="0.3">
      <c r="A2579" t="s">
        <v>8221</v>
      </c>
      <c r="B2579">
        <v>30</v>
      </c>
    </row>
    <row r="2580" spans="1:2" x14ac:dyDescent="0.3">
      <c r="A2580" t="s">
        <v>8221</v>
      </c>
      <c r="B2580">
        <v>2</v>
      </c>
    </row>
    <row r="2581" spans="1:2" x14ac:dyDescent="0.3">
      <c r="A2581" t="s">
        <v>8221</v>
      </c>
      <c r="B2581">
        <v>30</v>
      </c>
    </row>
    <row r="2582" spans="1:2" x14ac:dyDescent="0.3">
      <c r="A2582" t="s">
        <v>8221</v>
      </c>
      <c r="B2582">
        <v>2</v>
      </c>
    </row>
    <row r="2583" spans="1:2" x14ac:dyDescent="0.3">
      <c r="A2583" t="s">
        <v>8221</v>
      </c>
      <c r="B2583">
        <v>0</v>
      </c>
    </row>
    <row r="2584" spans="1:2" x14ac:dyDescent="0.3">
      <c r="A2584" t="s">
        <v>8221</v>
      </c>
      <c r="B2584">
        <v>2</v>
      </c>
    </row>
    <row r="2585" spans="1:2" x14ac:dyDescent="0.3">
      <c r="A2585" t="s">
        <v>8221</v>
      </c>
      <c r="B2585">
        <v>1</v>
      </c>
    </row>
    <row r="2586" spans="1:2" x14ac:dyDescent="0.3">
      <c r="A2586" t="s">
        <v>8221</v>
      </c>
      <c r="B2586">
        <v>2</v>
      </c>
    </row>
    <row r="2587" spans="1:2" x14ac:dyDescent="0.3">
      <c r="A2587" t="s">
        <v>8221</v>
      </c>
      <c r="B2587">
        <v>14</v>
      </c>
    </row>
    <row r="2588" spans="1:2" x14ac:dyDescent="0.3">
      <c r="A2588" t="s">
        <v>8221</v>
      </c>
      <c r="B2588">
        <v>31</v>
      </c>
    </row>
    <row r="2589" spans="1:2" x14ac:dyDescent="0.3">
      <c r="A2589" t="s">
        <v>8221</v>
      </c>
      <c r="B2589">
        <v>16</v>
      </c>
    </row>
    <row r="2590" spans="1:2" x14ac:dyDescent="0.3">
      <c r="A2590" t="s">
        <v>8221</v>
      </c>
      <c r="B2590">
        <v>12</v>
      </c>
    </row>
    <row r="2591" spans="1:2" x14ac:dyDescent="0.3">
      <c r="A2591" t="s">
        <v>8221</v>
      </c>
      <c r="B2591">
        <v>96</v>
      </c>
    </row>
    <row r="2592" spans="1:2" x14ac:dyDescent="0.3">
      <c r="A2592" t="s">
        <v>8221</v>
      </c>
      <c r="B2592">
        <v>16</v>
      </c>
    </row>
    <row r="2593" spans="1:2" x14ac:dyDescent="0.3">
      <c r="A2593" t="s">
        <v>8221</v>
      </c>
      <c r="B2593">
        <v>5</v>
      </c>
    </row>
    <row r="2594" spans="1:2" x14ac:dyDescent="0.3">
      <c r="A2594" t="s">
        <v>8221</v>
      </c>
      <c r="B2594">
        <v>0</v>
      </c>
    </row>
    <row r="2595" spans="1:2" x14ac:dyDescent="0.3">
      <c r="A2595" t="s">
        <v>8221</v>
      </c>
      <c r="B2595">
        <v>8</v>
      </c>
    </row>
    <row r="2596" spans="1:2" x14ac:dyDescent="0.3">
      <c r="A2596" t="s">
        <v>8221</v>
      </c>
      <c r="B2596">
        <v>7</v>
      </c>
    </row>
    <row r="2597" spans="1:2" x14ac:dyDescent="0.3">
      <c r="A2597" t="s">
        <v>8221</v>
      </c>
      <c r="B2597">
        <v>24</v>
      </c>
    </row>
    <row r="2598" spans="1:2" x14ac:dyDescent="0.3">
      <c r="A2598" t="s">
        <v>8221</v>
      </c>
      <c r="B2598">
        <v>121</v>
      </c>
    </row>
    <row r="2599" spans="1:2" x14ac:dyDescent="0.3">
      <c r="A2599" t="s">
        <v>8221</v>
      </c>
      <c r="B2599">
        <v>196</v>
      </c>
    </row>
    <row r="2600" spans="1:2" x14ac:dyDescent="0.3">
      <c r="A2600" t="s">
        <v>8221</v>
      </c>
      <c r="B2600">
        <v>5</v>
      </c>
    </row>
    <row r="2601" spans="1:2" x14ac:dyDescent="0.3">
      <c r="A2601" t="s">
        <v>8221</v>
      </c>
      <c r="B2601">
        <v>73</v>
      </c>
    </row>
    <row r="2602" spans="1:2" x14ac:dyDescent="0.3">
      <c r="A2602" t="s">
        <v>8221</v>
      </c>
      <c r="B2602">
        <v>93</v>
      </c>
    </row>
    <row r="2603" spans="1:2" x14ac:dyDescent="0.3">
      <c r="A2603" t="s">
        <v>8221</v>
      </c>
      <c r="B2603">
        <v>17</v>
      </c>
    </row>
    <row r="2604" spans="1:2" x14ac:dyDescent="0.3">
      <c r="A2604" t="s">
        <v>8221</v>
      </c>
      <c r="B2604">
        <v>7</v>
      </c>
    </row>
    <row r="2605" spans="1:2" x14ac:dyDescent="0.3">
      <c r="A2605" t="s">
        <v>8221</v>
      </c>
      <c r="B2605">
        <v>17</v>
      </c>
    </row>
    <row r="2606" spans="1:2" x14ac:dyDescent="0.3">
      <c r="A2606" t="s">
        <v>8221</v>
      </c>
      <c r="B2606">
        <v>171</v>
      </c>
    </row>
    <row r="2607" spans="1:2" x14ac:dyDescent="0.3">
      <c r="A2607" t="s">
        <v>8221</v>
      </c>
      <c r="B2607">
        <v>188</v>
      </c>
    </row>
    <row r="2608" spans="1:2" x14ac:dyDescent="0.3">
      <c r="A2608" t="s">
        <v>8221</v>
      </c>
      <c r="B2608">
        <v>110</v>
      </c>
    </row>
    <row r="2609" spans="1:2" x14ac:dyDescent="0.3">
      <c r="A2609" t="s">
        <v>8221</v>
      </c>
      <c r="B2609">
        <v>37</v>
      </c>
    </row>
    <row r="2610" spans="1:2" x14ac:dyDescent="0.3">
      <c r="A2610" t="s">
        <v>8221</v>
      </c>
      <c r="B2610">
        <v>9</v>
      </c>
    </row>
    <row r="2611" spans="1:2" x14ac:dyDescent="0.3">
      <c r="A2611" t="s">
        <v>8221</v>
      </c>
      <c r="B2611">
        <v>29</v>
      </c>
    </row>
    <row r="2612" spans="1:2" x14ac:dyDescent="0.3">
      <c r="A2612" t="s">
        <v>8221</v>
      </c>
      <c r="B2612">
        <v>6</v>
      </c>
    </row>
    <row r="2613" spans="1:2" x14ac:dyDescent="0.3">
      <c r="A2613" t="s">
        <v>8221</v>
      </c>
      <c r="B2613">
        <v>30</v>
      </c>
    </row>
    <row r="2614" spans="1:2" x14ac:dyDescent="0.3">
      <c r="A2614" t="s">
        <v>8221</v>
      </c>
      <c r="B2614">
        <v>81</v>
      </c>
    </row>
    <row r="2615" spans="1:2" x14ac:dyDescent="0.3">
      <c r="A2615" t="s">
        <v>8221</v>
      </c>
      <c r="B2615">
        <v>4</v>
      </c>
    </row>
    <row r="2616" spans="1:2" x14ac:dyDescent="0.3">
      <c r="A2616" t="s">
        <v>8221</v>
      </c>
      <c r="B2616">
        <v>11</v>
      </c>
    </row>
    <row r="2617" spans="1:2" x14ac:dyDescent="0.3">
      <c r="A2617" t="s">
        <v>8221</v>
      </c>
      <c r="B2617">
        <v>14</v>
      </c>
    </row>
    <row r="2618" spans="1:2" x14ac:dyDescent="0.3">
      <c r="A2618" t="s">
        <v>8221</v>
      </c>
      <c r="B2618">
        <v>5</v>
      </c>
    </row>
    <row r="2619" spans="1:2" x14ac:dyDescent="0.3">
      <c r="A2619" t="s">
        <v>8221</v>
      </c>
      <c r="B2619">
        <v>45</v>
      </c>
    </row>
    <row r="2620" spans="1:2" x14ac:dyDescent="0.3">
      <c r="A2620" t="s">
        <v>8221</v>
      </c>
      <c r="B2620">
        <v>8</v>
      </c>
    </row>
    <row r="2621" spans="1:2" x14ac:dyDescent="0.3">
      <c r="A2621" t="s">
        <v>8221</v>
      </c>
      <c r="B2621">
        <v>3</v>
      </c>
    </row>
    <row r="2622" spans="1:2" x14ac:dyDescent="0.3">
      <c r="A2622" t="s">
        <v>8221</v>
      </c>
      <c r="B2622">
        <v>24</v>
      </c>
    </row>
    <row r="2623" spans="1:2" x14ac:dyDescent="0.3">
      <c r="A2623" t="s">
        <v>8221</v>
      </c>
      <c r="B2623">
        <v>18</v>
      </c>
    </row>
    <row r="2624" spans="1:2" x14ac:dyDescent="0.3">
      <c r="A2624" t="s">
        <v>8221</v>
      </c>
      <c r="B2624">
        <v>12</v>
      </c>
    </row>
    <row r="2625" spans="1:2" x14ac:dyDescent="0.3">
      <c r="A2625" t="s">
        <v>8221</v>
      </c>
      <c r="B2625">
        <v>123</v>
      </c>
    </row>
    <row r="2626" spans="1:2" x14ac:dyDescent="0.3">
      <c r="A2626" t="s">
        <v>8221</v>
      </c>
      <c r="B2626">
        <v>96</v>
      </c>
    </row>
    <row r="2627" spans="1:2" x14ac:dyDescent="0.3">
      <c r="A2627" t="s">
        <v>8221</v>
      </c>
      <c r="B2627">
        <v>31</v>
      </c>
    </row>
    <row r="2628" spans="1:2" x14ac:dyDescent="0.3">
      <c r="A2628" t="s">
        <v>8221</v>
      </c>
      <c r="B2628">
        <v>4</v>
      </c>
    </row>
    <row r="2629" spans="1:2" x14ac:dyDescent="0.3">
      <c r="A2629" t="s">
        <v>8221</v>
      </c>
      <c r="B2629">
        <v>3</v>
      </c>
    </row>
    <row r="2630" spans="1:2" x14ac:dyDescent="0.3">
      <c r="A2630" t="s">
        <v>8221</v>
      </c>
      <c r="B2630">
        <v>179</v>
      </c>
    </row>
    <row r="2631" spans="1:2" x14ac:dyDescent="0.3">
      <c r="A2631" t="s">
        <v>8221</v>
      </c>
      <c r="B2631">
        <v>3</v>
      </c>
    </row>
    <row r="2632" spans="1:2" x14ac:dyDescent="0.3">
      <c r="A2632" t="s">
        <v>8221</v>
      </c>
      <c r="B2632">
        <v>23</v>
      </c>
    </row>
    <row r="2633" spans="1:2" x14ac:dyDescent="0.3">
      <c r="A2633" t="s">
        <v>8221</v>
      </c>
      <c r="B2633">
        <v>23</v>
      </c>
    </row>
    <row r="2634" spans="1:2" x14ac:dyDescent="0.3">
      <c r="A2634" t="s">
        <v>8221</v>
      </c>
      <c r="B2634">
        <v>41</v>
      </c>
    </row>
    <row r="2635" spans="1:2" x14ac:dyDescent="0.3">
      <c r="A2635" t="s">
        <v>8221</v>
      </c>
      <c r="B2635">
        <v>0</v>
      </c>
    </row>
    <row r="2636" spans="1:2" x14ac:dyDescent="0.3">
      <c r="A2636" t="s">
        <v>8221</v>
      </c>
      <c r="B2636">
        <v>32</v>
      </c>
    </row>
    <row r="2637" spans="1:2" x14ac:dyDescent="0.3">
      <c r="A2637" t="s">
        <v>8221</v>
      </c>
      <c r="B2637">
        <v>2</v>
      </c>
    </row>
    <row r="2638" spans="1:2" x14ac:dyDescent="0.3">
      <c r="A2638" t="s">
        <v>8221</v>
      </c>
      <c r="B2638">
        <v>7</v>
      </c>
    </row>
    <row r="2639" spans="1:2" x14ac:dyDescent="0.3">
      <c r="A2639" t="s">
        <v>8221</v>
      </c>
      <c r="B2639">
        <v>4</v>
      </c>
    </row>
    <row r="2640" spans="1:2" x14ac:dyDescent="0.3">
      <c r="A2640" t="s">
        <v>8221</v>
      </c>
      <c r="B2640">
        <v>196</v>
      </c>
    </row>
    <row r="2641" spans="1:2" x14ac:dyDescent="0.3">
      <c r="A2641" t="s">
        <v>8221</v>
      </c>
      <c r="B2641">
        <v>11</v>
      </c>
    </row>
    <row r="2642" spans="1:2" x14ac:dyDescent="0.3">
      <c r="A2642" t="s">
        <v>8221</v>
      </c>
      <c r="B2642">
        <v>9</v>
      </c>
    </row>
    <row r="2643" spans="1:2" x14ac:dyDescent="0.3">
      <c r="A2643" t="s">
        <v>8221</v>
      </c>
      <c r="B2643">
        <v>5</v>
      </c>
    </row>
    <row r="2644" spans="1:2" x14ac:dyDescent="0.3">
      <c r="A2644" t="s">
        <v>8221</v>
      </c>
      <c r="B2644">
        <v>8</v>
      </c>
    </row>
    <row r="2645" spans="1:2" x14ac:dyDescent="0.3">
      <c r="A2645" t="s">
        <v>8221</v>
      </c>
      <c r="B2645">
        <v>229</v>
      </c>
    </row>
    <row r="2646" spans="1:2" x14ac:dyDescent="0.3">
      <c r="A2646" t="s">
        <v>8221</v>
      </c>
      <c r="B2646">
        <v>40</v>
      </c>
    </row>
    <row r="2647" spans="1:2" x14ac:dyDescent="0.3">
      <c r="A2647" t="s">
        <v>8221</v>
      </c>
      <c r="B2647">
        <v>123</v>
      </c>
    </row>
    <row r="2648" spans="1:2" x14ac:dyDescent="0.3">
      <c r="A2648" t="s">
        <v>8221</v>
      </c>
      <c r="B2648">
        <v>5</v>
      </c>
    </row>
    <row r="2649" spans="1:2" x14ac:dyDescent="0.3">
      <c r="A2649" t="s">
        <v>8221</v>
      </c>
      <c r="B2649">
        <v>148</v>
      </c>
    </row>
    <row r="2650" spans="1:2" x14ac:dyDescent="0.3">
      <c r="A2650" t="s">
        <v>8221</v>
      </c>
      <c r="B2650">
        <v>10</v>
      </c>
    </row>
    <row r="2651" spans="1:2" x14ac:dyDescent="0.3">
      <c r="A2651" t="s">
        <v>8221</v>
      </c>
      <c r="B2651">
        <v>4</v>
      </c>
    </row>
    <row r="2652" spans="1:2" x14ac:dyDescent="0.3">
      <c r="A2652" t="s">
        <v>8221</v>
      </c>
      <c r="B2652">
        <v>21</v>
      </c>
    </row>
    <row r="2653" spans="1:2" x14ac:dyDescent="0.3">
      <c r="A2653" t="s">
        <v>8221</v>
      </c>
      <c r="B2653">
        <v>2</v>
      </c>
    </row>
    <row r="2654" spans="1:2" x14ac:dyDescent="0.3">
      <c r="A2654" t="s">
        <v>8221</v>
      </c>
      <c r="B2654">
        <v>0</v>
      </c>
    </row>
    <row r="2655" spans="1:2" x14ac:dyDescent="0.3">
      <c r="A2655" t="s">
        <v>8221</v>
      </c>
      <c r="B2655">
        <v>4</v>
      </c>
    </row>
    <row r="2656" spans="1:2" x14ac:dyDescent="0.3">
      <c r="A2656" t="s">
        <v>8221</v>
      </c>
      <c r="B2656">
        <v>1</v>
      </c>
    </row>
    <row r="2657" spans="1:2" x14ac:dyDescent="0.3">
      <c r="A2657" t="s">
        <v>8221</v>
      </c>
      <c r="B2657">
        <v>30</v>
      </c>
    </row>
    <row r="2658" spans="1:2" x14ac:dyDescent="0.3">
      <c r="A2658" t="s">
        <v>8221</v>
      </c>
      <c r="B2658">
        <v>3</v>
      </c>
    </row>
    <row r="2659" spans="1:2" x14ac:dyDescent="0.3">
      <c r="A2659" t="s">
        <v>8221</v>
      </c>
      <c r="B2659">
        <v>975</v>
      </c>
    </row>
    <row r="2660" spans="1:2" x14ac:dyDescent="0.3">
      <c r="A2660" t="s">
        <v>8221</v>
      </c>
      <c r="B2660">
        <v>167</v>
      </c>
    </row>
    <row r="2661" spans="1:2" x14ac:dyDescent="0.3">
      <c r="A2661" t="s">
        <v>8221</v>
      </c>
      <c r="B2661">
        <v>5</v>
      </c>
    </row>
    <row r="2662" spans="1:2" x14ac:dyDescent="0.3">
      <c r="A2662" t="s">
        <v>8221</v>
      </c>
      <c r="B2662">
        <v>18</v>
      </c>
    </row>
    <row r="2663" spans="1:2" x14ac:dyDescent="0.3">
      <c r="A2663" t="s">
        <v>8221</v>
      </c>
      <c r="B2663">
        <v>98</v>
      </c>
    </row>
    <row r="2664" spans="1:2" x14ac:dyDescent="0.3">
      <c r="A2664" t="s">
        <v>8221</v>
      </c>
      <c r="B2664">
        <v>4</v>
      </c>
    </row>
    <row r="2665" spans="1:2" x14ac:dyDescent="0.3">
      <c r="A2665" t="s">
        <v>8221</v>
      </c>
      <c r="B2665">
        <v>3</v>
      </c>
    </row>
    <row r="2666" spans="1:2" x14ac:dyDescent="0.3">
      <c r="A2666" t="s">
        <v>8221</v>
      </c>
      <c r="B2666">
        <v>1</v>
      </c>
    </row>
    <row r="2667" spans="1:2" x14ac:dyDescent="0.3">
      <c r="A2667" t="s">
        <v>8221</v>
      </c>
      <c r="B2667">
        <v>0</v>
      </c>
    </row>
    <row r="2668" spans="1:2" x14ac:dyDescent="0.3">
      <c r="A2668" t="s">
        <v>8221</v>
      </c>
      <c r="B2668">
        <v>9</v>
      </c>
    </row>
    <row r="2669" spans="1:2" x14ac:dyDescent="0.3">
      <c r="A2669" t="s">
        <v>8221</v>
      </c>
      <c r="B2669">
        <v>2</v>
      </c>
    </row>
    <row r="2670" spans="1:2" x14ac:dyDescent="0.3">
      <c r="A2670" t="s">
        <v>8221</v>
      </c>
      <c r="B2670">
        <v>0</v>
      </c>
    </row>
    <row r="2671" spans="1:2" x14ac:dyDescent="0.3">
      <c r="A2671" t="s">
        <v>8221</v>
      </c>
      <c r="B2671">
        <v>147</v>
      </c>
    </row>
    <row r="2672" spans="1:2" x14ac:dyDescent="0.3">
      <c r="A2672" t="s">
        <v>8221</v>
      </c>
      <c r="B2672">
        <v>49</v>
      </c>
    </row>
    <row r="2673" spans="1:2" x14ac:dyDescent="0.3">
      <c r="A2673" t="s">
        <v>8221</v>
      </c>
      <c r="B2673">
        <v>1</v>
      </c>
    </row>
    <row r="2674" spans="1:2" x14ac:dyDescent="0.3">
      <c r="A2674" t="s">
        <v>8221</v>
      </c>
      <c r="B2674">
        <v>2</v>
      </c>
    </row>
    <row r="2675" spans="1:2" x14ac:dyDescent="0.3">
      <c r="A2675" t="s">
        <v>8221</v>
      </c>
      <c r="B2675">
        <v>7</v>
      </c>
    </row>
    <row r="2676" spans="1:2" x14ac:dyDescent="0.3">
      <c r="A2676" t="s">
        <v>8221</v>
      </c>
      <c r="B2676">
        <v>4</v>
      </c>
    </row>
    <row r="2677" spans="1:2" x14ac:dyDescent="0.3">
      <c r="A2677" t="s">
        <v>8221</v>
      </c>
      <c r="B2677">
        <v>27</v>
      </c>
    </row>
    <row r="2678" spans="1:2" x14ac:dyDescent="0.3">
      <c r="A2678" t="s">
        <v>8221</v>
      </c>
      <c r="B2678">
        <v>94</v>
      </c>
    </row>
    <row r="2679" spans="1:2" x14ac:dyDescent="0.3">
      <c r="A2679" t="s">
        <v>8221</v>
      </c>
      <c r="B2679">
        <v>29</v>
      </c>
    </row>
    <row r="2680" spans="1:2" x14ac:dyDescent="0.3">
      <c r="A2680" t="s">
        <v>8221</v>
      </c>
      <c r="B2680">
        <v>7</v>
      </c>
    </row>
    <row r="2681" spans="1:2" x14ac:dyDescent="0.3">
      <c r="A2681" t="s">
        <v>8221</v>
      </c>
      <c r="B2681">
        <v>22</v>
      </c>
    </row>
    <row r="2682" spans="1:2" x14ac:dyDescent="0.3">
      <c r="A2682" t="s">
        <v>8221</v>
      </c>
      <c r="B2682">
        <v>1</v>
      </c>
    </row>
    <row r="2683" spans="1:2" x14ac:dyDescent="0.3">
      <c r="A2683" t="s">
        <v>8221</v>
      </c>
      <c r="B2683">
        <v>10</v>
      </c>
    </row>
    <row r="2684" spans="1:2" x14ac:dyDescent="0.3">
      <c r="A2684" t="s">
        <v>8221</v>
      </c>
      <c r="B2684">
        <v>6</v>
      </c>
    </row>
    <row r="2685" spans="1:2" x14ac:dyDescent="0.3">
      <c r="A2685" t="s">
        <v>8221</v>
      </c>
      <c r="B2685">
        <v>24</v>
      </c>
    </row>
    <row r="2686" spans="1:2" x14ac:dyDescent="0.3">
      <c r="A2686" t="s">
        <v>8221</v>
      </c>
      <c r="B2686">
        <v>15</v>
      </c>
    </row>
    <row r="2687" spans="1:2" x14ac:dyDescent="0.3">
      <c r="A2687" t="s">
        <v>8221</v>
      </c>
      <c r="B2687">
        <v>37</v>
      </c>
    </row>
    <row r="2688" spans="1:2" x14ac:dyDescent="0.3">
      <c r="A2688" t="s">
        <v>8221</v>
      </c>
      <c r="B2688">
        <v>20</v>
      </c>
    </row>
    <row r="2689" spans="1:2" x14ac:dyDescent="0.3">
      <c r="A2689" t="s">
        <v>8221</v>
      </c>
      <c r="B2689">
        <v>7</v>
      </c>
    </row>
    <row r="2690" spans="1:2" x14ac:dyDescent="0.3">
      <c r="A2690" t="s">
        <v>8221</v>
      </c>
      <c r="B2690">
        <v>0</v>
      </c>
    </row>
    <row r="2691" spans="1:2" x14ac:dyDescent="0.3">
      <c r="A2691" t="s">
        <v>8221</v>
      </c>
      <c r="B2691">
        <v>21</v>
      </c>
    </row>
    <row r="2692" spans="1:2" x14ac:dyDescent="0.3">
      <c r="A2692" t="s">
        <v>8221</v>
      </c>
      <c r="B2692">
        <v>3</v>
      </c>
    </row>
    <row r="2693" spans="1:2" x14ac:dyDescent="0.3">
      <c r="A2693" t="s">
        <v>8221</v>
      </c>
      <c r="B2693">
        <v>11</v>
      </c>
    </row>
    <row r="2694" spans="1:2" x14ac:dyDescent="0.3">
      <c r="A2694" t="s">
        <v>8221</v>
      </c>
      <c r="B2694">
        <v>1</v>
      </c>
    </row>
    <row r="2695" spans="1:2" x14ac:dyDescent="0.3">
      <c r="A2695" t="s">
        <v>8221</v>
      </c>
      <c r="B2695">
        <v>312</v>
      </c>
    </row>
    <row r="2696" spans="1:2" x14ac:dyDescent="0.3">
      <c r="A2696" t="s">
        <v>8221</v>
      </c>
      <c r="B2696">
        <v>1</v>
      </c>
    </row>
    <row r="2697" spans="1:2" x14ac:dyDescent="0.3">
      <c r="A2697" t="s">
        <v>8221</v>
      </c>
      <c r="B2697">
        <v>3</v>
      </c>
    </row>
    <row r="2698" spans="1:2" x14ac:dyDescent="0.3">
      <c r="A2698" t="s">
        <v>8221</v>
      </c>
      <c r="B2698">
        <v>4</v>
      </c>
    </row>
    <row r="2699" spans="1:2" x14ac:dyDescent="0.3">
      <c r="A2699" t="s">
        <v>8221</v>
      </c>
      <c r="B2699">
        <v>10</v>
      </c>
    </row>
    <row r="2700" spans="1:2" x14ac:dyDescent="0.3">
      <c r="A2700" t="s">
        <v>8221</v>
      </c>
      <c r="B2700">
        <v>8</v>
      </c>
    </row>
    <row r="2701" spans="1:2" x14ac:dyDescent="0.3">
      <c r="A2701" t="s">
        <v>8221</v>
      </c>
      <c r="B2701">
        <v>3</v>
      </c>
    </row>
    <row r="2702" spans="1:2" x14ac:dyDescent="0.3">
      <c r="A2702" t="s">
        <v>8221</v>
      </c>
      <c r="B2702">
        <v>1</v>
      </c>
    </row>
    <row r="2703" spans="1:2" x14ac:dyDescent="0.3">
      <c r="A2703" t="s">
        <v>8221</v>
      </c>
      <c r="B2703">
        <v>0</v>
      </c>
    </row>
    <row r="2704" spans="1:2" x14ac:dyDescent="0.3">
      <c r="A2704" t="s">
        <v>8221</v>
      </c>
      <c r="B2704">
        <v>5</v>
      </c>
    </row>
    <row r="2705" spans="1:2" x14ac:dyDescent="0.3">
      <c r="A2705" t="s">
        <v>8221</v>
      </c>
      <c r="B2705">
        <v>0</v>
      </c>
    </row>
    <row r="2706" spans="1:2" x14ac:dyDescent="0.3">
      <c r="A2706" t="s">
        <v>8221</v>
      </c>
      <c r="B2706">
        <v>3</v>
      </c>
    </row>
    <row r="2707" spans="1:2" x14ac:dyDescent="0.3">
      <c r="A2707" t="s">
        <v>8221</v>
      </c>
      <c r="B2707">
        <v>7</v>
      </c>
    </row>
    <row r="2708" spans="1:2" x14ac:dyDescent="0.3">
      <c r="A2708" t="s">
        <v>8221</v>
      </c>
      <c r="B2708">
        <v>0</v>
      </c>
    </row>
    <row r="2709" spans="1:2" x14ac:dyDescent="0.3">
      <c r="A2709" t="s">
        <v>8221</v>
      </c>
      <c r="B2709">
        <v>2</v>
      </c>
    </row>
    <row r="2710" spans="1:2" x14ac:dyDescent="0.3">
      <c r="A2710" t="s">
        <v>8221</v>
      </c>
      <c r="B2710">
        <v>23</v>
      </c>
    </row>
    <row r="2711" spans="1:2" x14ac:dyDescent="0.3">
      <c r="A2711" t="s">
        <v>8221</v>
      </c>
      <c r="B2711">
        <v>1</v>
      </c>
    </row>
    <row r="2712" spans="1:2" x14ac:dyDescent="0.3">
      <c r="A2712" t="s">
        <v>8221</v>
      </c>
      <c r="B2712">
        <v>2</v>
      </c>
    </row>
    <row r="2713" spans="1:2" x14ac:dyDescent="0.3">
      <c r="A2713" t="s">
        <v>8221</v>
      </c>
      <c r="B2713">
        <v>3</v>
      </c>
    </row>
    <row r="2714" spans="1:2" x14ac:dyDescent="0.3">
      <c r="A2714" t="s">
        <v>8221</v>
      </c>
      <c r="B2714">
        <v>0</v>
      </c>
    </row>
    <row r="2715" spans="1:2" x14ac:dyDescent="0.3">
      <c r="A2715" t="s">
        <v>8221</v>
      </c>
      <c r="B2715">
        <v>13</v>
      </c>
    </row>
    <row r="2716" spans="1:2" x14ac:dyDescent="0.3">
      <c r="A2716" t="s">
        <v>8221</v>
      </c>
      <c r="B2716">
        <v>1</v>
      </c>
    </row>
    <row r="2717" spans="1:2" x14ac:dyDescent="0.3">
      <c r="A2717" t="s">
        <v>8221</v>
      </c>
      <c r="B2717">
        <v>1</v>
      </c>
    </row>
    <row r="2718" spans="1:2" x14ac:dyDescent="0.3">
      <c r="A2718" t="s">
        <v>8221</v>
      </c>
      <c r="B2718">
        <v>1</v>
      </c>
    </row>
    <row r="2719" spans="1:2" x14ac:dyDescent="0.3">
      <c r="A2719" t="s">
        <v>8221</v>
      </c>
      <c r="B2719">
        <v>6</v>
      </c>
    </row>
    <row r="2720" spans="1:2" x14ac:dyDescent="0.3">
      <c r="A2720" t="s">
        <v>8221</v>
      </c>
      <c r="B2720">
        <v>39</v>
      </c>
    </row>
    <row r="2721" spans="1:2" x14ac:dyDescent="0.3">
      <c r="A2721" t="s">
        <v>8221</v>
      </c>
      <c r="B2721">
        <v>4</v>
      </c>
    </row>
    <row r="2722" spans="1:2" x14ac:dyDescent="0.3">
      <c r="A2722" t="s">
        <v>8221</v>
      </c>
      <c r="B2722">
        <v>1</v>
      </c>
    </row>
    <row r="2723" spans="1:2" x14ac:dyDescent="0.3">
      <c r="A2723" t="s">
        <v>8221</v>
      </c>
      <c r="B2723">
        <v>0</v>
      </c>
    </row>
    <row r="2724" spans="1:2" x14ac:dyDescent="0.3">
      <c r="A2724" t="s">
        <v>8221</v>
      </c>
      <c r="B2724">
        <v>0</v>
      </c>
    </row>
    <row r="2725" spans="1:2" x14ac:dyDescent="0.3">
      <c r="A2725" t="s">
        <v>8221</v>
      </c>
      <c r="B2725">
        <v>0</v>
      </c>
    </row>
    <row r="2726" spans="1:2" x14ac:dyDescent="0.3">
      <c r="A2726" t="s">
        <v>8221</v>
      </c>
      <c r="B2726">
        <v>8</v>
      </c>
    </row>
    <row r="2727" spans="1:2" x14ac:dyDescent="0.3">
      <c r="A2727" t="s">
        <v>8221</v>
      </c>
      <c r="B2727">
        <v>0</v>
      </c>
    </row>
    <row r="2728" spans="1:2" x14ac:dyDescent="0.3">
      <c r="A2728" t="s">
        <v>8221</v>
      </c>
      <c r="B2728">
        <v>1</v>
      </c>
    </row>
    <row r="2729" spans="1:2" x14ac:dyDescent="0.3">
      <c r="A2729" t="s">
        <v>8221</v>
      </c>
      <c r="B2729">
        <v>12</v>
      </c>
    </row>
    <row r="2730" spans="1:2" x14ac:dyDescent="0.3">
      <c r="A2730" t="s">
        <v>8221</v>
      </c>
      <c r="B2730">
        <v>0</v>
      </c>
    </row>
    <row r="2731" spans="1:2" x14ac:dyDescent="0.3">
      <c r="A2731" t="s">
        <v>8221</v>
      </c>
      <c r="B2731">
        <v>3</v>
      </c>
    </row>
    <row r="2732" spans="1:2" x14ac:dyDescent="0.3">
      <c r="A2732" t="s">
        <v>8221</v>
      </c>
      <c r="B2732">
        <v>2</v>
      </c>
    </row>
    <row r="2733" spans="1:2" x14ac:dyDescent="0.3">
      <c r="A2733" t="s">
        <v>8221</v>
      </c>
      <c r="B2733">
        <v>6</v>
      </c>
    </row>
    <row r="2734" spans="1:2" x14ac:dyDescent="0.3">
      <c r="A2734" t="s">
        <v>8221</v>
      </c>
      <c r="B2734">
        <v>0</v>
      </c>
    </row>
    <row r="2735" spans="1:2" x14ac:dyDescent="0.3">
      <c r="A2735" t="s">
        <v>8221</v>
      </c>
      <c r="B2735">
        <v>15</v>
      </c>
    </row>
    <row r="2736" spans="1:2" x14ac:dyDescent="0.3">
      <c r="A2736" t="s">
        <v>8221</v>
      </c>
      <c r="B2736">
        <v>1</v>
      </c>
    </row>
    <row r="2737" spans="1:2" x14ac:dyDescent="0.3">
      <c r="A2737" t="s">
        <v>8221</v>
      </c>
      <c r="B2737">
        <v>3</v>
      </c>
    </row>
    <row r="2738" spans="1:2" x14ac:dyDescent="0.3">
      <c r="A2738" t="s">
        <v>8221</v>
      </c>
      <c r="B2738">
        <v>8</v>
      </c>
    </row>
    <row r="2739" spans="1:2" x14ac:dyDescent="0.3">
      <c r="A2739" t="s">
        <v>8221</v>
      </c>
      <c r="B2739">
        <v>0</v>
      </c>
    </row>
    <row r="2740" spans="1:2" x14ac:dyDescent="0.3">
      <c r="A2740" t="s">
        <v>8221</v>
      </c>
      <c r="B2740">
        <v>3</v>
      </c>
    </row>
    <row r="2741" spans="1:2" x14ac:dyDescent="0.3">
      <c r="A2741" t="s">
        <v>8221</v>
      </c>
      <c r="B2741">
        <v>3</v>
      </c>
    </row>
    <row r="2742" spans="1:2" x14ac:dyDescent="0.3">
      <c r="A2742" t="s">
        <v>8221</v>
      </c>
      <c r="B2742">
        <v>0</v>
      </c>
    </row>
    <row r="2743" spans="1:2" x14ac:dyDescent="0.3">
      <c r="A2743" t="s">
        <v>8221</v>
      </c>
      <c r="B2743">
        <v>19</v>
      </c>
    </row>
    <row r="2744" spans="1:2" x14ac:dyDescent="0.3">
      <c r="A2744" t="s">
        <v>8221</v>
      </c>
      <c r="B2744">
        <v>0</v>
      </c>
    </row>
    <row r="2745" spans="1:2" x14ac:dyDescent="0.3">
      <c r="A2745" t="s">
        <v>8221</v>
      </c>
      <c r="B2745">
        <v>2</v>
      </c>
    </row>
    <row r="2746" spans="1:2" x14ac:dyDescent="0.3">
      <c r="A2746" t="s">
        <v>8221</v>
      </c>
      <c r="B2746">
        <v>0</v>
      </c>
    </row>
    <row r="2747" spans="1:2" x14ac:dyDescent="0.3">
      <c r="A2747" t="s">
        <v>8221</v>
      </c>
      <c r="B2747">
        <v>0</v>
      </c>
    </row>
    <row r="2748" spans="1:2" x14ac:dyDescent="0.3">
      <c r="A2748" t="s">
        <v>8221</v>
      </c>
      <c r="B2748">
        <v>25</v>
      </c>
    </row>
    <row r="2749" spans="1:2" x14ac:dyDescent="0.3">
      <c r="A2749" t="s">
        <v>8221</v>
      </c>
      <c r="B2749">
        <v>8</v>
      </c>
    </row>
    <row r="2750" spans="1:2" x14ac:dyDescent="0.3">
      <c r="A2750" t="s">
        <v>8221</v>
      </c>
      <c r="B2750">
        <v>16</v>
      </c>
    </row>
    <row r="2751" spans="1:2" x14ac:dyDescent="0.3">
      <c r="A2751" t="s">
        <v>8221</v>
      </c>
      <c r="B2751">
        <v>3</v>
      </c>
    </row>
    <row r="2752" spans="1:2" x14ac:dyDescent="0.3">
      <c r="A2752" t="s">
        <v>8221</v>
      </c>
      <c r="B2752">
        <v>3</v>
      </c>
    </row>
    <row r="2753" spans="1:2" x14ac:dyDescent="0.3">
      <c r="A2753" t="s">
        <v>8221</v>
      </c>
      <c r="B2753">
        <v>2</v>
      </c>
    </row>
    <row r="2754" spans="1:2" x14ac:dyDescent="0.3">
      <c r="A2754" t="s">
        <v>8221</v>
      </c>
      <c r="B2754">
        <v>1</v>
      </c>
    </row>
    <row r="2755" spans="1:2" x14ac:dyDescent="0.3">
      <c r="A2755" t="s">
        <v>8221</v>
      </c>
      <c r="B2755">
        <v>0</v>
      </c>
    </row>
    <row r="2756" spans="1:2" x14ac:dyDescent="0.3">
      <c r="A2756" t="s">
        <v>8221</v>
      </c>
      <c r="B2756">
        <v>1</v>
      </c>
    </row>
    <row r="2757" spans="1:2" x14ac:dyDescent="0.3">
      <c r="A2757" t="s">
        <v>8221</v>
      </c>
      <c r="B2757">
        <v>19</v>
      </c>
    </row>
    <row r="2758" spans="1:2" x14ac:dyDescent="0.3">
      <c r="A2758" t="s">
        <v>8221</v>
      </c>
      <c r="B2758">
        <v>9</v>
      </c>
    </row>
    <row r="2759" spans="1:2" x14ac:dyDescent="0.3">
      <c r="A2759" t="s">
        <v>8221</v>
      </c>
      <c r="B2759">
        <v>1</v>
      </c>
    </row>
    <row r="2760" spans="1:2" x14ac:dyDescent="0.3">
      <c r="A2760" t="s">
        <v>8221</v>
      </c>
      <c r="B2760">
        <v>0</v>
      </c>
    </row>
    <row r="2761" spans="1:2" x14ac:dyDescent="0.3">
      <c r="A2761" t="s">
        <v>8221</v>
      </c>
      <c r="B2761">
        <v>1</v>
      </c>
    </row>
    <row r="2762" spans="1:2" x14ac:dyDescent="0.3">
      <c r="A2762" t="s">
        <v>8221</v>
      </c>
      <c r="B2762">
        <v>5</v>
      </c>
    </row>
    <row r="2763" spans="1:2" x14ac:dyDescent="0.3">
      <c r="A2763" t="s">
        <v>8221</v>
      </c>
      <c r="B2763">
        <v>85</v>
      </c>
    </row>
    <row r="2764" spans="1:2" x14ac:dyDescent="0.3">
      <c r="A2764" t="s">
        <v>8221</v>
      </c>
      <c r="B2764">
        <v>3</v>
      </c>
    </row>
    <row r="2765" spans="1:2" x14ac:dyDescent="0.3">
      <c r="A2765" t="s">
        <v>8221</v>
      </c>
      <c r="B2765">
        <v>4</v>
      </c>
    </row>
    <row r="2766" spans="1:2" x14ac:dyDescent="0.3">
      <c r="A2766" t="s">
        <v>8221</v>
      </c>
      <c r="B2766">
        <v>3</v>
      </c>
    </row>
    <row r="2767" spans="1:2" x14ac:dyDescent="0.3">
      <c r="A2767" t="s">
        <v>8221</v>
      </c>
      <c r="B2767">
        <v>5</v>
      </c>
    </row>
    <row r="2768" spans="1:2" x14ac:dyDescent="0.3">
      <c r="A2768" t="s">
        <v>8221</v>
      </c>
      <c r="B2768">
        <v>17</v>
      </c>
    </row>
    <row r="2769" spans="1:2" x14ac:dyDescent="0.3">
      <c r="A2769" t="s">
        <v>8221</v>
      </c>
      <c r="B2769">
        <v>3</v>
      </c>
    </row>
    <row r="2770" spans="1:2" x14ac:dyDescent="0.3">
      <c r="A2770" t="s">
        <v>8221</v>
      </c>
      <c r="B2770">
        <v>2</v>
      </c>
    </row>
    <row r="2771" spans="1:2" x14ac:dyDescent="0.3">
      <c r="A2771" t="s">
        <v>8221</v>
      </c>
      <c r="B2771">
        <v>6</v>
      </c>
    </row>
    <row r="2772" spans="1:2" x14ac:dyDescent="0.3">
      <c r="A2772" t="s">
        <v>8221</v>
      </c>
      <c r="B2772">
        <v>0</v>
      </c>
    </row>
    <row r="2773" spans="1:2" x14ac:dyDescent="0.3">
      <c r="A2773" t="s">
        <v>8221</v>
      </c>
      <c r="B2773">
        <v>1</v>
      </c>
    </row>
    <row r="2774" spans="1:2" x14ac:dyDescent="0.3">
      <c r="A2774" t="s">
        <v>8221</v>
      </c>
      <c r="B2774">
        <v>3</v>
      </c>
    </row>
    <row r="2775" spans="1:2" x14ac:dyDescent="0.3">
      <c r="A2775" t="s">
        <v>8221</v>
      </c>
      <c r="B2775">
        <v>13</v>
      </c>
    </row>
    <row r="2776" spans="1:2" x14ac:dyDescent="0.3">
      <c r="A2776" t="s">
        <v>8221</v>
      </c>
      <c r="B2776">
        <v>1</v>
      </c>
    </row>
    <row r="2777" spans="1:2" x14ac:dyDescent="0.3">
      <c r="A2777" t="s">
        <v>8221</v>
      </c>
      <c r="B2777">
        <v>1</v>
      </c>
    </row>
    <row r="2778" spans="1:2" x14ac:dyDescent="0.3">
      <c r="A2778" t="s">
        <v>8221</v>
      </c>
      <c r="B2778">
        <v>9</v>
      </c>
    </row>
    <row r="2779" spans="1:2" x14ac:dyDescent="0.3">
      <c r="A2779" t="s">
        <v>8221</v>
      </c>
      <c r="B2779">
        <v>0</v>
      </c>
    </row>
    <row r="2780" spans="1:2" x14ac:dyDescent="0.3">
      <c r="A2780" t="s">
        <v>8221</v>
      </c>
      <c r="B2780">
        <v>2</v>
      </c>
    </row>
    <row r="2781" spans="1:2" x14ac:dyDescent="0.3">
      <c r="A2781" t="s">
        <v>8221</v>
      </c>
      <c r="B2781">
        <v>1</v>
      </c>
    </row>
    <row r="2782" spans="1:2" x14ac:dyDescent="0.3">
      <c r="A2782" t="s">
        <v>8221</v>
      </c>
      <c r="B2782">
        <v>10</v>
      </c>
    </row>
    <row r="2783" spans="1:2" x14ac:dyDescent="0.3">
      <c r="A2783" t="s">
        <v>8221</v>
      </c>
      <c r="B2783">
        <v>3</v>
      </c>
    </row>
    <row r="2784" spans="1:2" x14ac:dyDescent="0.3">
      <c r="A2784" t="s">
        <v>8221</v>
      </c>
      <c r="B2784">
        <v>2</v>
      </c>
    </row>
    <row r="2785" spans="1:2" x14ac:dyDescent="0.3">
      <c r="A2785" t="s">
        <v>8221</v>
      </c>
      <c r="B2785">
        <v>2</v>
      </c>
    </row>
    <row r="2786" spans="1:2" x14ac:dyDescent="0.3">
      <c r="A2786" t="s">
        <v>8221</v>
      </c>
      <c r="B2786">
        <v>1</v>
      </c>
    </row>
    <row r="2787" spans="1:2" x14ac:dyDescent="0.3">
      <c r="A2787" t="s">
        <v>8221</v>
      </c>
      <c r="B2787">
        <v>14</v>
      </c>
    </row>
    <row r="2788" spans="1:2" x14ac:dyDescent="0.3">
      <c r="A2788" t="s">
        <v>8221</v>
      </c>
      <c r="B2788">
        <v>0</v>
      </c>
    </row>
    <row r="2789" spans="1:2" x14ac:dyDescent="0.3">
      <c r="A2789" t="s">
        <v>8221</v>
      </c>
      <c r="B2789">
        <v>0</v>
      </c>
    </row>
    <row r="2790" spans="1:2" x14ac:dyDescent="0.3">
      <c r="A2790" t="s">
        <v>8221</v>
      </c>
      <c r="B2790">
        <v>4</v>
      </c>
    </row>
    <row r="2791" spans="1:2" x14ac:dyDescent="0.3">
      <c r="A2791" t="s">
        <v>8221</v>
      </c>
      <c r="B2791">
        <v>3</v>
      </c>
    </row>
    <row r="2792" spans="1:2" x14ac:dyDescent="0.3">
      <c r="A2792" t="s">
        <v>8221</v>
      </c>
      <c r="B2792">
        <v>0</v>
      </c>
    </row>
    <row r="2793" spans="1:2" x14ac:dyDescent="0.3">
      <c r="A2793" t="s">
        <v>8221</v>
      </c>
      <c r="B2793">
        <v>5</v>
      </c>
    </row>
    <row r="2794" spans="1:2" x14ac:dyDescent="0.3">
      <c r="A2794" t="s">
        <v>8221</v>
      </c>
      <c r="B2794">
        <v>47</v>
      </c>
    </row>
    <row r="2795" spans="1:2" x14ac:dyDescent="0.3">
      <c r="A2795" t="s">
        <v>8221</v>
      </c>
      <c r="B2795">
        <v>0</v>
      </c>
    </row>
    <row r="2796" spans="1:2" x14ac:dyDescent="0.3">
      <c r="A2796" t="s">
        <v>8221</v>
      </c>
      <c r="B2796">
        <v>10</v>
      </c>
    </row>
    <row r="2797" spans="1:2" x14ac:dyDescent="0.3">
      <c r="A2797" t="s">
        <v>8221</v>
      </c>
      <c r="B2797">
        <v>11</v>
      </c>
    </row>
    <row r="2798" spans="1:2" x14ac:dyDescent="0.3">
      <c r="A2798" t="s">
        <v>8221</v>
      </c>
      <c r="B2798">
        <v>2</v>
      </c>
    </row>
    <row r="2799" spans="1:2" x14ac:dyDescent="0.3">
      <c r="A2799" t="s">
        <v>8221</v>
      </c>
      <c r="B2799">
        <v>2</v>
      </c>
    </row>
    <row r="2800" spans="1:2" x14ac:dyDescent="0.3">
      <c r="A2800" t="s">
        <v>8221</v>
      </c>
      <c r="B2800">
        <v>22</v>
      </c>
    </row>
    <row r="2801" spans="1:2" x14ac:dyDescent="0.3">
      <c r="A2801" t="s">
        <v>8221</v>
      </c>
      <c r="B2801">
        <v>8</v>
      </c>
    </row>
    <row r="2802" spans="1:2" x14ac:dyDescent="0.3">
      <c r="A2802" t="s">
        <v>8221</v>
      </c>
      <c r="B2802">
        <v>6</v>
      </c>
    </row>
    <row r="2803" spans="1:2" x14ac:dyDescent="0.3">
      <c r="A2803" t="s">
        <v>8221</v>
      </c>
      <c r="B2803">
        <v>1</v>
      </c>
    </row>
    <row r="2804" spans="1:2" x14ac:dyDescent="0.3">
      <c r="A2804" t="s">
        <v>8221</v>
      </c>
      <c r="B2804">
        <v>3</v>
      </c>
    </row>
    <row r="2805" spans="1:2" x14ac:dyDescent="0.3">
      <c r="A2805" t="s">
        <v>8221</v>
      </c>
      <c r="B2805">
        <v>0</v>
      </c>
    </row>
    <row r="2806" spans="1:2" x14ac:dyDescent="0.3">
      <c r="A2806" t="s">
        <v>8221</v>
      </c>
      <c r="B2806">
        <v>0</v>
      </c>
    </row>
    <row r="2807" spans="1:2" x14ac:dyDescent="0.3">
      <c r="A2807" t="s">
        <v>8221</v>
      </c>
      <c r="B2807">
        <v>0</v>
      </c>
    </row>
    <row r="2808" spans="1:2" x14ac:dyDescent="0.3">
      <c r="A2808" t="s">
        <v>8221</v>
      </c>
      <c r="B2808">
        <v>0</v>
      </c>
    </row>
    <row r="2809" spans="1:2" x14ac:dyDescent="0.3">
      <c r="A2809" t="s">
        <v>8221</v>
      </c>
      <c r="B2809">
        <v>0</v>
      </c>
    </row>
    <row r="2810" spans="1:2" x14ac:dyDescent="0.3">
      <c r="A2810" t="s">
        <v>8221</v>
      </c>
      <c r="B2810">
        <v>3</v>
      </c>
    </row>
    <row r="2811" spans="1:2" x14ac:dyDescent="0.3">
      <c r="A2811" t="s">
        <v>8221</v>
      </c>
      <c r="B2811">
        <v>0</v>
      </c>
    </row>
    <row r="2812" spans="1:2" x14ac:dyDescent="0.3">
      <c r="A2812" t="s">
        <v>8221</v>
      </c>
      <c r="B2812">
        <v>0</v>
      </c>
    </row>
    <row r="2813" spans="1:2" x14ac:dyDescent="0.3">
      <c r="A2813" t="s">
        <v>8221</v>
      </c>
      <c r="B2813">
        <v>1</v>
      </c>
    </row>
    <row r="2814" spans="1:2" x14ac:dyDescent="0.3">
      <c r="A2814" t="s">
        <v>8221</v>
      </c>
      <c r="B2814">
        <v>6</v>
      </c>
    </row>
    <row r="2815" spans="1:2" x14ac:dyDescent="0.3">
      <c r="A2815" t="s">
        <v>8221</v>
      </c>
      <c r="B2815">
        <v>1</v>
      </c>
    </row>
    <row r="2816" spans="1:2" x14ac:dyDescent="0.3">
      <c r="A2816" t="s">
        <v>8221</v>
      </c>
      <c r="B2816">
        <v>2</v>
      </c>
    </row>
    <row r="2817" spans="1:2" x14ac:dyDescent="0.3">
      <c r="A2817" t="s">
        <v>8221</v>
      </c>
      <c r="B2817">
        <v>0</v>
      </c>
    </row>
    <row r="2818" spans="1:2" x14ac:dyDescent="0.3">
      <c r="A2818" t="s">
        <v>8221</v>
      </c>
      <c r="B2818">
        <v>3</v>
      </c>
    </row>
    <row r="2819" spans="1:2" x14ac:dyDescent="0.3">
      <c r="A2819" t="s">
        <v>8221</v>
      </c>
      <c r="B2819">
        <v>3</v>
      </c>
    </row>
    <row r="2820" spans="1:2" x14ac:dyDescent="0.3">
      <c r="A2820" t="s">
        <v>8221</v>
      </c>
      <c r="B2820">
        <v>0</v>
      </c>
    </row>
    <row r="2821" spans="1:2" x14ac:dyDescent="0.3">
      <c r="A2821" t="s">
        <v>8221</v>
      </c>
      <c r="B2821">
        <v>6</v>
      </c>
    </row>
    <row r="2822" spans="1:2" x14ac:dyDescent="0.3">
      <c r="A2822" t="s">
        <v>8221</v>
      </c>
      <c r="B2822">
        <v>0</v>
      </c>
    </row>
    <row r="2823" spans="1:2" x14ac:dyDescent="0.3">
      <c r="A2823" t="s">
        <v>8221</v>
      </c>
      <c r="B2823">
        <v>19</v>
      </c>
    </row>
    <row r="2824" spans="1:2" x14ac:dyDescent="0.3">
      <c r="A2824" t="s">
        <v>8221</v>
      </c>
      <c r="B2824">
        <v>1</v>
      </c>
    </row>
    <row r="2825" spans="1:2" x14ac:dyDescent="0.3">
      <c r="A2825" t="s">
        <v>8221</v>
      </c>
      <c r="B2825">
        <v>2</v>
      </c>
    </row>
    <row r="2826" spans="1:2" x14ac:dyDescent="0.3">
      <c r="A2826" t="s">
        <v>8221</v>
      </c>
      <c r="B2826">
        <v>0</v>
      </c>
    </row>
    <row r="2827" spans="1:2" x14ac:dyDescent="0.3">
      <c r="A2827" t="s">
        <v>8221</v>
      </c>
      <c r="B2827">
        <v>11</v>
      </c>
    </row>
    <row r="2828" spans="1:2" x14ac:dyDescent="0.3">
      <c r="A2828" t="s">
        <v>8221</v>
      </c>
      <c r="B2828">
        <v>0</v>
      </c>
    </row>
    <row r="2829" spans="1:2" x14ac:dyDescent="0.3">
      <c r="A2829" t="s">
        <v>8221</v>
      </c>
      <c r="B2829">
        <v>0</v>
      </c>
    </row>
    <row r="2830" spans="1:2" x14ac:dyDescent="0.3">
      <c r="A2830" t="s">
        <v>8221</v>
      </c>
      <c r="B2830">
        <v>1</v>
      </c>
    </row>
    <row r="2831" spans="1:2" x14ac:dyDescent="0.3">
      <c r="A2831" t="s">
        <v>8221</v>
      </c>
      <c r="B2831">
        <v>3</v>
      </c>
    </row>
    <row r="2832" spans="1:2" x14ac:dyDescent="0.3">
      <c r="A2832" t="s">
        <v>8221</v>
      </c>
      <c r="B2832">
        <v>1</v>
      </c>
    </row>
    <row r="2833" spans="1:2" x14ac:dyDescent="0.3">
      <c r="A2833" t="s">
        <v>8221</v>
      </c>
      <c r="B2833">
        <v>15</v>
      </c>
    </row>
    <row r="2834" spans="1:2" x14ac:dyDescent="0.3">
      <c r="A2834" t="s">
        <v>8221</v>
      </c>
      <c r="B2834">
        <v>2</v>
      </c>
    </row>
    <row r="2835" spans="1:2" x14ac:dyDescent="0.3">
      <c r="A2835" t="s">
        <v>8221</v>
      </c>
      <c r="B2835">
        <v>1</v>
      </c>
    </row>
    <row r="2836" spans="1:2" x14ac:dyDescent="0.3">
      <c r="A2836" t="s">
        <v>8221</v>
      </c>
      <c r="B2836">
        <v>1</v>
      </c>
    </row>
    <row r="2837" spans="1:2" x14ac:dyDescent="0.3">
      <c r="A2837" t="s">
        <v>8221</v>
      </c>
      <c r="B2837">
        <v>0</v>
      </c>
    </row>
    <row r="2838" spans="1:2" x14ac:dyDescent="0.3">
      <c r="A2838" t="s">
        <v>8221</v>
      </c>
      <c r="B2838">
        <v>1</v>
      </c>
    </row>
    <row r="2839" spans="1:2" x14ac:dyDescent="0.3">
      <c r="A2839" t="s">
        <v>8221</v>
      </c>
      <c r="B2839">
        <v>11</v>
      </c>
    </row>
    <row r="2840" spans="1:2" x14ac:dyDescent="0.3">
      <c r="A2840" t="s">
        <v>8221</v>
      </c>
      <c r="B2840">
        <v>0</v>
      </c>
    </row>
    <row r="2841" spans="1:2" x14ac:dyDescent="0.3">
      <c r="A2841" t="s">
        <v>8221</v>
      </c>
      <c r="B2841">
        <v>1</v>
      </c>
    </row>
    <row r="2842" spans="1:2" x14ac:dyDescent="0.3">
      <c r="A2842" t="s">
        <v>8221</v>
      </c>
      <c r="B2842">
        <v>6</v>
      </c>
    </row>
    <row r="2843" spans="1:2" x14ac:dyDescent="0.3">
      <c r="A2843" t="s">
        <v>8221</v>
      </c>
      <c r="B2843">
        <v>7</v>
      </c>
    </row>
    <row r="2844" spans="1:2" x14ac:dyDescent="0.3">
      <c r="A2844" t="s">
        <v>8221</v>
      </c>
      <c r="B2844">
        <v>0</v>
      </c>
    </row>
    <row r="2845" spans="1:2" x14ac:dyDescent="0.3">
      <c r="A2845" t="s">
        <v>8221</v>
      </c>
      <c r="B2845">
        <v>16</v>
      </c>
    </row>
    <row r="2846" spans="1:2" x14ac:dyDescent="0.3">
      <c r="A2846" t="s">
        <v>8221</v>
      </c>
      <c r="B2846">
        <v>0</v>
      </c>
    </row>
    <row r="2847" spans="1:2" x14ac:dyDescent="0.3">
      <c r="A2847" t="s">
        <v>8221</v>
      </c>
      <c r="B2847">
        <v>0</v>
      </c>
    </row>
    <row r="2848" spans="1:2" x14ac:dyDescent="0.3">
      <c r="A2848" t="s">
        <v>8221</v>
      </c>
      <c r="B2848">
        <v>0</v>
      </c>
    </row>
    <row r="2849" spans="1:2" x14ac:dyDescent="0.3">
      <c r="A2849" t="s">
        <v>8221</v>
      </c>
      <c r="B2849">
        <v>12</v>
      </c>
    </row>
    <row r="2850" spans="1:2" x14ac:dyDescent="0.3">
      <c r="A2850" t="s">
        <v>8221</v>
      </c>
      <c r="B2850">
        <v>1</v>
      </c>
    </row>
    <row r="2851" spans="1:2" x14ac:dyDescent="0.3">
      <c r="A2851" t="s">
        <v>8221</v>
      </c>
      <c r="B2851">
        <v>3</v>
      </c>
    </row>
    <row r="2852" spans="1:2" x14ac:dyDescent="0.3">
      <c r="A2852" t="s">
        <v>8221</v>
      </c>
      <c r="B2852">
        <v>1</v>
      </c>
    </row>
    <row r="2853" spans="1:2" x14ac:dyDescent="0.3">
      <c r="A2853" t="s">
        <v>8221</v>
      </c>
      <c r="B2853">
        <v>4</v>
      </c>
    </row>
    <row r="2854" spans="1:2" x14ac:dyDescent="0.3">
      <c r="A2854" t="s">
        <v>8221</v>
      </c>
      <c r="B2854">
        <v>1</v>
      </c>
    </row>
    <row r="2855" spans="1:2" x14ac:dyDescent="0.3">
      <c r="A2855" t="s">
        <v>8221</v>
      </c>
      <c r="B2855">
        <v>3</v>
      </c>
    </row>
    <row r="2856" spans="1:2" x14ac:dyDescent="0.3">
      <c r="A2856" t="s">
        <v>8221</v>
      </c>
      <c r="B2856">
        <v>1</v>
      </c>
    </row>
    <row r="2857" spans="1:2" x14ac:dyDescent="0.3">
      <c r="A2857" t="s">
        <v>8221</v>
      </c>
      <c r="B2857">
        <v>0</v>
      </c>
    </row>
    <row r="2858" spans="1:2" x14ac:dyDescent="0.3">
      <c r="A2858" t="s">
        <v>8221</v>
      </c>
      <c r="B2858">
        <v>12</v>
      </c>
    </row>
    <row r="2859" spans="1:2" x14ac:dyDescent="0.3">
      <c r="A2859" t="s">
        <v>8221</v>
      </c>
      <c r="B2859">
        <v>0</v>
      </c>
    </row>
    <row r="2860" spans="1:2" x14ac:dyDescent="0.3">
      <c r="A2860" t="s">
        <v>8221</v>
      </c>
      <c r="B2860">
        <v>1</v>
      </c>
    </row>
    <row r="2861" spans="1:2" x14ac:dyDescent="0.3">
      <c r="A2861" t="s">
        <v>8221</v>
      </c>
      <c r="B2861">
        <v>0</v>
      </c>
    </row>
    <row r="2862" spans="1:2" x14ac:dyDescent="0.3">
      <c r="A2862" t="s">
        <v>8221</v>
      </c>
      <c r="B2862">
        <v>0</v>
      </c>
    </row>
    <row r="2863" spans="1:2" x14ac:dyDescent="0.3">
      <c r="A2863" t="s">
        <v>8221</v>
      </c>
      <c r="B2863">
        <v>2</v>
      </c>
    </row>
    <row r="2864" spans="1:2" x14ac:dyDescent="0.3">
      <c r="A2864" t="s">
        <v>8221</v>
      </c>
      <c r="B2864">
        <v>92</v>
      </c>
    </row>
    <row r="2865" spans="1:2" x14ac:dyDescent="0.3">
      <c r="A2865" t="s">
        <v>8221</v>
      </c>
      <c r="B2865">
        <v>0</v>
      </c>
    </row>
    <row r="2866" spans="1:2" x14ac:dyDescent="0.3">
      <c r="A2866" t="s">
        <v>8221</v>
      </c>
      <c r="B2866">
        <v>3</v>
      </c>
    </row>
    <row r="2867" spans="1:2" x14ac:dyDescent="0.3">
      <c r="A2867" t="s">
        <v>8221</v>
      </c>
      <c r="B2867">
        <v>10</v>
      </c>
    </row>
    <row r="2868" spans="1:2" x14ac:dyDescent="0.3">
      <c r="A2868" t="s">
        <v>8221</v>
      </c>
      <c r="B2868">
        <v>7</v>
      </c>
    </row>
    <row r="2869" spans="1:2" x14ac:dyDescent="0.3">
      <c r="A2869" t="s">
        <v>8221</v>
      </c>
      <c r="B2869">
        <v>3</v>
      </c>
    </row>
    <row r="2870" spans="1:2" x14ac:dyDescent="0.3">
      <c r="A2870" t="s">
        <v>8221</v>
      </c>
      <c r="B2870">
        <v>0</v>
      </c>
    </row>
    <row r="2871" spans="1:2" x14ac:dyDescent="0.3">
      <c r="A2871" t="s">
        <v>8221</v>
      </c>
      <c r="B2871">
        <v>1</v>
      </c>
    </row>
    <row r="2872" spans="1:2" x14ac:dyDescent="0.3">
      <c r="A2872" t="s">
        <v>8221</v>
      </c>
      <c r="B2872">
        <v>0</v>
      </c>
    </row>
    <row r="2873" spans="1:2" x14ac:dyDescent="0.3">
      <c r="A2873" t="s">
        <v>8221</v>
      </c>
      <c r="B2873">
        <v>9</v>
      </c>
    </row>
    <row r="2874" spans="1:2" x14ac:dyDescent="0.3">
      <c r="A2874" t="s">
        <v>8221</v>
      </c>
      <c r="B2874">
        <v>2</v>
      </c>
    </row>
    <row r="2875" spans="1:2" x14ac:dyDescent="0.3">
      <c r="A2875" t="s">
        <v>8221</v>
      </c>
      <c r="B2875">
        <v>1</v>
      </c>
    </row>
    <row r="2876" spans="1:2" x14ac:dyDescent="0.3">
      <c r="A2876" t="s">
        <v>8221</v>
      </c>
      <c r="B2876">
        <v>2</v>
      </c>
    </row>
    <row r="2877" spans="1:2" x14ac:dyDescent="0.3">
      <c r="A2877" t="s">
        <v>8221</v>
      </c>
      <c r="B2877">
        <v>11</v>
      </c>
    </row>
    <row r="2878" spans="1:2" x14ac:dyDescent="0.3">
      <c r="A2878" t="s">
        <v>8221</v>
      </c>
      <c r="B2878">
        <v>0</v>
      </c>
    </row>
    <row r="2879" spans="1:2" x14ac:dyDescent="0.3">
      <c r="A2879" t="s">
        <v>8221</v>
      </c>
      <c r="B2879">
        <v>0</v>
      </c>
    </row>
    <row r="2880" spans="1:2" x14ac:dyDescent="0.3">
      <c r="A2880" t="s">
        <v>8221</v>
      </c>
      <c r="B2880">
        <v>9</v>
      </c>
    </row>
    <row r="2881" spans="1:2" x14ac:dyDescent="0.3">
      <c r="A2881" t="s">
        <v>8221</v>
      </c>
      <c r="B2881">
        <v>0</v>
      </c>
    </row>
    <row r="2882" spans="1:2" x14ac:dyDescent="0.3">
      <c r="A2882" t="s">
        <v>8221</v>
      </c>
      <c r="B2882">
        <v>4</v>
      </c>
    </row>
    <row r="2883" spans="1:2" x14ac:dyDescent="0.3">
      <c r="A2883" t="s">
        <v>8221</v>
      </c>
      <c r="B2883">
        <v>1</v>
      </c>
    </row>
    <row r="2884" spans="1:2" x14ac:dyDescent="0.3">
      <c r="A2884" t="s">
        <v>8221</v>
      </c>
      <c r="B2884">
        <v>2</v>
      </c>
    </row>
    <row r="2885" spans="1:2" x14ac:dyDescent="0.3">
      <c r="A2885" t="s">
        <v>8221</v>
      </c>
      <c r="B2885">
        <v>0</v>
      </c>
    </row>
    <row r="2886" spans="1:2" x14ac:dyDescent="0.3">
      <c r="A2886" t="s">
        <v>8221</v>
      </c>
      <c r="B2886">
        <v>1</v>
      </c>
    </row>
    <row r="2887" spans="1:2" x14ac:dyDescent="0.3">
      <c r="A2887" t="s">
        <v>8221</v>
      </c>
      <c r="B2887">
        <v>17</v>
      </c>
    </row>
    <row r="2888" spans="1:2" x14ac:dyDescent="0.3">
      <c r="A2888" t="s">
        <v>8221</v>
      </c>
      <c r="B2888">
        <v>2</v>
      </c>
    </row>
    <row r="2889" spans="1:2" x14ac:dyDescent="0.3">
      <c r="A2889" t="s">
        <v>8221</v>
      </c>
      <c r="B2889">
        <v>3</v>
      </c>
    </row>
    <row r="2890" spans="1:2" x14ac:dyDescent="0.3">
      <c r="A2890" t="s">
        <v>8221</v>
      </c>
      <c r="B2890">
        <v>41</v>
      </c>
    </row>
    <row r="2891" spans="1:2" x14ac:dyDescent="0.3">
      <c r="A2891" t="s">
        <v>8221</v>
      </c>
      <c r="B2891">
        <v>2</v>
      </c>
    </row>
    <row r="2892" spans="1:2" x14ac:dyDescent="0.3">
      <c r="A2892" t="s">
        <v>8221</v>
      </c>
      <c r="B2892">
        <v>3</v>
      </c>
    </row>
    <row r="2893" spans="1:2" x14ac:dyDescent="0.3">
      <c r="A2893" t="s">
        <v>8221</v>
      </c>
      <c r="B2893">
        <v>8</v>
      </c>
    </row>
    <row r="2894" spans="1:2" x14ac:dyDescent="0.3">
      <c r="A2894" t="s">
        <v>8221</v>
      </c>
      <c r="B2894">
        <v>0</v>
      </c>
    </row>
    <row r="2895" spans="1:2" x14ac:dyDescent="0.3">
      <c r="A2895" t="s">
        <v>8221</v>
      </c>
      <c r="B2895">
        <v>1</v>
      </c>
    </row>
    <row r="2896" spans="1:2" x14ac:dyDescent="0.3">
      <c r="A2896" t="s">
        <v>8221</v>
      </c>
      <c r="B2896">
        <v>3</v>
      </c>
    </row>
    <row r="2897" spans="1:2" x14ac:dyDescent="0.3">
      <c r="A2897" t="s">
        <v>8221</v>
      </c>
      <c r="B2897">
        <v>4</v>
      </c>
    </row>
    <row r="2898" spans="1:2" x14ac:dyDescent="0.3">
      <c r="A2898" t="s">
        <v>8221</v>
      </c>
      <c r="B2898">
        <v>9</v>
      </c>
    </row>
    <row r="2899" spans="1:2" x14ac:dyDescent="0.3">
      <c r="A2899" t="s">
        <v>8221</v>
      </c>
      <c r="B2899">
        <v>16</v>
      </c>
    </row>
    <row r="2900" spans="1:2" x14ac:dyDescent="0.3">
      <c r="A2900" t="s">
        <v>8221</v>
      </c>
      <c r="B2900">
        <v>1</v>
      </c>
    </row>
    <row r="2901" spans="1:2" x14ac:dyDescent="0.3">
      <c r="A2901" t="s">
        <v>8221</v>
      </c>
      <c r="B2901">
        <v>7</v>
      </c>
    </row>
    <row r="2902" spans="1:2" x14ac:dyDescent="0.3">
      <c r="A2902" t="s">
        <v>8221</v>
      </c>
      <c r="B2902">
        <v>0</v>
      </c>
    </row>
    <row r="2903" spans="1:2" x14ac:dyDescent="0.3">
      <c r="A2903" t="s">
        <v>8221</v>
      </c>
      <c r="B2903">
        <v>0</v>
      </c>
    </row>
    <row r="2904" spans="1:2" x14ac:dyDescent="0.3">
      <c r="A2904" t="s">
        <v>8221</v>
      </c>
      <c r="B2904">
        <v>0</v>
      </c>
    </row>
    <row r="2905" spans="1:2" x14ac:dyDescent="0.3">
      <c r="A2905" t="s">
        <v>8221</v>
      </c>
      <c r="B2905">
        <v>0</v>
      </c>
    </row>
    <row r="2906" spans="1:2" x14ac:dyDescent="0.3">
      <c r="A2906" t="s">
        <v>8221</v>
      </c>
      <c r="B2906">
        <v>0</v>
      </c>
    </row>
    <row r="2907" spans="1:2" x14ac:dyDescent="0.3">
      <c r="A2907" t="s">
        <v>8221</v>
      </c>
      <c r="B2907">
        <v>1</v>
      </c>
    </row>
    <row r="2908" spans="1:2" x14ac:dyDescent="0.3">
      <c r="A2908" t="s">
        <v>8221</v>
      </c>
      <c r="B2908">
        <v>2</v>
      </c>
    </row>
    <row r="2909" spans="1:2" x14ac:dyDescent="0.3">
      <c r="A2909" t="s">
        <v>8221</v>
      </c>
      <c r="B2909">
        <v>1</v>
      </c>
    </row>
    <row r="2910" spans="1:2" x14ac:dyDescent="0.3">
      <c r="A2910" t="s">
        <v>8221</v>
      </c>
      <c r="B2910">
        <v>15</v>
      </c>
    </row>
    <row r="2911" spans="1:2" x14ac:dyDescent="0.3">
      <c r="A2911" t="s">
        <v>8221</v>
      </c>
      <c r="B2911">
        <v>1</v>
      </c>
    </row>
    <row r="2912" spans="1:2" x14ac:dyDescent="0.3">
      <c r="A2912" t="s">
        <v>8221</v>
      </c>
      <c r="B2912">
        <v>1</v>
      </c>
    </row>
    <row r="2913" spans="1:2" x14ac:dyDescent="0.3">
      <c r="A2913" t="s">
        <v>8221</v>
      </c>
      <c r="B2913">
        <v>0</v>
      </c>
    </row>
    <row r="2914" spans="1:2" x14ac:dyDescent="0.3">
      <c r="A2914" t="s">
        <v>8221</v>
      </c>
      <c r="B2914">
        <v>39</v>
      </c>
    </row>
    <row r="2915" spans="1:2" x14ac:dyDescent="0.3">
      <c r="A2915" t="s">
        <v>8221</v>
      </c>
      <c r="B2915">
        <v>103</v>
      </c>
    </row>
    <row r="2916" spans="1:2" x14ac:dyDescent="0.3">
      <c r="A2916" t="s">
        <v>8221</v>
      </c>
      <c r="B2916">
        <v>0</v>
      </c>
    </row>
    <row r="2917" spans="1:2" x14ac:dyDescent="0.3">
      <c r="A2917" t="s">
        <v>8221</v>
      </c>
      <c r="B2917">
        <v>39</v>
      </c>
    </row>
    <row r="2918" spans="1:2" x14ac:dyDescent="0.3">
      <c r="A2918" t="s">
        <v>8221</v>
      </c>
      <c r="B2918">
        <v>15</v>
      </c>
    </row>
    <row r="2919" spans="1:2" x14ac:dyDescent="0.3">
      <c r="A2919" t="s">
        <v>8221</v>
      </c>
      <c r="B2919">
        <v>22</v>
      </c>
    </row>
    <row r="2920" spans="1:2" x14ac:dyDescent="0.3">
      <c r="A2920" t="s">
        <v>8221</v>
      </c>
      <c r="B2920">
        <v>92</v>
      </c>
    </row>
    <row r="2921" spans="1:2" x14ac:dyDescent="0.3">
      <c r="A2921" t="s">
        <v>8221</v>
      </c>
      <c r="B2921">
        <v>25</v>
      </c>
    </row>
    <row r="2922" spans="1:2" x14ac:dyDescent="0.3">
      <c r="A2922" t="s">
        <v>8221</v>
      </c>
      <c r="B2922">
        <v>19</v>
      </c>
    </row>
    <row r="2923" spans="1:2" x14ac:dyDescent="0.3">
      <c r="A2923" t="s">
        <v>8221</v>
      </c>
      <c r="B2923">
        <v>19</v>
      </c>
    </row>
    <row r="2924" spans="1:2" x14ac:dyDescent="0.3">
      <c r="A2924" t="s">
        <v>8221</v>
      </c>
      <c r="B2924">
        <v>13</v>
      </c>
    </row>
    <row r="2925" spans="1:2" x14ac:dyDescent="0.3">
      <c r="A2925" t="s">
        <v>8221</v>
      </c>
      <c r="B2925">
        <v>124</v>
      </c>
    </row>
    <row r="2926" spans="1:2" x14ac:dyDescent="0.3">
      <c r="A2926" t="s">
        <v>8221</v>
      </c>
      <c r="B2926">
        <v>4</v>
      </c>
    </row>
    <row r="2927" spans="1:2" x14ac:dyDescent="0.3">
      <c r="A2927" t="s">
        <v>8221</v>
      </c>
      <c r="B2927">
        <v>10</v>
      </c>
    </row>
    <row r="2928" spans="1:2" x14ac:dyDescent="0.3">
      <c r="A2928" t="s">
        <v>8221</v>
      </c>
      <c r="B2928">
        <v>15</v>
      </c>
    </row>
    <row r="2929" spans="1:2" x14ac:dyDescent="0.3">
      <c r="A2929" t="s">
        <v>8221</v>
      </c>
      <c r="B2929">
        <v>38</v>
      </c>
    </row>
    <row r="2930" spans="1:2" x14ac:dyDescent="0.3">
      <c r="A2930" t="s">
        <v>8221</v>
      </c>
      <c r="B2930">
        <v>152</v>
      </c>
    </row>
    <row r="2931" spans="1:2" x14ac:dyDescent="0.3">
      <c r="A2931" t="s">
        <v>8221</v>
      </c>
      <c r="B2931">
        <v>24</v>
      </c>
    </row>
    <row r="2932" spans="1:2" x14ac:dyDescent="0.3">
      <c r="A2932" t="s">
        <v>8221</v>
      </c>
      <c r="B2932">
        <v>76</v>
      </c>
    </row>
    <row r="2933" spans="1:2" x14ac:dyDescent="0.3">
      <c r="A2933" t="s">
        <v>8221</v>
      </c>
      <c r="B2933">
        <v>185</v>
      </c>
    </row>
    <row r="2934" spans="1:2" x14ac:dyDescent="0.3">
      <c r="A2934" t="s">
        <v>8221</v>
      </c>
      <c r="B2934">
        <v>33</v>
      </c>
    </row>
    <row r="2935" spans="1:2" x14ac:dyDescent="0.3">
      <c r="A2935" t="s">
        <v>8221</v>
      </c>
      <c r="B2935">
        <v>108</v>
      </c>
    </row>
    <row r="2936" spans="1:2" x14ac:dyDescent="0.3">
      <c r="A2936" t="s">
        <v>8221</v>
      </c>
      <c r="B2936">
        <v>29</v>
      </c>
    </row>
    <row r="2937" spans="1:2" x14ac:dyDescent="0.3">
      <c r="A2937" t="s">
        <v>8221</v>
      </c>
      <c r="B2937">
        <v>24</v>
      </c>
    </row>
    <row r="2938" spans="1:2" x14ac:dyDescent="0.3">
      <c r="A2938" t="s">
        <v>8221</v>
      </c>
      <c r="B2938">
        <v>4</v>
      </c>
    </row>
    <row r="2939" spans="1:2" x14ac:dyDescent="0.3">
      <c r="A2939" t="s">
        <v>8221</v>
      </c>
      <c r="B2939">
        <v>4</v>
      </c>
    </row>
    <row r="2940" spans="1:2" x14ac:dyDescent="0.3">
      <c r="A2940" t="s">
        <v>8221</v>
      </c>
      <c r="B2940">
        <v>15</v>
      </c>
    </row>
    <row r="2941" spans="1:2" x14ac:dyDescent="0.3">
      <c r="A2941" t="s">
        <v>8221</v>
      </c>
      <c r="B2941">
        <v>4</v>
      </c>
    </row>
    <row r="2942" spans="1:2" x14ac:dyDescent="0.3">
      <c r="A2942" t="s">
        <v>8221</v>
      </c>
      <c r="B2942">
        <v>139</v>
      </c>
    </row>
    <row r="2943" spans="1:2" x14ac:dyDescent="0.3">
      <c r="A2943" t="s">
        <v>8221</v>
      </c>
      <c r="B2943">
        <v>2</v>
      </c>
    </row>
    <row r="2944" spans="1:2" x14ac:dyDescent="0.3">
      <c r="A2944" t="s">
        <v>8221</v>
      </c>
      <c r="B2944">
        <v>18</v>
      </c>
    </row>
    <row r="2945" spans="1:2" x14ac:dyDescent="0.3">
      <c r="A2945" t="s">
        <v>8221</v>
      </c>
      <c r="B2945">
        <v>81</v>
      </c>
    </row>
    <row r="2946" spans="1:2" x14ac:dyDescent="0.3">
      <c r="A2946" t="s">
        <v>8221</v>
      </c>
      <c r="B2946">
        <v>86</v>
      </c>
    </row>
    <row r="2947" spans="1:2" x14ac:dyDescent="0.3">
      <c r="A2947" t="s">
        <v>8221</v>
      </c>
      <c r="B2947">
        <v>140</v>
      </c>
    </row>
    <row r="2948" spans="1:2" x14ac:dyDescent="0.3">
      <c r="A2948" t="s">
        <v>8221</v>
      </c>
      <c r="B2948">
        <v>37</v>
      </c>
    </row>
    <row r="2949" spans="1:2" x14ac:dyDescent="0.3">
      <c r="A2949" t="s">
        <v>8221</v>
      </c>
      <c r="B2949">
        <v>6</v>
      </c>
    </row>
    <row r="2950" spans="1:2" x14ac:dyDescent="0.3">
      <c r="A2950" t="s">
        <v>8221</v>
      </c>
      <c r="B2950">
        <v>113</v>
      </c>
    </row>
    <row r="2951" spans="1:2" x14ac:dyDescent="0.3">
      <c r="A2951" t="s">
        <v>8221</v>
      </c>
      <c r="B2951">
        <v>37</v>
      </c>
    </row>
    <row r="2952" spans="1:2" x14ac:dyDescent="0.3">
      <c r="A2952" t="s">
        <v>8221</v>
      </c>
      <c r="B2952">
        <v>18</v>
      </c>
    </row>
    <row r="2953" spans="1:2" x14ac:dyDescent="0.3">
      <c r="A2953" t="s">
        <v>8221</v>
      </c>
      <c r="B2953">
        <v>75</v>
      </c>
    </row>
    <row r="2954" spans="1:2" x14ac:dyDescent="0.3">
      <c r="A2954" t="s">
        <v>8221</v>
      </c>
      <c r="B2954">
        <v>52</v>
      </c>
    </row>
    <row r="2955" spans="1:2" x14ac:dyDescent="0.3">
      <c r="A2955" t="s">
        <v>8221</v>
      </c>
      <c r="B2955">
        <v>122</v>
      </c>
    </row>
    <row r="2956" spans="1:2" x14ac:dyDescent="0.3">
      <c r="A2956" t="s">
        <v>8221</v>
      </c>
      <c r="B2956">
        <v>8</v>
      </c>
    </row>
    <row r="2957" spans="1:2" x14ac:dyDescent="0.3">
      <c r="A2957" t="s">
        <v>8221</v>
      </c>
      <c r="B2957">
        <v>8</v>
      </c>
    </row>
    <row r="2958" spans="1:2" x14ac:dyDescent="0.3">
      <c r="A2958" t="s">
        <v>8221</v>
      </c>
      <c r="B2958">
        <v>96</v>
      </c>
    </row>
    <row r="2959" spans="1:2" x14ac:dyDescent="0.3">
      <c r="A2959" t="s">
        <v>8221</v>
      </c>
      <c r="B2959">
        <v>9</v>
      </c>
    </row>
    <row r="2960" spans="1:2" x14ac:dyDescent="0.3">
      <c r="A2960" t="s">
        <v>8221</v>
      </c>
      <c r="B2960">
        <v>2</v>
      </c>
    </row>
    <row r="2961" spans="1:2" x14ac:dyDescent="0.3">
      <c r="A2961" t="s">
        <v>8221</v>
      </c>
      <c r="B2961">
        <v>26</v>
      </c>
    </row>
    <row r="2962" spans="1:2" x14ac:dyDescent="0.3">
      <c r="A2962" t="s">
        <v>8221</v>
      </c>
      <c r="B2962">
        <v>23</v>
      </c>
    </row>
    <row r="2963" spans="1:2" x14ac:dyDescent="0.3">
      <c r="A2963" t="s">
        <v>8221</v>
      </c>
      <c r="B2963">
        <v>0</v>
      </c>
    </row>
    <row r="2964" spans="1:2" x14ac:dyDescent="0.3">
      <c r="A2964" t="s">
        <v>8221</v>
      </c>
      <c r="B2964">
        <v>140</v>
      </c>
    </row>
    <row r="2965" spans="1:2" x14ac:dyDescent="0.3">
      <c r="A2965" t="s">
        <v>8221</v>
      </c>
      <c r="B2965">
        <v>0</v>
      </c>
    </row>
    <row r="2966" spans="1:2" x14ac:dyDescent="0.3">
      <c r="A2966" t="s">
        <v>8221</v>
      </c>
      <c r="B2966">
        <v>6</v>
      </c>
    </row>
    <row r="2967" spans="1:2" x14ac:dyDescent="0.3">
      <c r="A2967" t="s">
        <v>8221</v>
      </c>
      <c r="B2967">
        <v>100</v>
      </c>
    </row>
    <row r="2968" spans="1:2" x14ac:dyDescent="0.3">
      <c r="A2968" t="s">
        <v>8221</v>
      </c>
      <c r="B2968">
        <v>0</v>
      </c>
    </row>
    <row r="2969" spans="1:2" x14ac:dyDescent="0.3">
      <c r="A2969" t="s">
        <v>8221</v>
      </c>
      <c r="B2969">
        <v>4</v>
      </c>
    </row>
    <row r="2970" spans="1:2" x14ac:dyDescent="0.3">
      <c r="A2970" t="s">
        <v>8221</v>
      </c>
      <c r="B2970">
        <v>8</v>
      </c>
    </row>
    <row r="2971" spans="1:2" x14ac:dyDescent="0.3">
      <c r="A2971" t="s">
        <v>8221</v>
      </c>
      <c r="B2971">
        <v>0</v>
      </c>
    </row>
    <row r="2972" spans="1:2" x14ac:dyDescent="0.3">
      <c r="A2972" t="s">
        <v>8221</v>
      </c>
      <c r="B2972">
        <v>16</v>
      </c>
    </row>
    <row r="2973" spans="1:2" x14ac:dyDescent="0.3">
      <c r="A2973" t="s">
        <v>8221</v>
      </c>
      <c r="B2973">
        <v>2</v>
      </c>
    </row>
    <row r="2974" spans="1:2" x14ac:dyDescent="0.3">
      <c r="A2974" t="s">
        <v>8221</v>
      </c>
      <c r="B2974">
        <v>48</v>
      </c>
    </row>
    <row r="2975" spans="1:2" x14ac:dyDescent="0.3">
      <c r="A2975" t="s">
        <v>8221</v>
      </c>
      <c r="B2975">
        <v>2</v>
      </c>
    </row>
    <row r="2976" spans="1:2" x14ac:dyDescent="0.3">
      <c r="A2976" t="s">
        <v>8221</v>
      </c>
      <c r="B2976">
        <v>2</v>
      </c>
    </row>
    <row r="2977" spans="1:2" x14ac:dyDescent="0.3">
      <c r="A2977" t="s">
        <v>8221</v>
      </c>
      <c r="B2977">
        <v>1</v>
      </c>
    </row>
    <row r="2978" spans="1:2" x14ac:dyDescent="0.3">
      <c r="A2978" t="s">
        <v>8221</v>
      </c>
      <c r="B2978">
        <v>17</v>
      </c>
    </row>
    <row r="2979" spans="1:2" x14ac:dyDescent="0.3">
      <c r="A2979" t="s">
        <v>8221</v>
      </c>
      <c r="B2979">
        <v>0</v>
      </c>
    </row>
    <row r="2980" spans="1:2" x14ac:dyDescent="0.3">
      <c r="A2980" t="s">
        <v>8221</v>
      </c>
      <c r="B2980">
        <v>11</v>
      </c>
    </row>
    <row r="2981" spans="1:2" x14ac:dyDescent="0.3">
      <c r="A2981" t="s">
        <v>8221</v>
      </c>
      <c r="B2981">
        <v>95</v>
      </c>
    </row>
    <row r="2982" spans="1:2" x14ac:dyDescent="0.3">
      <c r="A2982" t="s">
        <v>8221</v>
      </c>
      <c r="B2982">
        <v>13</v>
      </c>
    </row>
    <row r="2983" spans="1:2" x14ac:dyDescent="0.3">
      <c r="A2983" t="s">
        <v>8221</v>
      </c>
      <c r="B2983">
        <v>2</v>
      </c>
    </row>
    <row r="2984" spans="1:2" x14ac:dyDescent="0.3">
      <c r="A2984" t="s">
        <v>8221</v>
      </c>
      <c r="B2984">
        <v>2</v>
      </c>
    </row>
    <row r="2985" spans="1:2" x14ac:dyDescent="0.3">
      <c r="A2985" t="s">
        <v>8221</v>
      </c>
      <c r="B2985">
        <v>3</v>
      </c>
    </row>
    <row r="2986" spans="1:2" x14ac:dyDescent="0.3">
      <c r="A2986" t="s">
        <v>8221</v>
      </c>
      <c r="B2986">
        <v>0</v>
      </c>
    </row>
    <row r="2987" spans="1:2" x14ac:dyDescent="0.3">
      <c r="A2987" t="s">
        <v>8221</v>
      </c>
      <c r="B2987">
        <v>0</v>
      </c>
    </row>
    <row r="2988" spans="1:2" x14ac:dyDescent="0.3">
      <c r="A2988" t="s">
        <v>8221</v>
      </c>
      <c r="B2988">
        <v>0</v>
      </c>
    </row>
    <row r="2989" spans="1:2" x14ac:dyDescent="0.3">
      <c r="A2989" t="s">
        <v>8221</v>
      </c>
      <c r="B2989">
        <v>2</v>
      </c>
    </row>
    <row r="2990" spans="1:2" x14ac:dyDescent="0.3">
      <c r="A2990" t="s">
        <v>8221</v>
      </c>
      <c r="B2990">
        <v>24</v>
      </c>
    </row>
    <row r="2991" spans="1:2" x14ac:dyDescent="0.3">
      <c r="A2991" t="s">
        <v>8221</v>
      </c>
      <c r="B2991">
        <v>25</v>
      </c>
    </row>
    <row r="2992" spans="1:2" x14ac:dyDescent="0.3">
      <c r="A2992" t="s">
        <v>8221</v>
      </c>
      <c r="B2992">
        <v>3</v>
      </c>
    </row>
    <row r="2993" spans="1:2" x14ac:dyDescent="0.3">
      <c r="A2993" t="s">
        <v>8221</v>
      </c>
      <c r="B2993">
        <v>41</v>
      </c>
    </row>
    <row r="2994" spans="1:2" x14ac:dyDescent="0.3">
      <c r="A2994" t="s">
        <v>8221</v>
      </c>
      <c r="B2994">
        <v>2</v>
      </c>
    </row>
    <row r="2995" spans="1:2" x14ac:dyDescent="0.3">
      <c r="A2995" t="s">
        <v>8221</v>
      </c>
      <c r="B2995">
        <v>4</v>
      </c>
    </row>
    <row r="2996" spans="1:2" x14ac:dyDescent="0.3">
      <c r="A2996" t="s">
        <v>8221</v>
      </c>
      <c r="B2996">
        <v>99</v>
      </c>
    </row>
    <row r="2997" spans="1:2" x14ac:dyDescent="0.3">
      <c r="A2997" t="s">
        <v>8221</v>
      </c>
      <c r="B2997">
        <v>4</v>
      </c>
    </row>
    <row r="2998" spans="1:2" x14ac:dyDescent="0.3">
      <c r="A2998" t="s">
        <v>8221</v>
      </c>
      <c r="B2998">
        <v>4</v>
      </c>
    </row>
    <row r="2999" spans="1:2" x14ac:dyDescent="0.3">
      <c r="A2999" t="s">
        <v>8221</v>
      </c>
      <c r="B2999">
        <v>38</v>
      </c>
    </row>
    <row r="3000" spans="1:2" x14ac:dyDescent="0.3">
      <c r="A3000" t="s">
        <v>8221</v>
      </c>
      <c r="B3000">
        <v>285</v>
      </c>
    </row>
    <row r="3001" spans="1:2" x14ac:dyDescent="0.3">
      <c r="A3001" t="s">
        <v>8221</v>
      </c>
      <c r="B3001">
        <v>1</v>
      </c>
    </row>
    <row r="3002" spans="1:2" x14ac:dyDescent="0.3">
      <c r="A3002" t="s">
        <v>8221</v>
      </c>
      <c r="B3002">
        <v>42</v>
      </c>
    </row>
    <row r="3003" spans="1:2" x14ac:dyDescent="0.3">
      <c r="A3003" t="s">
        <v>8221</v>
      </c>
      <c r="B3003">
        <v>26</v>
      </c>
    </row>
    <row r="3004" spans="1:2" x14ac:dyDescent="0.3">
      <c r="A3004" t="s">
        <v>8221</v>
      </c>
      <c r="B3004">
        <v>2</v>
      </c>
    </row>
    <row r="3005" spans="1:2" x14ac:dyDescent="0.3">
      <c r="A3005" t="s">
        <v>8221</v>
      </c>
      <c r="B3005">
        <v>4</v>
      </c>
    </row>
    <row r="3006" spans="1:2" x14ac:dyDescent="0.3">
      <c r="A3006" t="s">
        <v>8221</v>
      </c>
      <c r="B3006">
        <v>6</v>
      </c>
    </row>
    <row r="3007" spans="1:2" x14ac:dyDescent="0.3">
      <c r="A3007" t="s">
        <v>8221</v>
      </c>
      <c r="B3007">
        <v>70</v>
      </c>
    </row>
    <row r="3008" spans="1:2" x14ac:dyDescent="0.3">
      <c r="A3008" t="s">
        <v>8221</v>
      </c>
      <c r="B3008">
        <v>9</v>
      </c>
    </row>
    <row r="3009" spans="1:2" x14ac:dyDescent="0.3">
      <c r="A3009" t="s">
        <v>8221</v>
      </c>
      <c r="B3009">
        <v>8</v>
      </c>
    </row>
    <row r="3010" spans="1:2" x14ac:dyDescent="0.3">
      <c r="A3010" t="s">
        <v>8221</v>
      </c>
      <c r="B3010">
        <v>105</v>
      </c>
    </row>
    <row r="3011" spans="1:2" x14ac:dyDescent="0.3">
      <c r="A3011" t="s">
        <v>8221</v>
      </c>
      <c r="B3011">
        <v>12</v>
      </c>
    </row>
    <row r="3012" spans="1:2" x14ac:dyDescent="0.3">
      <c r="A3012" t="s">
        <v>8221</v>
      </c>
      <c r="B3012">
        <v>0</v>
      </c>
    </row>
    <row r="3013" spans="1:2" x14ac:dyDescent="0.3">
      <c r="A3013" t="s">
        <v>8221</v>
      </c>
      <c r="B3013">
        <v>16</v>
      </c>
    </row>
    <row r="3014" spans="1:2" x14ac:dyDescent="0.3">
      <c r="A3014" t="s">
        <v>8221</v>
      </c>
      <c r="B3014">
        <v>7</v>
      </c>
    </row>
    <row r="3015" spans="1:2" x14ac:dyDescent="0.3">
      <c r="A3015" t="s">
        <v>8221</v>
      </c>
      <c r="B3015">
        <v>4</v>
      </c>
    </row>
    <row r="3016" spans="1:2" x14ac:dyDescent="0.3">
      <c r="A3016" t="s">
        <v>8221</v>
      </c>
      <c r="B3016">
        <v>1</v>
      </c>
    </row>
    <row r="3017" spans="1:2" x14ac:dyDescent="0.3">
      <c r="A3017" t="s">
        <v>8221</v>
      </c>
      <c r="B3017">
        <v>28</v>
      </c>
    </row>
    <row r="3018" spans="1:2" x14ac:dyDescent="0.3">
      <c r="A3018" t="s">
        <v>8221</v>
      </c>
      <c r="B3018">
        <v>1</v>
      </c>
    </row>
    <row r="3019" spans="1:2" x14ac:dyDescent="0.3">
      <c r="A3019" t="s">
        <v>8221</v>
      </c>
      <c r="B3019">
        <v>1</v>
      </c>
    </row>
    <row r="3020" spans="1:2" x14ac:dyDescent="0.3">
      <c r="A3020" t="s">
        <v>8221</v>
      </c>
      <c r="B3020">
        <v>5</v>
      </c>
    </row>
    <row r="3021" spans="1:2" x14ac:dyDescent="0.3">
      <c r="A3021" t="s">
        <v>8221</v>
      </c>
      <c r="B3021">
        <v>3</v>
      </c>
    </row>
    <row r="3022" spans="1:2" x14ac:dyDescent="0.3">
      <c r="A3022" t="s">
        <v>8221</v>
      </c>
      <c r="B3022">
        <v>2</v>
      </c>
    </row>
    <row r="3023" spans="1:2" x14ac:dyDescent="0.3">
      <c r="A3023" t="s">
        <v>8221</v>
      </c>
      <c r="B3023">
        <v>0</v>
      </c>
    </row>
    <row r="3024" spans="1:2" x14ac:dyDescent="0.3">
      <c r="A3024" t="s">
        <v>8221</v>
      </c>
      <c r="B3024">
        <v>0</v>
      </c>
    </row>
    <row r="3025" spans="1:2" x14ac:dyDescent="0.3">
      <c r="A3025" t="s">
        <v>8221</v>
      </c>
      <c r="B3025">
        <v>3</v>
      </c>
    </row>
    <row r="3026" spans="1:2" x14ac:dyDescent="0.3">
      <c r="A3026" t="s">
        <v>8221</v>
      </c>
      <c r="B3026">
        <v>0</v>
      </c>
    </row>
    <row r="3027" spans="1:2" x14ac:dyDescent="0.3">
      <c r="A3027" t="s">
        <v>8221</v>
      </c>
      <c r="B3027">
        <v>0</v>
      </c>
    </row>
    <row r="3028" spans="1:2" x14ac:dyDescent="0.3">
      <c r="A3028" t="s">
        <v>8221</v>
      </c>
      <c r="B3028">
        <v>3</v>
      </c>
    </row>
    <row r="3029" spans="1:2" x14ac:dyDescent="0.3">
      <c r="A3029" t="s">
        <v>8221</v>
      </c>
      <c r="B3029">
        <v>7</v>
      </c>
    </row>
    <row r="3030" spans="1:2" x14ac:dyDescent="0.3">
      <c r="A3030" t="s">
        <v>8221</v>
      </c>
      <c r="B3030">
        <v>25</v>
      </c>
    </row>
    <row r="3031" spans="1:2" x14ac:dyDescent="0.3">
      <c r="A3031" t="s">
        <v>8221</v>
      </c>
      <c r="B3031">
        <v>10</v>
      </c>
    </row>
    <row r="3032" spans="1:2" x14ac:dyDescent="0.3">
      <c r="A3032" t="s">
        <v>8221</v>
      </c>
      <c r="B3032">
        <v>3</v>
      </c>
    </row>
    <row r="3033" spans="1:2" x14ac:dyDescent="0.3">
      <c r="A3033" t="s">
        <v>8221</v>
      </c>
      <c r="B3033">
        <v>5</v>
      </c>
    </row>
    <row r="3034" spans="1:2" x14ac:dyDescent="0.3">
      <c r="A3034" t="s">
        <v>8221</v>
      </c>
      <c r="B3034">
        <v>5</v>
      </c>
    </row>
    <row r="3035" spans="1:2" x14ac:dyDescent="0.3">
      <c r="A3035" t="s">
        <v>8221</v>
      </c>
      <c r="B3035">
        <v>27</v>
      </c>
    </row>
    <row r="3036" spans="1:2" x14ac:dyDescent="0.3">
      <c r="A3036" t="s">
        <v>8221</v>
      </c>
      <c r="B3036">
        <v>2</v>
      </c>
    </row>
    <row r="3037" spans="1:2" x14ac:dyDescent="0.3">
      <c r="A3037" t="s">
        <v>8221</v>
      </c>
      <c r="B3037">
        <v>236</v>
      </c>
    </row>
    <row r="3038" spans="1:2" x14ac:dyDescent="0.3">
      <c r="A3038" t="s">
        <v>8221</v>
      </c>
      <c r="B3038">
        <v>1</v>
      </c>
    </row>
    <row r="3039" spans="1:2" x14ac:dyDescent="0.3">
      <c r="A3039" t="s">
        <v>8221</v>
      </c>
      <c r="B3039">
        <v>12</v>
      </c>
    </row>
    <row r="3040" spans="1:2" x14ac:dyDescent="0.3">
      <c r="A3040" t="s">
        <v>8221</v>
      </c>
      <c r="B3040">
        <v>4</v>
      </c>
    </row>
    <row r="3041" spans="1:2" x14ac:dyDescent="0.3">
      <c r="A3041" t="s">
        <v>8221</v>
      </c>
      <c r="B3041">
        <v>3</v>
      </c>
    </row>
    <row r="3042" spans="1:2" x14ac:dyDescent="0.3">
      <c r="A3042" t="s">
        <v>8221</v>
      </c>
      <c r="B3042">
        <v>99</v>
      </c>
    </row>
    <row r="3043" spans="1:2" x14ac:dyDescent="0.3">
      <c r="A3043" t="s">
        <v>8221</v>
      </c>
      <c r="B3043">
        <v>3</v>
      </c>
    </row>
    <row r="3044" spans="1:2" x14ac:dyDescent="0.3">
      <c r="A3044" t="s">
        <v>8221</v>
      </c>
      <c r="B3044">
        <v>3</v>
      </c>
    </row>
    <row r="3045" spans="1:2" x14ac:dyDescent="0.3">
      <c r="A3045" t="s">
        <v>8221</v>
      </c>
      <c r="B3045">
        <v>22</v>
      </c>
    </row>
    <row r="3046" spans="1:2" x14ac:dyDescent="0.3">
      <c r="A3046" t="s">
        <v>8221</v>
      </c>
      <c r="B3046">
        <v>4</v>
      </c>
    </row>
    <row r="3047" spans="1:2" x14ac:dyDescent="0.3">
      <c r="A3047" t="s">
        <v>8221</v>
      </c>
      <c r="B3047">
        <v>534</v>
      </c>
    </row>
    <row r="3048" spans="1:2" x14ac:dyDescent="0.3">
      <c r="A3048" t="s">
        <v>8221</v>
      </c>
      <c r="B3048">
        <v>12</v>
      </c>
    </row>
    <row r="3049" spans="1:2" x14ac:dyDescent="0.3">
      <c r="A3049" t="s">
        <v>8221</v>
      </c>
      <c r="B3049">
        <v>56</v>
      </c>
    </row>
    <row r="3050" spans="1:2" x14ac:dyDescent="0.3">
      <c r="A3050" t="s">
        <v>8221</v>
      </c>
      <c r="B3050">
        <v>11</v>
      </c>
    </row>
    <row r="3051" spans="1:2" x14ac:dyDescent="0.3">
      <c r="A3051" t="s">
        <v>8221</v>
      </c>
      <c r="B3051">
        <v>0</v>
      </c>
    </row>
    <row r="3052" spans="1:2" x14ac:dyDescent="0.3">
      <c r="A3052" t="s">
        <v>8221</v>
      </c>
      <c r="B3052">
        <v>12</v>
      </c>
    </row>
    <row r="3053" spans="1:2" x14ac:dyDescent="0.3">
      <c r="A3053" t="s">
        <v>8221</v>
      </c>
      <c r="B3053">
        <v>5</v>
      </c>
    </row>
    <row r="3054" spans="1:2" x14ac:dyDescent="0.3">
      <c r="A3054" t="s">
        <v>8221</v>
      </c>
      <c r="B3054">
        <v>24</v>
      </c>
    </row>
    <row r="3055" spans="1:2" x14ac:dyDescent="0.3">
      <c r="A3055" t="s">
        <v>8221</v>
      </c>
      <c r="B3055">
        <v>89</v>
      </c>
    </row>
    <row r="3056" spans="1:2" x14ac:dyDescent="0.3">
      <c r="A3056" t="s">
        <v>8221</v>
      </c>
      <c r="B3056">
        <v>1</v>
      </c>
    </row>
    <row r="3057" spans="1:2" x14ac:dyDescent="0.3">
      <c r="A3057" t="s">
        <v>8221</v>
      </c>
      <c r="B3057">
        <v>55</v>
      </c>
    </row>
    <row r="3058" spans="1:2" x14ac:dyDescent="0.3">
      <c r="A3058" t="s">
        <v>8221</v>
      </c>
      <c r="B3058">
        <v>2</v>
      </c>
    </row>
    <row r="3059" spans="1:2" x14ac:dyDescent="0.3">
      <c r="A3059" t="s">
        <v>8221</v>
      </c>
      <c r="B3059">
        <v>0</v>
      </c>
    </row>
    <row r="3060" spans="1:2" x14ac:dyDescent="0.3">
      <c r="A3060" t="s">
        <v>8221</v>
      </c>
      <c r="B3060">
        <v>4</v>
      </c>
    </row>
    <row r="3061" spans="1:2" x14ac:dyDescent="0.3">
      <c r="A3061" t="s">
        <v>8221</v>
      </c>
      <c r="B3061">
        <v>6</v>
      </c>
    </row>
    <row r="3062" spans="1:2" x14ac:dyDescent="0.3">
      <c r="A3062" t="s">
        <v>8221</v>
      </c>
      <c r="B3062">
        <v>4</v>
      </c>
    </row>
    <row r="3063" spans="1:2" x14ac:dyDescent="0.3">
      <c r="A3063" t="s">
        <v>8221</v>
      </c>
      <c r="B3063">
        <v>4</v>
      </c>
    </row>
    <row r="3064" spans="1:2" x14ac:dyDescent="0.3">
      <c r="A3064" t="s">
        <v>8221</v>
      </c>
      <c r="B3064">
        <v>2</v>
      </c>
    </row>
    <row r="3065" spans="1:2" x14ac:dyDescent="0.3">
      <c r="A3065" t="s">
        <v>8221</v>
      </c>
      <c r="B3065">
        <v>5</v>
      </c>
    </row>
    <row r="3066" spans="1:2" x14ac:dyDescent="0.3">
      <c r="A3066" t="s">
        <v>8221</v>
      </c>
      <c r="B3066">
        <v>83</v>
      </c>
    </row>
    <row r="3067" spans="1:2" x14ac:dyDescent="0.3">
      <c r="A3067" t="s">
        <v>8221</v>
      </c>
      <c r="B3067">
        <v>57</v>
      </c>
    </row>
    <row r="3068" spans="1:2" x14ac:dyDescent="0.3">
      <c r="A3068" t="s">
        <v>8221</v>
      </c>
      <c r="B3068">
        <v>311</v>
      </c>
    </row>
    <row r="3069" spans="1:2" x14ac:dyDescent="0.3">
      <c r="A3069" t="s">
        <v>8221</v>
      </c>
      <c r="B3069">
        <v>2</v>
      </c>
    </row>
    <row r="3070" spans="1:2" x14ac:dyDescent="0.3">
      <c r="A3070" t="s">
        <v>8221</v>
      </c>
      <c r="B3070">
        <v>16</v>
      </c>
    </row>
    <row r="3071" spans="1:2" x14ac:dyDescent="0.3">
      <c r="A3071" t="s">
        <v>8221</v>
      </c>
      <c r="B3071">
        <v>9</v>
      </c>
    </row>
    <row r="3072" spans="1:2" x14ac:dyDescent="0.3">
      <c r="A3072" t="s">
        <v>8221</v>
      </c>
      <c r="B3072">
        <v>1</v>
      </c>
    </row>
    <row r="3073" spans="1:2" x14ac:dyDescent="0.3">
      <c r="A3073" t="s">
        <v>8221</v>
      </c>
      <c r="B3073">
        <v>12</v>
      </c>
    </row>
    <row r="3074" spans="1:2" x14ac:dyDescent="0.3">
      <c r="A3074" t="s">
        <v>8221</v>
      </c>
      <c r="B3074">
        <v>0</v>
      </c>
    </row>
    <row r="3075" spans="1:2" x14ac:dyDescent="0.3">
      <c r="A3075" t="s">
        <v>8221</v>
      </c>
      <c r="B3075">
        <v>20</v>
      </c>
    </row>
    <row r="3076" spans="1:2" x14ac:dyDescent="0.3">
      <c r="A3076" t="s">
        <v>8221</v>
      </c>
      <c r="B3076">
        <v>16</v>
      </c>
    </row>
    <row r="3077" spans="1:2" x14ac:dyDescent="0.3">
      <c r="A3077" t="s">
        <v>8221</v>
      </c>
      <c r="B3077">
        <v>33</v>
      </c>
    </row>
    <row r="3078" spans="1:2" x14ac:dyDescent="0.3">
      <c r="A3078" t="s">
        <v>8221</v>
      </c>
      <c r="B3078">
        <v>2</v>
      </c>
    </row>
    <row r="3079" spans="1:2" x14ac:dyDescent="0.3">
      <c r="A3079" t="s">
        <v>8221</v>
      </c>
      <c r="B3079">
        <v>6</v>
      </c>
    </row>
    <row r="3080" spans="1:2" x14ac:dyDescent="0.3">
      <c r="A3080" t="s">
        <v>8221</v>
      </c>
      <c r="B3080">
        <v>0</v>
      </c>
    </row>
    <row r="3081" spans="1:2" x14ac:dyDescent="0.3">
      <c r="A3081" t="s">
        <v>8221</v>
      </c>
      <c r="B3081">
        <v>3</v>
      </c>
    </row>
    <row r="3082" spans="1:2" x14ac:dyDescent="0.3">
      <c r="A3082" t="s">
        <v>8221</v>
      </c>
      <c r="B3082">
        <v>0</v>
      </c>
    </row>
    <row r="3083" spans="1:2" x14ac:dyDescent="0.3">
      <c r="A3083" t="s">
        <v>8221</v>
      </c>
      <c r="B3083">
        <v>3</v>
      </c>
    </row>
    <row r="3084" spans="1:2" x14ac:dyDescent="0.3">
      <c r="A3084" t="s">
        <v>8221</v>
      </c>
      <c r="B3084">
        <v>13</v>
      </c>
    </row>
    <row r="3085" spans="1:2" x14ac:dyDescent="0.3">
      <c r="A3085" t="s">
        <v>8221</v>
      </c>
      <c r="B3085">
        <v>6</v>
      </c>
    </row>
    <row r="3086" spans="1:2" x14ac:dyDescent="0.3">
      <c r="A3086" t="s">
        <v>8221</v>
      </c>
      <c r="B3086">
        <v>1</v>
      </c>
    </row>
    <row r="3087" spans="1:2" x14ac:dyDescent="0.3">
      <c r="A3087" t="s">
        <v>8221</v>
      </c>
      <c r="B3087">
        <v>0</v>
      </c>
    </row>
    <row r="3088" spans="1:2" x14ac:dyDescent="0.3">
      <c r="A3088" t="s">
        <v>8221</v>
      </c>
      <c r="B3088">
        <v>5</v>
      </c>
    </row>
    <row r="3089" spans="1:2" x14ac:dyDescent="0.3">
      <c r="A3089" t="s">
        <v>8221</v>
      </c>
      <c r="B3089">
        <v>0</v>
      </c>
    </row>
    <row r="3090" spans="1:2" x14ac:dyDescent="0.3">
      <c r="A3090" t="s">
        <v>8221</v>
      </c>
      <c r="B3090">
        <v>36</v>
      </c>
    </row>
    <row r="3091" spans="1:2" x14ac:dyDescent="0.3">
      <c r="A3091" t="s">
        <v>8221</v>
      </c>
      <c r="B3091">
        <v>1</v>
      </c>
    </row>
    <row r="3092" spans="1:2" x14ac:dyDescent="0.3">
      <c r="A3092" t="s">
        <v>8221</v>
      </c>
      <c r="B3092">
        <v>1</v>
      </c>
    </row>
    <row r="3093" spans="1:2" x14ac:dyDescent="0.3">
      <c r="A3093" t="s">
        <v>8221</v>
      </c>
      <c r="B3093">
        <v>1</v>
      </c>
    </row>
    <row r="3094" spans="1:2" x14ac:dyDescent="0.3">
      <c r="A3094" t="s">
        <v>8221</v>
      </c>
      <c r="B3094">
        <v>9</v>
      </c>
    </row>
    <row r="3095" spans="1:2" x14ac:dyDescent="0.3">
      <c r="A3095" t="s">
        <v>8221</v>
      </c>
      <c r="B3095">
        <v>1</v>
      </c>
    </row>
    <row r="3096" spans="1:2" x14ac:dyDescent="0.3">
      <c r="A3096" t="s">
        <v>8221</v>
      </c>
      <c r="B3096">
        <v>0</v>
      </c>
    </row>
    <row r="3097" spans="1:2" x14ac:dyDescent="0.3">
      <c r="A3097" t="s">
        <v>8221</v>
      </c>
      <c r="B3097">
        <v>1</v>
      </c>
    </row>
    <row r="3098" spans="1:2" x14ac:dyDescent="0.3">
      <c r="A3098" t="s">
        <v>8221</v>
      </c>
      <c r="B3098">
        <v>1</v>
      </c>
    </row>
    <row r="3099" spans="1:2" x14ac:dyDescent="0.3">
      <c r="A3099" t="s">
        <v>8221</v>
      </c>
      <c r="B3099">
        <v>4</v>
      </c>
    </row>
    <row r="3100" spans="1:2" x14ac:dyDescent="0.3">
      <c r="A3100" t="s">
        <v>8221</v>
      </c>
      <c r="B3100">
        <v>2</v>
      </c>
    </row>
    <row r="3101" spans="1:2" x14ac:dyDescent="0.3">
      <c r="A3101" t="s">
        <v>8221</v>
      </c>
      <c r="B3101">
        <v>2</v>
      </c>
    </row>
    <row r="3102" spans="1:2" x14ac:dyDescent="0.3">
      <c r="A3102" t="s">
        <v>8221</v>
      </c>
      <c r="B3102">
        <v>2</v>
      </c>
    </row>
    <row r="3103" spans="1:2" x14ac:dyDescent="0.3">
      <c r="A3103" t="s">
        <v>8221</v>
      </c>
      <c r="B3103">
        <v>0</v>
      </c>
    </row>
    <row r="3104" spans="1:2" x14ac:dyDescent="0.3">
      <c r="A3104" t="s">
        <v>8221</v>
      </c>
      <c r="B3104">
        <v>2</v>
      </c>
    </row>
    <row r="3105" spans="1:2" x14ac:dyDescent="0.3">
      <c r="A3105" t="s">
        <v>8221</v>
      </c>
      <c r="B3105">
        <v>4</v>
      </c>
    </row>
    <row r="3106" spans="1:2" x14ac:dyDescent="0.3">
      <c r="A3106" t="s">
        <v>8221</v>
      </c>
      <c r="B3106">
        <v>2</v>
      </c>
    </row>
    <row r="3107" spans="1:2" x14ac:dyDescent="0.3">
      <c r="A3107" t="s">
        <v>8221</v>
      </c>
      <c r="B3107">
        <v>0</v>
      </c>
    </row>
    <row r="3108" spans="1:2" x14ac:dyDescent="0.3">
      <c r="A3108" t="s">
        <v>8221</v>
      </c>
      <c r="B3108">
        <v>1</v>
      </c>
    </row>
    <row r="3109" spans="1:2" x14ac:dyDescent="0.3">
      <c r="A3109" t="s">
        <v>8221</v>
      </c>
      <c r="B3109">
        <v>0</v>
      </c>
    </row>
    <row r="3110" spans="1:2" x14ac:dyDescent="0.3">
      <c r="A3110" t="s">
        <v>8221</v>
      </c>
      <c r="B3110">
        <v>2</v>
      </c>
    </row>
    <row r="3111" spans="1:2" x14ac:dyDescent="0.3">
      <c r="A3111" t="s">
        <v>8221</v>
      </c>
      <c r="B3111">
        <v>7</v>
      </c>
    </row>
    <row r="3112" spans="1:2" x14ac:dyDescent="0.3">
      <c r="A3112" t="s">
        <v>8221</v>
      </c>
      <c r="B3112">
        <v>5</v>
      </c>
    </row>
    <row r="3113" spans="1:2" x14ac:dyDescent="0.3">
      <c r="A3113" t="s">
        <v>8221</v>
      </c>
      <c r="B3113">
        <v>0</v>
      </c>
    </row>
    <row r="3114" spans="1:2" x14ac:dyDescent="0.3">
      <c r="A3114" t="s">
        <v>8221</v>
      </c>
      <c r="B3114">
        <v>0</v>
      </c>
    </row>
    <row r="3115" spans="1:2" x14ac:dyDescent="0.3">
      <c r="A3115" t="s">
        <v>8221</v>
      </c>
      <c r="B3115">
        <v>0</v>
      </c>
    </row>
    <row r="3116" spans="1:2" x14ac:dyDescent="0.3">
      <c r="A3116" t="s">
        <v>8221</v>
      </c>
      <c r="B3116">
        <v>2</v>
      </c>
    </row>
    <row r="3117" spans="1:2" x14ac:dyDescent="0.3">
      <c r="A3117" t="s">
        <v>8221</v>
      </c>
      <c r="B3117">
        <v>0</v>
      </c>
    </row>
    <row r="3118" spans="1:2" x14ac:dyDescent="0.3">
      <c r="A3118" t="s">
        <v>8221</v>
      </c>
      <c r="B3118">
        <v>0</v>
      </c>
    </row>
    <row r="3119" spans="1:2" x14ac:dyDescent="0.3">
      <c r="A3119" t="s">
        <v>8221</v>
      </c>
      <c r="B3119">
        <v>28</v>
      </c>
    </row>
    <row r="3120" spans="1:2" x14ac:dyDescent="0.3">
      <c r="A3120" t="s">
        <v>8221</v>
      </c>
      <c r="B3120">
        <v>2</v>
      </c>
    </row>
    <row r="3121" spans="1:2" x14ac:dyDescent="0.3">
      <c r="A3121" t="s">
        <v>8221</v>
      </c>
      <c r="B3121">
        <v>0</v>
      </c>
    </row>
    <row r="3122" spans="1:2" x14ac:dyDescent="0.3">
      <c r="A3122" t="s">
        <v>8221</v>
      </c>
      <c r="B3122">
        <v>0</v>
      </c>
    </row>
    <row r="3123" spans="1:2" x14ac:dyDescent="0.3">
      <c r="A3123" t="s">
        <v>8221</v>
      </c>
      <c r="B3123">
        <v>0</v>
      </c>
    </row>
    <row r="3124" spans="1:2" x14ac:dyDescent="0.3">
      <c r="A3124" t="s">
        <v>8221</v>
      </c>
      <c r="B3124">
        <v>4</v>
      </c>
    </row>
    <row r="3125" spans="1:2" x14ac:dyDescent="0.3">
      <c r="A3125" t="s">
        <v>8221</v>
      </c>
      <c r="B3125">
        <v>12</v>
      </c>
    </row>
    <row r="3126" spans="1:2" x14ac:dyDescent="0.3">
      <c r="A3126" t="s">
        <v>8221</v>
      </c>
      <c r="B3126">
        <v>0</v>
      </c>
    </row>
    <row r="3127" spans="1:2" x14ac:dyDescent="0.3">
      <c r="A3127" t="s">
        <v>8221</v>
      </c>
      <c r="B3127">
        <v>33</v>
      </c>
    </row>
    <row r="3128" spans="1:2" x14ac:dyDescent="0.3">
      <c r="A3128" t="s">
        <v>8221</v>
      </c>
      <c r="B3128">
        <v>0</v>
      </c>
    </row>
    <row r="3129" spans="1:2" x14ac:dyDescent="0.3">
      <c r="A3129" t="s">
        <v>8221</v>
      </c>
      <c r="B3129">
        <v>4</v>
      </c>
    </row>
    <row r="3130" spans="1:2" x14ac:dyDescent="0.3">
      <c r="A3130" t="s">
        <v>8221</v>
      </c>
      <c r="B3130">
        <v>0</v>
      </c>
    </row>
    <row r="3131" spans="1:2" x14ac:dyDescent="0.3">
      <c r="A3131" t="s">
        <v>8221</v>
      </c>
      <c r="B3131">
        <v>11</v>
      </c>
    </row>
    <row r="3132" spans="1:2" x14ac:dyDescent="0.3">
      <c r="A3132" t="s">
        <v>8221</v>
      </c>
      <c r="B3132">
        <v>1</v>
      </c>
    </row>
    <row r="3133" spans="1:2" x14ac:dyDescent="0.3">
      <c r="A3133" t="s">
        <v>8221</v>
      </c>
      <c r="B3133">
        <v>5</v>
      </c>
    </row>
    <row r="3134" spans="1:2" x14ac:dyDescent="0.3">
      <c r="A3134" t="s">
        <v>8221</v>
      </c>
      <c r="B3134">
        <v>0</v>
      </c>
    </row>
    <row r="3135" spans="1:2" x14ac:dyDescent="0.3">
      <c r="A3135" t="s">
        <v>8221</v>
      </c>
      <c r="B3135">
        <v>1</v>
      </c>
    </row>
    <row r="3136" spans="1:2" x14ac:dyDescent="0.3">
      <c r="A3136" t="s">
        <v>8221</v>
      </c>
      <c r="B3136">
        <v>1</v>
      </c>
    </row>
    <row r="3137" spans="1:2" x14ac:dyDescent="0.3">
      <c r="A3137" t="s">
        <v>8221</v>
      </c>
      <c r="B3137">
        <v>6</v>
      </c>
    </row>
    <row r="3138" spans="1:2" x14ac:dyDescent="0.3">
      <c r="A3138" t="s">
        <v>8221</v>
      </c>
      <c r="B3138">
        <v>8</v>
      </c>
    </row>
    <row r="3139" spans="1:2" x14ac:dyDescent="0.3">
      <c r="A3139" t="s">
        <v>8221</v>
      </c>
      <c r="B3139">
        <v>1</v>
      </c>
    </row>
    <row r="3140" spans="1:2" x14ac:dyDescent="0.3">
      <c r="A3140" t="s">
        <v>8221</v>
      </c>
      <c r="B3140">
        <v>0</v>
      </c>
    </row>
    <row r="3141" spans="1:2" x14ac:dyDescent="0.3">
      <c r="A3141" t="s">
        <v>8221</v>
      </c>
      <c r="B3141">
        <v>2</v>
      </c>
    </row>
    <row r="3142" spans="1:2" x14ac:dyDescent="0.3">
      <c r="A3142" t="s">
        <v>8221</v>
      </c>
      <c r="B3142">
        <v>1</v>
      </c>
    </row>
    <row r="3143" spans="1:2" x14ac:dyDescent="0.3">
      <c r="A3143" t="s">
        <v>8221</v>
      </c>
      <c r="B3143">
        <v>0</v>
      </c>
    </row>
    <row r="3144" spans="1:2" x14ac:dyDescent="0.3">
      <c r="A3144" t="s">
        <v>8221</v>
      </c>
      <c r="B3144">
        <v>1</v>
      </c>
    </row>
    <row r="3145" spans="1:2" x14ac:dyDescent="0.3">
      <c r="A3145" t="s">
        <v>8221</v>
      </c>
      <c r="B3145">
        <v>19</v>
      </c>
    </row>
    <row r="3146" spans="1:2" x14ac:dyDescent="0.3">
      <c r="A3146" t="s">
        <v>8221</v>
      </c>
      <c r="B3146">
        <v>27</v>
      </c>
    </row>
    <row r="3147" spans="1:2" x14ac:dyDescent="0.3">
      <c r="A3147" t="s">
        <v>8221</v>
      </c>
      <c r="B3147">
        <v>7</v>
      </c>
    </row>
    <row r="3148" spans="1:2" x14ac:dyDescent="0.3">
      <c r="A3148" t="s">
        <v>8221</v>
      </c>
      <c r="B3148">
        <v>14</v>
      </c>
    </row>
    <row r="3149" spans="1:2" x14ac:dyDescent="0.3">
      <c r="A3149" t="s">
        <v>8221</v>
      </c>
      <c r="B3149">
        <v>5</v>
      </c>
    </row>
    <row r="3150" spans="1:2" x14ac:dyDescent="0.3">
      <c r="A3150" t="s">
        <v>8221</v>
      </c>
      <c r="B3150">
        <v>30</v>
      </c>
    </row>
    <row r="3151" spans="1:2" x14ac:dyDescent="0.3">
      <c r="A3151" t="s">
        <v>8221</v>
      </c>
      <c r="B3151">
        <v>1</v>
      </c>
    </row>
    <row r="3152" spans="1:2" x14ac:dyDescent="0.3">
      <c r="A3152" t="s">
        <v>8221</v>
      </c>
      <c r="B3152">
        <v>0</v>
      </c>
    </row>
    <row r="3153" spans="1:2" x14ac:dyDescent="0.3">
      <c r="A3153" t="s">
        <v>8221</v>
      </c>
      <c r="B3153">
        <v>60</v>
      </c>
    </row>
    <row r="3154" spans="1:2" x14ac:dyDescent="0.3">
      <c r="A3154" t="s">
        <v>8221</v>
      </c>
      <c r="B3154">
        <v>84</v>
      </c>
    </row>
    <row r="3155" spans="1:2" x14ac:dyDescent="0.3">
      <c r="A3155" t="s">
        <v>8221</v>
      </c>
      <c r="B3155">
        <v>47</v>
      </c>
    </row>
    <row r="3156" spans="1:2" x14ac:dyDescent="0.3">
      <c r="A3156" t="s">
        <v>8221</v>
      </c>
      <c r="B3156">
        <v>66</v>
      </c>
    </row>
    <row r="3157" spans="1:2" x14ac:dyDescent="0.3">
      <c r="A3157" t="s">
        <v>8221</v>
      </c>
      <c r="B3157">
        <v>171</v>
      </c>
    </row>
    <row r="3158" spans="1:2" x14ac:dyDescent="0.3">
      <c r="A3158" t="s">
        <v>8221</v>
      </c>
      <c r="B3158">
        <v>29</v>
      </c>
    </row>
    <row r="3159" spans="1:2" x14ac:dyDescent="0.3">
      <c r="A3159" t="s">
        <v>8221</v>
      </c>
      <c r="B3159">
        <v>9</v>
      </c>
    </row>
    <row r="3160" spans="1:2" x14ac:dyDescent="0.3">
      <c r="A3160" t="s">
        <v>8221</v>
      </c>
      <c r="B3160">
        <v>27</v>
      </c>
    </row>
    <row r="3161" spans="1:2" x14ac:dyDescent="0.3">
      <c r="A3161" t="s">
        <v>8221</v>
      </c>
      <c r="B3161">
        <v>2</v>
      </c>
    </row>
    <row r="3162" spans="1:2" x14ac:dyDescent="0.3">
      <c r="A3162" t="s">
        <v>8221</v>
      </c>
      <c r="B3162">
        <v>3</v>
      </c>
    </row>
    <row r="3163" spans="1:2" x14ac:dyDescent="0.3">
      <c r="A3163" t="s">
        <v>8221</v>
      </c>
      <c r="B3163">
        <v>4</v>
      </c>
    </row>
    <row r="3164" spans="1:2" x14ac:dyDescent="0.3">
      <c r="A3164" t="s">
        <v>8221</v>
      </c>
      <c r="B3164">
        <v>2</v>
      </c>
    </row>
    <row r="3165" spans="1:2" x14ac:dyDescent="0.3">
      <c r="A3165" t="s">
        <v>8221</v>
      </c>
      <c r="B3165">
        <v>20</v>
      </c>
    </row>
    <row r="3166" spans="1:2" x14ac:dyDescent="0.3">
      <c r="A3166" t="s">
        <v>8221</v>
      </c>
      <c r="B3166">
        <v>3</v>
      </c>
    </row>
    <row r="3167" spans="1:2" x14ac:dyDescent="0.3">
      <c r="A3167" t="s">
        <v>8221</v>
      </c>
      <c r="B3167">
        <v>4</v>
      </c>
    </row>
    <row r="3168" spans="1:2" x14ac:dyDescent="0.3">
      <c r="A3168" t="s">
        <v>8221</v>
      </c>
      <c r="B3168">
        <v>1</v>
      </c>
    </row>
    <row r="3169" spans="1:2" x14ac:dyDescent="0.3">
      <c r="A3169" t="s">
        <v>8221</v>
      </c>
      <c r="B3169">
        <v>0</v>
      </c>
    </row>
    <row r="3170" spans="1:2" x14ac:dyDescent="0.3">
      <c r="A3170" t="s">
        <v>8221</v>
      </c>
      <c r="B3170">
        <v>0</v>
      </c>
    </row>
    <row r="3171" spans="1:2" x14ac:dyDescent="0.3">
      <c r="A3171" t="s">
        <v>8221</v>
      </c>
      <c r="B3171">
        <v>14</v>
      </c>
    </row>
    <row r="3172" spans="1:2" x14ac:dyDescent="0.3">
      <c r="A3172" t="s">
        <v>8221</v>
      </c>
      <c r="B3172">
        <v>1</v>
      </c>
    </row>
    <row r="3173" spans="1:2" x14ac:dyDescent="0.3">
      <c r="A3173" t="s">
        <v>8221</v>
      </c>
      <c r="B3173">
        <v>118</v>
      </c>
    </row>
    <row r="3174" spans="1:2" x14ac:dyDescent="0.3">
      <c r="A3174" t="s">
        <v>8221</v>
      </c>
      <c r="B3174">
        <v>2</v>
      </c>
    </row>
    <row r="3175" spans="1:2" x14ac:dyDescent="0.3">
      <c r="A3175" t="s">
        <v>8221</v>
      </c>
      <c r="B3175">
        <v>1</v>
      </c>
    </row>
    <row r="3176" spans="1:2" x14ac:dyDescent="0.3">
      <c r="A3176" t="s">
        <v>8221</v>
      </c>
      <c r="B3176">
        <v>3</v>
      </c>
    </row>
    <row r="3177" spans="1:2" x14ac:dyDescent="0.3">
      <c r="A3177" t="s">
        <v>8221</v>
      </c>
      <c r="B3177">
        <v>1</v>
      </c>
    </row>
    <row r="3178" spans="1:2" x14ac:dyDescent="0.3">
      <c r="A3178" t="s">
        <v>8221</v>
      </c>
      <c r="B3178">
        <v>3</v>
      </c>
    </row>
    <row r="3179" spans="1:2" x14ac:dyDescent="0.3">
      <c r="A3179" t="s">
        <v>8221</v>
      </c>
      <c r="B3179">
        <v>38</v>
      </c>
    </row>
    <row r="3180" spans="1:2" x14ac:dyDescent="0.3">
      <c r="A3180" t="s">
        <v>8221</v>
      </c>
      <c r="B3180">
        <v>52</v>
      </c>
    </row>
    <row r="3181" spans="1:2" x14ac:dyDescent="0.3">
      <c r="A3181" t="s">
        <v>8221</v>
      </c>
      <c r="B3181">
        <v>2</v>
      </c>
    </row>
    <row r="3182" spans="1:2" x14ac:dyDescent="0.3">
      <c r="A3182" t="s">
        <v>8221</v>
      </c>
      <c r="B3182">
        <v>0</v>
      </c>
    </row>
    <row r="3183" spans="1:2" x14ac:dyDescent="0.3">
      <c r="A3183" t="s">
        <v>8221</v>
      </c>
      <c r="B3183">
        <v>4</v>
      </c>
    </row>
    <row r="3184" spans="1:2" x14ac:dyDescent="0.3">
      <c r="A3184" t="s">
        <v>8221</v>
      </c>
      <c r="B3184">
        <v>4</v>
      </c>
    </row>
    <row r="3185" spans="1:2" x14ac:dyDescent="0.3">
      <c r="A3185" t="s">
        <v>8221</v>
      </c>
      <c r="B3185">
        <v>18</v>
      </c>
    </row>
    <row r="3186" spans="1:2" x14ac:dyDescent="0.3">
      <c r="A3186" t="s">
        <v>8221</v>
      </c>
      <c r="B3186">
        <v>0</v>
      </c>
    </row>
    <row r="3187" spans="1:2" x14ac:dyDescent="0.3">
      <c r="A3187" t="s">
        <v>8221</v>
      </c>
      <c r="B3187">
        <v>22</v>
      </c>
    </row>
    <row r="3188" spans="1:2" x14ac:dyDescent="0.3">
      <c r="A3188" t="s">
        <v>8221</v>
      </c>
      <c r="B3188">
        <v>49</v>
      </c>
    </row>
    <row r="3189" spans="1:2" x14ac:dyDescent="0.3">
      <c r="A3189" t="s">
        <v>8221</v>
      </c>
      <c r="B3189">
        <v>19</v>
      </c>
    </row>
    <row r="3190" spans="1:2" x14ac:dyDescent="0.3">
      <c r="A3190" t="s">
        <v>8221</v>
      </c>
      <c r="B3190">
        <v>4</v>
      </c>
    </row>
    <row r="3191" spans="1:2" x14ac:dyDescent="0.3">
      <c r="A3191" t="s">
        <v>8221</v>
      </c>
      <c r="B3191">
        <v>4</v>
      </c>
    </row>
    <row r="3192" spans="1:2" x14ac:dyDescent="0.3">
      <c r="A3192" t="s">
        <v>8221</v>
      </c>
      <c r="B3192">
        <v>2</v>
      </c>
    </row>
    <row r="3193" spans="1:2" x14ac:dyDescent="0.3">
      <c r="A3193" t="s">
        <v>8221</v>
      </c>
      <c r="B3193">
        <v>0</v>
      </c>
    </row>
    <row r="3194" spans="1:2" x14ac:dyDescent="0.3">
      <c r="A3194" t="s">
        <v>8221</v>
      </c>
      <c r="B3194">
        <v>0</v>
      </c>
    </row>
    <row r="3195" spans="1:2" x14ac:dyDescent="0.3">
      <c r="A3195" t="s">
        <v>8221</v>
      </c>
      <c r="B3195">
        <v>14</v>
      </c>
    </row>
    <row r="3196" spans="1:2" x14ac:dyDescent="0.3">
      <c r="A3196" t="s">
        <v>8221</v>
      </c>
      <c r="B3196">
        <v>8</v>
      </c>
    </row>
    <row r="3197" spans="1:2" x14ac:dyDescent="0.3">
      <c r="A3197" t="s">
        <v>8221</v>
      </c>
      <c r="B3197">
        <v>0</v>
      </c>
    </row>
    <row r="3198" spans="1:2" x14ac:dyDescent="0.3">
      <c r="A3198" t="s">
        <v>8221</v>
      </c>
      <c r="B3198">
        <v>15</v>
      </c>
    </row>
    <row r="3199" spans="1:2" x14ac:dyDescent="0.3">
      <c r="A3199" t="s">
        <v>8221</v>
      </c>
      <c r="B3199">
        <v>33</v>
      </c>
    </row>
    <row r="3200" spans="1:2" x14ac:dyDescent="0.3">
      <c r="A3200" t="s">
        <v>8221</v>
      </c>
      <c r="B3200">
        <v>2</v>
      </c>
    </row>
    <row r="3201" spans="1:2" x14ac:dyDescent="0.3">
      <c r="A3201" t="s">
        <v>8221</v>
      </c>
      <c r="B3201">
        <v>6</v>
      </c>
    </row>
    <row r="3202" spans="1:2" x14ac:dyDescent="0.3">
      <c r="A3202" t="s">
        <v>8221</v>
      </c>
      <c r="B3202">
        <v>2</v>
      </c>
    </row>
    <row r="3203" spans="1:2" x14ac:dyDescent="0.3">
      <c r="A3203" t="s">
        <v>8221</v>
      </c>
      <c r="B3203">
        <v>0</v>
      </c>
    </row>
    <row r="3204" spans="1:2" x14ac:dyDescent="0.3">
      <c r="A3204" t="s">
        <v>8221</v>
      </c>
      <c r="B3204">
        <v>4</v>
      </c>
    </row>
    <row r="3205" spans="1:2" x14ac:dyDescent="0.3">
      <c r="A3205" t="s">
        <v>8221</v>
      </c>
      <c r="B3205">
        <v>1</v>
      </c>
    </row>
    <row r="3206" spans="1:2" x14ac:dyDescent="0.3">
      <c r="A3206" t="s">
        <v>8221</v>
      </c>
      <c r="B3206">
        <v>3</v>
      </c>
    </row>
    <row r="3207" spans="1:2" x14ac:dyDescent="0.3">
      <c r="A3207" t="s">
        <v>8221</v>
      </c>
      <c r="B3207">
        <v>4</v>
      </c>
    </row>
    <row r="3208" spans="1:2" x14ac:dyDescent="0.3">
      <c r="A3208" t="s">
        <v>8221</v>
      </c>
      <c r="B3208">
        <v>0</v>
      </c>
    </row>
    <row r="3209" spans="1:2" x14ac:dyDescent="0.3">
      <c r="A3209" t="s">
        <v>8221</v>
      </c>
      <c r="B3209">
        <v>4</v>
      </c>
    </row>
    <row r="3210" spans="1:2" x14ac:dyDescent="0.3">
      <c r="A3210" t="s">
        <v>8221</v>
      </c>
      <c r="B3210">
        <v>3</v>
      </c>
    </row>
    <row r="3211" spans="1:2" x14ac:dyDescent="0.3">
      <c r="A3211" t="s">
        <v>8221</v>
      </c>
      <c r="B3211">
        <v>34</v>
      </c>
    </row>
    <row r="3212" spans="1:2" x14ac:dyDescent="0.3">
      <c r="A3212" t="s">
        <v>8221</v>
      </c>
      <c r="B3212">
        <v>2</v>
      </c>
    </row>
    <row r="3213" spans="1:2" x14ac:dyDescent="0.3">
      <c r="A3213" t="s">
        <v>8221</v>
      </c>
      <c r="B3213">
        <v>33</v>
      </c>
    </row>
    <row r="3214" spans="1:2" x14ac:dyDescent="0.3">
      <c r="A3214" t="s">
        <v>8221</v>
      </c>
      <c r="B3214">
        <v>0</v>
      </c>
    </row>
    <row r="3215" spans="1:2" x14ac:dyDescent="0.3">
      <c r="A3215" t="s">
        <v>8221</v>
      </c>
      <c r="B3215">
        <v>0</v>
      </c>
    </row>
    <row r="3216" spans="1:2" x14ac:dyDescent="0.3">
      <c r="A3216" t="s">
        <v>8221</v>
      </c>
      <c r="B3216">
        <v>1</v>
      </c>
    </row>
    <row r="3217" spans="1:2" x14ac:dyDescent="0.3">
      <c r="A3217" t="s">
        <v>8221</v>
      </c>
      <c r="B3217">
        <v>13</v>
      </c>
    </row>
    <row r="3218" spans="1:2" x14ac:dyDescent="0.3">
      <c r="A3218" t="s">
        <v>8221</v>
      </c>
      <c r="B3218">
        <v>2</v>
      </c>
    </row>
    <row r="3219" spans="1:2" x14ac:dyDescent="0.3">
      <c r="A3219" t="s">
        <v>8221</v>
      </c>
      <c r="B3219">
        <v>36</v>
      </c>
    </row>
    <row r="3220" spans="1:2" x14ac:dyDescent="0.3">
      <c r="A3220" t="s">
        <v>8221</v>
      </c>
      <c r="B3220">
        <v>1</v>
      </c>
    </row>
    <row r="3221" spans="1:2" x14ac:dyDescent="0.3">
      <c r="A3221" t="s">
        <v>8221</v>
      </c>
      <c r="B3221">
        <v>15</v>
      </c>
    </row>
    <row r="3222" spans="1:2" x14ac:dyDescent="0.3">
      <c r="A3222" t="s">
        <v>8221</v>
      </c>
      <c r="B3222">
        <v>1</v>
      </c>
    </row>
    <row r="3223" spans="1:2" x14ac:dyDescent="0.3">
      <c r="A3223" t="s">
        <v>8221</v>
      </c>
      <c r="B3223">
        <v>0</v>
      </c>
    </row>
    <row r="3224" spans="1:2" x14ac:dyDescent="0.3">
      <c r="A3224" t="s">
        <v>8221</v>
      </c>
      <c r="B3224">
        <v>1</v>
      </c>
    </row>
    <row r="3225" spans="1:2" x14ac:dyDescent="0.3">
      <c r="A3225" t="s">
        <v>8221</v>
      </c>
      <c r="B3225">
        <v>0</v>
      </c>
    </row>
    <row r="3226" spans="1:2" x14ac:dyDescent="0.3">
      <c r="A3226" t="s">
        <v>8221</v>
      </c>
      <c r="B3226">
        <v>0</v>
      </c>
    </row>
    <row r="3227" spans="1:2" x14ac:dyDescent="0.3">
      <c r="A3227" t="s">
        <v>8221</v>
      </c>
      <c r="B3227">
        <v>1</v>
      </c>
    </row>
    <row r="3228" spans="1:2" x14ac:dyDescent="0.3">
      <c r="A3228" t="s">
        <v>8221</v>
      </c>
      <c r="B3228">
        <v>39</v>
      </c>
    </row>
    <row r="3229" spans="1:2" x14ac:dyDescent="0.3">
      <c r="A3229" t="s">
        <v>8221</v>
      </c>
      <c r="B3229">
        <v>0</v>
      </c>
    </row>
    <row r="3230" spans="1:2" x14ac:dyDescent="0.3">
      <c r="A3230" t="s">
        <v>8221</v>
      </c>
      <c r="B3230">
        <v>0</v>
      </c>
    </row>
    <row r="3231" spans="1:2" x14ac:dyDescent="0.3">
      <c r="A3231" t="s">
        <v>8221</v>
      </c>
      <c r="B3231">
        <v>3</v>
      </c>
    </row>
    <row r="3232" spans="1:2" x14ac:dyDescent="0.3">
      <c r="A3232" t="s">
        <v>8221</v>
      </c>
      <c r="B3232">
        <v>1</v>
      </c>
    </row>
    <row r="3233" spans="1:2" x14ac:dyDescent="0.3">
      <c r="A3233" t="s">
        <v>8221</v>
      </c>
      <c r="B3233">
        <v>13</v>
      </c>
    </row>
    <row r="3234" spans="1:2" x14ac:dyDescent="0.3">
      <c r="A3234" t="s">
        <v>8221</v>
      </c>
      <c r="B3234">
        <v>0</v>
      </c>
    </row>
    <row r="3235" spans="1:2" x14ac:dyDescent="0.3">
      <c r="A3235" t="s">
        <v>8221</v>
      </c>
      <c r="B3235">
        <v>6</v>
      </c>
    </row>
    <row r="3236" spans="1:2" x14ac:dyDescent="0.3">
      <c r="A3236" t="s">
        <v>8221</v>
      </c>
      <c r="B3236">
        <v>0</v>
      </c>
    </row>
    <row r="3237" spans="1:2" x14ac:dyDescent="0.3">
      <c r="A3237" t="s">
        <v>8221</v>
      </c>
      <c r="B3237">
        <v>14</v>
      </c>
    </row>
    <row r="3238" spans="1:2" x14ac:dyDescent="0.3">
      <c r="A3238" t="s">
        <v>8221</v>
      </c>
      <c r="B3238">
        <v>5</v>
      </c>
    </row>
    <row r="3239" spans="1:2" x14ac:dyDescent="0.3">
      <c r="A3239" t="s">
        <v>8221</v>
      </c>
      <c r="B3239">
        <v>6</v>
      </c>
    </row>
    <row r="3240" spans="1:2" x14ac:dyDescent="0.3">
      <c r="A3240" t="s">
        <v>8221</v>
      </c>
      <c r="B3240">
        <v>15</v>
      </c>
    </row>
    <row r="3241" spans="1:2" x14ac:dyDescent="0.3">
      <c r="A3241" t="s">
        <v>8221</v>
      </c>
      <c r="B3241">
        <v>0</v>
      </c>
    </row>
    <row r="3242" spans="1:2" x14ac:dyDescent="0.3">
      <c r="A3242" t="s">
        <v>8221</v>
      </c>
      <c r="B3242">
        <v>1</v>
      </c>
    </row>
    <row r="3243" spans="1:2" x14ac:dyDescent="0.3">
      <c r="A3243" t="s">
        <v>8221</v>
      </c>
      <c r="B3243">
        <v>9</v>
      </c>
    </row>
    <row r="3244" spans="1:2" x14ac:dyDescent="0.3">
      <c r="A3244" t="s">
        <v>8221</v>
      </c>
      <c r="B3244">
        <v>3</v>
      </c>
    </row>
    <row r="3245" spans="1:2" x14ac:dyDescent="0.3">
      <c r="A3245" t="s">
        <v>8221</v>
      </c>
      <c r="B3245">
        <v>3</v>
      </c>
    </row>
    <row r="3246" spans="1:2" x14ac:dyDescent="0.3">
      <c r="A3246" t="s">
        <v>8221</v>
      </c>
      <c r="B3246">
        <v>1</v>
      </c>
    </row>
    <row r="3247" spans="1:2" x14ac:dyDescent="0.3">
      <c r="A3247" t="s">
        <v>8221</v>
      </c>
      <c r="B3247">
        <v>3</v>
      </c>
    </row>
    <row r="3248" spans="1:2" x14ac:dyDescent="0.3">
      <c r="A3248" t="s">
        <v>8221</v>
      </c>
      <c r="B3248">
        <v>0</v>
      </c>
    </row>
    <row r="3249" spans="1:2" x14ac:dyDescent="0.3">
      <c r="A3249" t="s">
        <v>8221</v>
      </c>
      <c r="B3249">
        <v>2</v>
      </c>
    </row>
    <row r="3250" spans="1:2" x14ac:dyDescent="0.3">
      <c r="A3250" t="s">
        <v>8221</v>
      </c>
      <c r="B3250">
        <v>10</v>
      </c>
    </row>
    <row r="3251" spans="1:2" x14ac:dyDescent="0.3">
      <c r="A3251" t="s">
        <v>8221</v>
      </c>
      <c r="B3251">
        <v>60</v>
      </c>
    </row>
    <row r="3252" spans="1:2" x14ac:dyDescent="0.3">
      <c r="A3252" t="s">
        <v>8221</v>
      </c>
      <c r="B3252">
        <v>5</v>
      </c>
    </row>
    <row r="3253" spans="1:2" x14ac:dyDescent="0.3">
      <c r="A3253" t="s">
        <v>8221</v>
      </c>
      <c r="B3253">
        <v>9</v>
      </c>
    </row>
    <row r="3254" spans="1:2" x14ac:dyDescent="0.3">
      <c r="A3254" t="s">
        <v>8221</v>
      </c>
      <c r="B3254">
        <v>13</v>
      </c>
    </row>
    <row r="3255" spans="1:2" x14ac:dyDescent="0.3">
      <c r="A3255" t="s">
        <v>8221</v>
      </c>
      <c r="B3255">
        <v>0</v>
      </c>
    </row>
    <row r="3256" spans="1:2" x14ac:dyDescent="0.3">
      <c r="A3256" t="s">
        <v>8221</v>
      </c>
      <c r="B3256">
        <v>8</v>
      </c>
    </row>
    <row r="3257" spans="1:2" x14ac:dyDescent="0.3">
      <c r="A3257" t="s">
        <v>8221</v>
      </c>
      <c r="B3257">
        <v>3</v>
      </c>
    </row>
    <row r="3258" spans="1:2" x14ac:dyDescent="0.3">
      <c r="A3258" t="s">
        <v>8221</v>
      </c>
      <c r="B3258">
        <v>3</v>
      </c>
    </row>
    <row r="3259" spans="1:2" x14ac:dyDescent="0.3">
      <c r="A3259" t="s">
        <v>8221</v>
      </c>
      <c r="B3259">
        <v>0</v>
      </c>
    </row>
    <row r="3260" spans="1:2" x14ac:dyDescent="0.3">
      <c r="A3260" t="s">
        <v>8221</v>
      </c>
      <c r="B3260">
        <v>6</v>
      </c>
    </row>
    <row r="3261" spans="1:2" x14ac:dyDescent="0.3">
      <c r="A3261" t="s">
        <v>8221</v>
      </c>
      <c r="B3261">
        <v>4</v>
      </c>
    </row>
    <row r="3262" spans="1:2" x14ac:dyDescent="0.3">
      <c r="A3262" t="s">
        <v>8221</v>
      </c>
      <c r="B3262">
        <v>1</v>
      </c>
    </row>
    <row r="3263" spans="1:2" x14ac:dyDescent="0.3">
      <c r="A3263" t="s">
        <v>8221</v>
      </c>
      <c r="B3263">
        <v>29</v>
      </c>
    </row>
    <row r="3264" spans="1:2" x14ac:dyDescent="0.3">
      <c r="A3264" t="s">
        <v>8221</v>
      </c>
      <c r="B3264">
        <v>0</v>
      </c>
    </row>
    <row r="3265" spans="1:2" x14ac:dyDescent="0.3">
      <c r="A3265" t="s">
        <v>8221</v>
      </c>
      <c r="B3265">
        <v>4</v>
      </c>
    </row>
    <row r="3266" spans="1:2" x14ac:dyDescent="0.3">
      <c r="A3266" t="s">
        <v>8221</v>
      </c>
      <c r="B3266">
        <v>5</v>
      </c>
    </row>
    <row r="3267" spans="1:2" x14ac:dyDescent="0.3">
      <c r="A3267" t="s">
        <v>8221</v>
      </c>
      <c r="B3267">
        <v>4</v>
      </c>
    </row>
    <row r="3268" spans="1:2" x14ac:dyDescent="0.3">
      <c r="A3268" t="s">
        <v>8221</v>
      </c>
      <c r="B3268">
        <v>5</v>
      </c>
    </row>
    <row r="3269" spans="1:2" x14ac:dyDescent="0.3">
      <c r="A3269" t="s">
        <v>8221</v>
      </c>
      <c r="B3269">
        <v>1</v>
      </c>
    </row>
    <row r="3270" spans="1:2" x14ac:dyDescent="0.3">
      <c r="A3270" t="s">
        <v>8221</v>
      </c>
      <c r="B3270">
        <v>1</v>
      </c>
    </row>
    <row r="3271" spans="1:2" x14ac:dyDescent="0.3">
      <c r="A3271" t="s">
        <v>8221</v>
      </c>
      <c r="B3271">
        <v>0</v>
      </c>
    </row>
    <row r="3272" spans="1:2" x14ac:dyDescent="0.3">
      <c r="A3272" t="s">
        <v>8221</v>
      </c>
      <c r="B3272">
        <v>14</v>
      </c>
    </row>
    <row r="3273" spans="1:2" x14ac:dyDescent="0.3">
      <c r="A3273" t="s">
        <v>8221</v>
      </c>
      <c r="B3273">
        <v>3</v>
      </c>
    </row>
    <row r="3274" spans="1:2" x14ac:dyDescent="0.3">
      <c r="A3274" t="s">
        <v>8221</v>
      </c>
      <c r="B3274">
        <v>10</v>
      </c>
    </row>
    <row r="3275" spans="1:2" x14ac:dyDescent="0.3">
      <c r="A3275" t="s">
        <v>8221</v>
      </c>
      <c r="B3275">
        <v>17</v>
      </c>
    </row>
    <row r="3276" spans="1:2" x14ac:dyDescent="0.3">
      <c r="A3276" t="s">
        <v>8221</v>
      </c>
      <c r="B3276">
        <v>2</v>
      </c>
    </row>
    <row r="3277" spans="1:2" x14ac:dyDescent="0.3">
      <c r="A3277" t="s">
        <v>8221</v>
      </c>
      <c r="B3277">
        <v>0</v>
      </c>
    </row>
    <row r="3278" spans="1:2" x14ac:dyDescent="0.3">
      <c r="A3278" t="s">
        <v>8221</v>
      </c>
      <c r="B3278">
        <v>4</v>
      </c>
    </row>
    <row r="3279" spans="1:2" x14ac:dyDescent="0.3">
      <c r="A3279" t="s">
        <v>8221</v>
      </c>
      <c r="B3279">
        <v>12</v>
      </c>
    </row>
    <row r="3280" spans="1:2" x14ac:dyDescent="0.3">
      <c r="A3280" t="s">
        <v>8221</v>
      </c>
      <c r="B3280">
        <v>3</v>
      </c>
    </row>
    <row r="3281" spans="1:2" x14ac:dyDescent="0.3">
      <c r="A3281" t="s">
        <v>8221</v>
      </c>
      <c r="B3281">
        <v>12</v>
      </c>
    </row>
    <row r="3282" spans="1:2" x14ac:dyDescent="0.3">
      <c r="A3282" t="s">
        <v>8221</v>
      </c>
      <c r="B3282">
        <v>0</v>
      </c>
    </row>
    <row r="3283" spans="1:2" x14ac:dyDescent="0.3">
      <c r="A3283" t="s">
        <v>8221</v>
      </c>
      <c r="B3283">
        <v>7</v>
      </c>
    </row>
    <row r="3284" spans="1:2" x14ac:dyDescent="0.3">
      <c r="A3284" t="s">
        <v>8221</v>
      </c>
      <c r="B3284">
        <v>2</v>
      </c>
    </row>
    <row r="3285" spans="1:2" x14ac:dyDescent="0.3">
      <c r="A3285" t="s">
        <v>8221</v>
      </c>
      <c r="B3285">
        <v>1</v>
      </c>
    </row>
    <row r="3286" spans="1:2" x14ac:dyDescent="0.3">
      <c r="A3286" t="s">
        <v>8221</v>
      </c>
      <c r="B3286">
        <v>4</v>
      </c>
    </row>
    <row r="3287" spans="1:2" x14ac:dyDescent="0.3">
      <c r="A3287" t="s">
        <v>8221</v>
      </c>
      <c r="B3287">
        <v>4</v>
      </c>
    </row>
    <row r="3288" spans="1:2" x14ac:dyDescent="0.3">
      <c r="A3288" t="s">
        <v>8221</v>
      </c>
      <c r="B3288">
        <v>17</v>
      </c>
    </row>
    <row r="3289" spans="1:2" x14ac:dyDescent="0.3">
      <c r="A3289" t="s">
        <v>8221</v>
      </c>
      <c r="B3289">
        <v>7</v>
      </c>
    </row>
    <row r="3290" spans="1:2" x14ac:dyDescent="0.3">
      <c r="A3290" t="s">
        <v>8221</v>
      </c>
      <c r="B3290">
        <v>2</v>
      </c>
    </row>
    <row r="3291" spans="1:2" x14ac:dyDescent="0.3">
      <c r="A3291" t="s">
        <v>8221</v>
      </c>
      <c r="B3291">
        <v>5</v>
      </c>
    </row>
    <row r="3292" spans="1:2" x14ac:dyDescent="0.3">
      <c r="A3292" t="s">
        <v>8221</v>
      </c>
      <c r="B3292">
        <v>1</v>
      </c>
    </row>
    <row r="3293" spans="1:2" x14ac:dyDescent="0.3">
      <c r="A3293" t="s">
        <v>8221</v>
      </c>
      <c r="B3293">
        <v>1</v>
      </c>
    </row>
    <row r="3294" spans="1:2" x14ac:dyDescent="0.3">
      <c r="A3294" t="s">
        <v>8221</v>
      </c>
      <c r="B3294">
        <v>14</v>
      </c>
    </row>
    <row r="3295" spans="1:2" x14ac:dyDescent="0.3">
      <c r="A3295" t="s">
        <v>8221</v>
      </c>
      <c r="B3295">
        <v>26</v>
      </c>
    </row>
    <row r="3296" spans="1:2" x14ac:dyDescent="0.3">
      <c r="A3296" t="s">
        <v>8221</v>
      </c>
      <c r="B3296">
        <v>2</v>
      </c>
    </row>
    <row r="3297" spans="1:2" x14ac:dyDescent="0.3">
      <c r="A3297" t="s">
        <v>8221</v>
      </c>
      <c r="B3297">
        <v>1</v>
      </c>
    </row>
    <row r="3298" spans="1:2" x14ac:dyDescent="0.3">
      <c r="A3298" t="s">
        <v>8221</v>
      </c>
      <c r="B3298">
        <v>3</v>
      </c>
    </row>
    <row r="3299" spans="1:2" x14ac:dyDescent="0.3">
      <c r="A3299" t="s">
        <v>8221</v>
      </c>
      <c r="B3299">
        <v>7</v>
      </c>
    </row>
    <row r="3300" spans="1:2" x14ac:dyDescent="0.3">
      <c r="A3300" t="s">
        <v>8221</v>
      </c>
      <c r="B3300">
        <v>9</v>
      </c>
    </row>
    <row r="3301" spans="1:2" x14ac:dyDescent="0.3">
      <c r="A3301" t="s">
        <v>8221</v>
      </c>
      <c r="B3301">
        <v>20</v>
      </c>
    </row>
    <row r="3302" spans="1:2" x14ac:dyDescent="0.3">
      <c r="A3302" t="s">
        <v>8221</v>
      </c>
      <c r="B3302">
        <v>6</v>
      </c>
    </row>
    <row r="3303" spans="1:2" x14ac:dyDescent="0.3">
      <c r="A3303" t="s">
        <v>8221</v>
      </c>
      <c r="B3303">
        <v>13</v>
      </c>
    </row>
    <row r="3304" spans="1:2" x14ac:dyDescent="0.3">
      <c r="A3304" t="s">
        <v>8221</v>
      </c>
      <c r="B3304">
        <v>1</v>
      </c>
    </row>
    <row r="3305" spans="1:2" x14ac:dyDescent="0.3">
      <c r="A3305" t="s">
        <v>8221</v>
      </c>
      <c r="B3305">
        <v>202</v>
      </c>
    </row>
    <row r="3306" spans="1:2" x14ac:dyDescent="0.3">
      <c r="A3306" t="s">
        <v>8221</v>
      </c>
      <c r="B3306">
        <v>0</v>
      </c>
    </row>
    <row r="3307" spans="1:2" x14ac:dyDescent="0.3">
      <c r="A3307" t="s">
        <v>8221</v>
      </c>
      <c r="B3307">
        <v>1</v>
      </c>
    </row>
    <row r="3308" spans="1:2" x14ac:dyDescent="0.3">
      <c r="A3308" t="s">
        <v>8221</v>
      </c>
      <c r="B3308">
        <v>0</v>
      </c>
    </row>
    <row r="3309" spans="1:2" x14ac:dyDescent="0.3">
      <c r="A3309" t="s">
        <v>8221</v>
      </c>
      <c r="B3309">
        <v>2</v>
      </c>
    </row>
    <row r="3310" spans="1:2" x14ac:dyDescent="0.3">
      <c r="A3310" t="s">
        <v>8221</v>
      </c>
      <c r="B3310">
        <v>13</v>
      </c>
    </row>
    <row r="3311" spans="1:2" x14ac:dyDescent="0.3">
      <c r="A3311" t="s">
        <v>8221</v>
      </c>
      <c r="B3311">
        <v>9</v>
      </c>
    </row>
    <row r="3312" spans="1:2" x14ac:dyDescent="0.3">
      <c r="A3312" t="s">
        <v>8221</v>
      </c>
      <c r="B3312">
        <v>2</v>
      </c>
    </row>
    <row r="3313" spans="1:2" x14ac:dyDescent="0.3">
      <c r="A3313" t="s">
        <v>8221</v>
      </c>
      <c r="B3313">
        <v>0</v>
      </c>
    </row>
    <row r="3314" spans="1:2" x14ac:dyDescent="0.3">
      <c r="A3314" t="s">
        <v>8221</v>
      </c>
      <c r="B3314">
        <v>35</v>
      </c>
    </row>
    <row r="3315" spans="1:2" x14ac:dyDescent="0.3">
      <c r="A3315" t="s">
        <v>8221</v>
      </c>
      <c r="B3315">
        <v>2</v>
      </c>
    </row>
    <row r="3316" spans="1:2" x14ac:dyDescent="0.3">
      <c r="A3316" t="s">
        <v>8221</v>
      </c>
      <c r="B3316">
        <v>3</v>
      </c>
    </row>
    <row r="3317" spans="1:2" x14ac:dyDescent="0.3">
      <c r="A3317" t="s">
        <v>8221</v>
      </c>
      <c r="B3317">
        <v>0</v>
      </c>
    </row>
    <row r="3318" spans="1:2" x14ac:dyDescent="0.3">
      <c r="A3318" t="s">
        <v>8221</v>
      </c>
      <c r="B3318">
        <v>1</v>
      </c>
    </row>
    <row r="3319" spans="1:2" x14ac:dyDescent="0.3">
      <c r="A3319" t="s">
        <v>8221</v>
      </c>
      <c r="B3319">
        <v>0</v>
      </c>
    </row>
    <row r="3320" spans="1:2" x14ac:dyDescent="0.3">
      <c r="A3320" t="s">
        <v>8221</v>
      </c>
      <c r="B3320">
        <v>0</v>
      </c>
    </row>
    <row r="3321" spans="1:2" x14ac:dyDescent="0.3">
      <c r="A3321" t="s">
        <v>8221</v>
      </c>
      <c r="B3321">
        <v>3</v>
      </c>
    </row>
    <row r="3322" spans="1:2" x14ac:dyDescent="0.3">
      <c r="A3322" t="s">
        <v>8221</v>
      </c>
      <c r="B3322">
        <v>11</v>
      </c>
    </row>
    <row r="3323" spans="1:2" x14ac:dyDescent="0.3">
      <c r="A3323" t="s">
        <v>8221</v>
      </c>
      <c r="B3323">
        <v>6</v>
      </c>
    </row>
    <row r="3324" spans="1:2" x14ac:dyDescent="0.3">
      <c r="A3324" t="s">
        <v>8221</v>
      </c>
      <c r="B3324">
        <v>0</v>
      </c>
    </row>
    <row r="3325" spans="1:2" x14ac:dyDescent="0.3">
      <c r="A3325" t="s">
        <v>8221</v>
      </c>
      <c r="B3325">
        <v>67</v>
      </c>
    </row>
    <row r="3326" spans="1:2" x14ac:dyDescent="0.3">
      <c r="A3326" t="s">
        <v>8221</v>
      </c>
      <c r="B3326">
        <v>23</v>
      </c>
    </row>
    <row r="3327" spans="1:2" x14ac:dyDescent="0.3">
      <c r="A3327" t="s">
        <v>8221</v>
      </c>
      <c r="B3327">
        <v>72</v>
      </c>
    </row>
    <row r="3328" spans="1:2" x14ac:dyDescent="0.3">
      <c r="A3328" t="s">
        <v>8221</v>
      </c>
      <c r="B3328">
        <v>2</v>
      </c>
    </row>
    <row r="3329" spans="1:2" x14ac:dyDescent="0.3">
      <c r="A3329" t="s">
        <v>8221</v>
      </c>
      <c r="B3329">
        <v>15</v>
      </c>
    </row>
    <row r="3330" spans="1:2" x14ac:dyDescent="0.3">
      <c r="A3330" t="s">
        <v>8221</v>
      </c>
      <c r="B3330">
        <v>1</v>
      </c>
    </row>
    <row r="3331" spans="1:2" x14ac:dyDescent="0.3">
      <c r="A3331" t="s">
        <v>8221</v>
      </c>
      <c r="B3331">
        <v>2</v>
      </c>
    </row>
    <row r="3332" spans="1:2" x14ac:dyDescent="0.3">
      <c r="A3332" t="s">
        <v>8221</v>
      </c>
      <c r="B3332">
        <v>7</v>
      </c>
    </row>
    <row r="3333" spans="1:2" x14ac:dyDescent="0.3">
      <c r="A3333" t="s">
        <v>8221</v>
      </c>
      <c r="B3333">
        <v>16</v>
      </c>
    </row>
    <row r="3334" spans="1:2" x14ac:dyDescent="0.3">
      <c r="A3334" t="s">
        <v>8221</v>
      </c>
      <c r="B3334">
        <v>117</v>
      </c>
    </row>
    <row r="3335" spans="1:2" x14ac:dyDescent="0.3">
      <c r="A3335" t="s">
        <v>8221</v>
      </c>
      <c r="B3335">
        <v>2</v>
      </c>
    </row>
    <row r="3336" spans="1:2" x14ac:dyDescent="0.3">
      <c r="A3336" t="s">
        <v>8221</v>
      </c>
      <c r="B3336">
        <v>7</v>
      </c>
    </row>
    <row r="3337" spans="1:2" x14ac:dyDescent="0.3">
      <c r="A3337" t="s">
        <v>8221</v>
      </c>
      <c r="B3337">
        <v>3</v>
      </c>
    </row>
    <row r="3338" spans="1:2" x14ac:dyDescent="0.3">
      <c r="A3338" t="s">
        <v>8221</v>
      </c>
      <c r="B3338">
        <v>20</v>
      </c>
    </row>
    <row r="3339" spans="1:2" x14ac:dyDescent="0.3">
      <c r="A3339" t="s">
        <v>8221</v>
      </c>
      <c r="B3339">
        <v>50</v>
      </c>
    </row>
    <row r="3340" spans="1:2" x14ac:dyDescent="0.3">
      <c r="A3340" t="s">
        <v>8221</v>
      </c>
      <c r="B3340">
        <v>2</v>
      </c>
    </row>
    <row r="3341" spans="1:2" x14ac:dyDescent="0.3">
      <c r="A3341" t="s">
        <v>8221</v>
      </c>
      <c r="B3341">
        <v>3</v>
      </c>
    </row>
    <row r="3342" spans="1:2" x14ac:dyDescent="0.3">
      <c r="A3342" t="s">
        <v>8221</v>
      </c>
      <c r="B3342">
        <v>27</v>
      </c>
    </row>
    <row r="3343" spans="1:2" x14ac:dyDescent="0.3">
      <c r="A3343" t="s">
        <v>8221</v>
      </c>
      <c r="B3343">
        <v>7</v>
      </c>
    </row>
    <row r="3344" spans="1:2" x14ac:dyDescent="0.3">
      <c r="A3344" t="s">
        <v>8221</v>
      </c>
      <c r="B3344">
        <v>5</v>
      </c>
    </row>
    <row r="3345" spans="1:2" x14ac:dyDescent="0.3">
      <c r="A3345" t="s">
        <v>8221</v>
      </c>
      <c r="B3345">
        <v>0</v>
      </c>
    </row>
    <row r="3346" spans="1:2" x14ac:dyDescent="0.3">
      <c r="A3346" t="s">
        <v>8221</v>
      </c>
      <c r="B3346">
        <v>3</v>
      </c>
    </row>
    <row r="3347" spans="1:2" x14ac:dyDescent="0.3">
      <c r="A3347" t="s">
        <v>8221</v>
      </c>
      <c r="B3347">
        <v>6</v>
      </c>
    </row>
    <row r="3348" spans="1:2" x14ac:dyDescent="0.3">
      <c r="A3348" t="s">
        <v>8221</v>
      </c>
      <c r="B3348">
        <v>9</v>
      </c>
    </row>
    <row r="3349" spans="1:2" x14ac:dyDescent="0.3">
      <c r="A3349" t="s">
        <v>8221</v>
      </c>
      <c r="B3349">
        <v>3</v>
      </c>
    </row>
    <row r="3350" spans="1:2" x14ac:dyDescent="0.3">
      <c r="A3350" t="s">
        <v>8221</v>
      </c>
      <c r="B3350">
        <v>2</v>
      </c>
    </row>
    <row r="3351" spans="1:2" x14ac:dyDescent="0.3">
      <c r="A3351" t="s">
        <v>8221</v>
      </c>
      <c r="B3351">
        <v>3</v>
      </c>
    </row>
    <row r="3352" spans="1:2" x14ac:dyDescent="0.3">
      <c r="A3352" t="s">
        <v>8221</v>
      </c>
      <c r="B3352">
        <v>45</v>
      </c>
    </row>
    <row r="3353" spans="1:2" x14ac:dyDescent="0.3">
      <c r="A3353" t="s">
        <v>8221</v>
      </c>
      <c r="B3353">
        <v>9</v>
      </c>
    </row>
    <row r="3354" spans="1:2" x14ac:dyDescent="0.3">
      <c r="A3354" t="s">
        <v>8221</v>
      </c>
      <c r="B3354">
        <v>9</v>
      </c>
    </row>
    <row r="3355" spans="1:2" x14ac:dyDescent="0.3">
      <c r="A3355" t="s">
        <v>8221</v>
      </c>
      <c r="B3355">
        <v>21</v>
      </c>
    </row>
    <row r="3356" spans="1:2" x14ac:dyDescent="0.3">
      <c r="A3356" t="s">
        <v>8221</v>
      </c>
      <c r="B3356">
        <v>17</v>
      </c>
    </row>
    <row r="3357" spans="1:2" x14ac:dyDescent="0.3">
      <c r="A3357" t="s">
        <v>8221</v>
      </c>
      <c r="B3357">
        <v>1</v>
      </c>
    </row>
    <row r="3358" spans="1:2" x14ac:dyDescent="0.3">
      <c r="A3358" t="s">
        <v>8221</v>
      </c>
      <c r="B3358">
        <v>1</v>
      </c>
    </row>
    <row r="3359" spans="1:2" x14ac:dyDescent="0.3">
      <c r="A3359" t="s">
        <v>8221</v>
      </c>
      <c r="B3359">
        <v>14</v>
      </c>
    </row>
    <row r="3360" spans="1:2" x14ac:dyDescent="0.3">
      <c r="A3360" t="s">
        <v>8221</v>
      </c>
      <c r="B3360">
        <v>42</v>
      </c>
    </row>
    <row r="3361" spans="1:2" x14ac:dyDescent="0.3">
      <c r="A3361" t="s">
        <v>8221</v>
      </c>
      <c r="B3361">
        <v>27</v>
      </c>
    </row>
    <row r="3362" spans="1:2" x14ac:dyDescent="0.3">
      <c r="A3362" t="s">
        <v>8221</v>
      </c>
      <c r="B3362">
        <v>5</v>
      </c>
    </row>
    <row r="3363" spans="1:2" x14ac:dyDescent="0.3">
      <c r="A3363" t="s">
        <v>8221</v>
      </c>
      <c r="B3363">
        <v>13</v>
      </c>
    </row>
    <row r="3364" spans="1:2" x14ac:dyDescent="0.3">
      <c r="A3364" t="s">
        <v>8221</v>
      </c>
      <c r="B3364">
        <v>12</v>
      </c>
    </row>
    <row r="3365" spans="1:2" x14ac:dyDescent="0.3">
      <c r="A3365" t="s">
        <v>8221</v>
      </c>
      <c r="B3365">
        <v>90</v>
      </c>
    </row>
    <row r="3366" spans="1:2" x14ac:dyDescent="0.3">
      <c r="A3366" t="s">
        <v>8221</v>
      </c>
      <c r="B3366">
        <v>2</v>
      </c>
    </row>
    <row r="3367" spans="1:2" x14ac:dyDescent="0.3">
      <c r="A3367" t="s">
        <v>8221</v>
      </c>
      <c r="B3367">
        <v>5</v>
      </c>
    </row>
    <row r="3368" spans="1:2" x14ac:dyDescent="0.3">
      <c r="A3368" t="s">
        <v>8221</v>
      </c>
      <c r="B3368">
        <v>31</v>
      </c>
    </row>
    <row r="3369" spans="1:2" x14ac:dyDescent="0.3">
      <c r="A3369" t="s">
        <v>8221</v>
      </c>
      <c r="B3369">
        <v>4</v>
      </c>
    </row>
    <row r="3370" spans="1:2" x14ac:dyDescent="0.3">
      <c r="A3370" t="s">
        <v>8221</v>
      </c>
      <c r="B3370">
        <v>29</v>
      </c>
    </row>
    <row r="3371" spans="1:2" x14ac:dyDescent="0.3">
      <c r="A3371" t="s">
        <v>8221</v>
      </c>
      <c r="B3371">
        <v>2</v>
      </c>
    </row>
    <row r="3372" spans="1:2" x14ac:dyDescent="0.3">
      <c r="A3372" t="s">
        <v>8221</v>
      </c>
      <c r="B3372">
        <v>114</v>
      </c>
    </row>
    <row r="3373" spans="1:2" x14ac:dyDescent="0.3">
      <c r="A3373" t="s">
        <v>8221</v>
      </c>
      <c r="B3373">
        <v>1</v>
      </c>
    </row>
    <row r="3374" spans="1:2" x14ac:dyDescent="0.3">
      <c r="A3374" t="s">
        <v>8221</v>
      </c>
      <c r="B3374">
        <v>76</v>
      </c>
    </row>
    <row r="3375" spans="1:2" x14ac:dyDescent="0.3">
      <c r="A3375" t="s">
        <v>8221</v>
      </c>
      <c r="B3375">
        <v>9</v>
      </c>
    </row>
    <row r="3376" spans="1:2" x14ac:dyDescent="0.3">
      <c r="A3376" t="s">
        <v>8221</v>
      </c>
      <c r="B3376">
        <v>37</v>
      </c>
    </row>
    <row r="3377" spans="1:2" x14ac:dyDescent="0.3">
      <c r="A3377" t="s">
        <v>8221</v>
      </c>
      <c r="B3377">
        <v>0</v>
      </c>
    </row>
    <row r="3378" spans="1:2" x14ac:dyDescent="0.3">
      <c r="A3378" t="s">
        <v>8221</v>
      </c>
      <c r="B3378">
        <v>1</v>
      </c>
    </row>
    <row r="3379" spans="1:2" x14ac:dyDescent="0.3">
      <c r="A3379" t="s">
        <v>8221</v>
      </c>
      <c r="B3379">
        <v>10</v>
      </c>
    </row>
    <row r="3380" spans="1:2" x14ac:dyDescent="0.3">
      <c r="A3380" t="s">
        <v>8221</v>
      </c>
      <c r="B3380">
        <v>1</v>
      </c>
    </row>
    <row r="3381" spans="1:2" x14ac:dyDescent="0.3">
      <c r="A3381" t="s">
        <v>8221</v>
      </c>
      <c r="B3381">
        <v>2</v>
      </c>
    </row>
    <row r="3382" spans="1:2" x14ac:dyDescent="0.3">
      <c r="A3382" t="s">
        <v>8221</v>
      </c>
      <c r="B3382">
        <v>1</v>
      </c>
    </row>
    <row r="3383" spans="1:2" x14ac:dyDescent="0.3">
      <c r="A3383" t="s">
        <v>8221</v>
      </c>
      <c r="B3383">
        <v>10</v>
      </c>
    </row>
    <row r="3384" spans="1:2" x14ac:dyDescent="0.3">
      <c r="A3384" t="s">
        <v>8221</v>
      </c>
      <c r="B3384">
        <v>9</v>
      </c>
    </row>
    <row r="3385" spans="1:2" x14ac:dyDescent="0.3">
      <c r="A3385" t="s">
        <v>8221</v>
      </c>
      <c r="B3385">
        <v>19</v>
      </c>
    </row>
    <row r="3386" spans="1:2" x14ac:dyDescent="0.3">
      <c r="A3386" t="s">
        <v>8221</v>
      </c>
      <c r="B3386">
        <v>0</v>
      </c>
    </row>
    <row r="3387" spans="1:2" x14ac:dyDescent="0.3">
      <c r="A3387" t="s">
        <v>8221</v>
      </c>
      <c r="B3387">
        <v>4</v>
      </c>
    </row>
    <row r="3388" spans="1:2" x14ac:dyDescent="0.3">
      <c r="A3388" t="s">
        <v>8221</v>
      </c>
      <c r="B3388">
        <v>8</v>
      </c>
    </row>
    <row r="3389" spans="1:2" x14ac:dyDescent="0.3">
      <c r="A3389" t="s">
        <v>8221</v>
      </c>
      <c r="B3389">
        <v>24</v>
      </c>
    </row>
    <row r="3390" spans="1:2" x14ac:dyDescent="0.3">
      <c r="A3390" t="s">
        <v>8221</v>
      </c>
      <c r="B3390">
        <v>0</v>
      </c>
    </row>
    <row r="3391" spans="1:2" x14ac:dyDescent="0.3">
      <c r="A3391" t="s">
        <v>8221</v>
      </c>
      <c r="B3391">
        <v>39</v>
      </c>
    </row>
    <row r="3392" spans="1:2" x14ac:dyDescent="0.3">
      <c r="A3392" t="s">
        <v>8221</v>
      </c>
      <c r="B3392">
        <v>6</v>
      </c>
    </row>
    <row r="3393" spans="1:2" x14ac:dyDescent="0.3">
      <c r="A3393" t="s">
        <v>8221</v>
      </c>
      <c r="B3393">
        <v>4</v>
      </c>
    </row>
    <row r="3394" spans="1:2" x14ac:dyDescent="0.3">
      <c r="A3394" t="s">
        <v>8221</v>
      </c>
      <c r="B3394">
        <v>3</v>
      </c>
    </row>
    <row r="3395" spans="1:2" x14ac:dyDescent="0.3">
      <c r="A3395" t="s">
        <v>8221</v>
      </c>
      <c r="B3395">
        <v>53</v>
      </c>
    </row>
    <row r="3396" spans="1:2" x14ac:dyDescent="0.3">
      <c r="A3396" t="s">
        <v>8221</v>
      </c>
      <c r="B3396">
        <v>1</v>
      </c>
    </row>
    <row r="3397" spans="1:2" x14ac:dyDescent="0.3">
      <c r="A3397" t="s">
        <v>8221</v>
      </c>
      <c r="B3397">
        <v>2</v>
      </c>
    </row>
    <row r="3398" spans="1:2" x14ac:dyDescent="0.3">
      <c r="A3398" t="s">
        <v>8221</v>
      </c>
      <c r="B3398">
        <v>25</v>
      </c>
    </row>
    <row r="3399" spans="1:2" x14ac:dyDescent="0.3">
      <c r="A3399" t="s">
        <v>8221</v>
      </c>
      <c r="B3399">
        <v>6</v>
      </c>
    </row>
    <row r="3400" spans="1:2" x14ac:dyDescent="0.3">
      <c r="A3400" t="s">
        <v>8221</v>
      </c>
      <c r="B3400">
        <v>0</v>
      </c>
    </row>
    <row r="3401" spans="1:2" x14ac:dyDescent="0.3">
      <c r="A3401" t="s">
        <v>8221</v>
      </c>
      <c r="B3401">
        <v>12</v>
      </c>
    </row>
    <row r="3402" spans="1:2" x14ac:dyDescent="0.3">
      <c r="A3402" t="s">
        <v>8221</v>
      </c>
      <c r="B3402">
        <v>0</v>
      </c>
    </row>
    <row r="3403" spans="1:2" x14ac:dyDescent="0.3">
      <c r="A3403" t="s">
        <v>8221</v>
      </c>
      <c r="B3403">
        <v>36</v>
      </c>
    </row>
    <row r="3404" spans="1:2" x14ac:dyDescent="0.3">
      <c r="A3404" t="s">
        <v>8221</v>
      </c>
      <c r="B3404">
        <v>0</v>
      </c>
    </row>
    <row r="3405" spans="1:2" x14ac:dyDescent="0.3">
      <c r="A3405" t="s">
        <v>8221</v>
      </c>
      <c r="B3405">
        <v>2</v>
      </c>
    </row>
    <row r="3406" spans="1:2" x14ac:dyDescent="0.3">
      <c r="A3406" t="s">
        <v>8221</v>
      </c>
      <c r="B3406">
        <v>1</v>
      </c>
    </row>
    <row r="3407" spans="1:2" x14ac:dyDescent="0.3">
      <c r="A3407" t="s">
        <v>8221</v>
      </c>
      <c r="B3407">
        <v>59</v>
      </c>
    </row>
    <row r="3408" spans="1:2" x14ac:dyDescent="0.3">
      <c r="A3408" t="s">
        <v>8221</v>
      </c>
      <c r="B3408">
        <v>1</v>
      </c>
    </row>
    <row r="3409" spans="1:2" x14ac:dyDescent="0.3">
      <c r="A3409" t="s">
        <v>8221</v>
      </c>
      <c r="B3409">
        <v>31</v>
      </c>
    </row>
    <row r="3410" spans="1:2" x14ac:dyDescent="0.3">
      <c r="A3410" t="s">
        <v>8221</v>
      </c>
      <c r="B3410">
        <v>18</v>
      </c>
    </row>
    <row r="3411" spans="1:2" x14ac:dyDescent="0.3">
      <c r="A3411" t="s">
        <v>8221</v>
      </c>
      <c r="B3411">
        <v>10</v>
      </c>
    </row>
    <row r="3412" spans="1:2" x14ac:dyDescent="0.3">
      <c r="A3412" t="s">
        <v>8221</v>
      </c>
      <c r="B3412">
        <v>0</v>
      </c>
    </row>
    <row r="3413" spans="1:2" x14ac:dyDescent="0.3">
      <c r="A3413" t="s">
        <v>8221</v>
      </c>
      <c r="B3413">
        <v>14</v>
      </c>
    </row>
    <row r="3414" spans="1:2" x14ac:dyDescent="0.3">
      <c r="A3414" t="s">
        <v>8221</v>
      </c>
      <c r="B3414">
        <v>2</v>
      </c>
    </row>
    <row r="3415" spans="1:2" x14ac:dyDescent="0.3">
      <c r="A3415" t="s">
        <v>8221</v>
      </c>
      <c r="B3415">
        <v>1</v>
      </c>
    </row>
    <row r="3416" spans="1:2" x14ac:dyDescent="0.3">
      <c r="A3416" t="s">
        <v>8221</v>
      </c>
      <c r="B3416">
        <v>3</v>
      </c>
    </row>
    <row r="3417" spans="1:2" x14ac:dyDescent="0.3">
      <c r="A3417" t="s">
        <v>8221</v>
      </c>
      <c r="B3417">
        <v>0</v>
      </c>
    </row>
    <row r="3418" spans="1:2" x14ac:dyDescent="0.3">
      <c r="A3418" t="s">
        <v>8221</v>
      </c>
      <c r="B3418">
        <v>2</v>
      </c>
    </row>
    <row r="3419" spans="1:2" x14ac:dyDescent="0.3">
      <c r="A3419" t="s">
        <v>8221</v>
      </c>
      <c r="B3419">
        <v>0</v>
      </c>
    </row>
    <row r="3420" spans="1:2" x14ac:dyDescent="0.3">
      <c r="A3420" t="s">
        <v>8221</v>
      </c>
      <c r="B3420">
        <v>12</v>
      </c>
    </row>
    <row r="3421" spans="1:2" x14ac:dyDescent="0.3">
      <c r="A3421" t="s">
        <v>8221</v>
      </c>
      <c r="B3421">
        <v>1</v>
      </c>
    </row>
    <row r="3422" spans="1:2" x14ac:dyDescent="0.3">
      <c r="A3422" t="s">
        <v>8221</v>
      </c>
      <c r="B3422">
        <v>8</v>
      </c>
    </row>
    <row r="3423" spans="1:2" x14ac:dyDescent="0.3">
      <c r="A3423" t="s">
        <v>8221</v>
      </c>
      <c r="B3423">
        <v>2</v>
      </c>
    </row>
    <row r="3424" spans="1:2" x14ac:dyDescent="0.3">
      <c r="A3424" t="s">
        <v>8221</v>
      </c>
      <c r="B3424">
        <v>31</v>
      </c>
    </row>
    <row r="3425" spans="1:2" x14ac:dyDescent="0.3">
      <c r="A3425" t="s">
        <v>8221</v>
      </c>
      <c r="B3425">
        <v>5</v>
      </c>
    </row>
    <row r="3426" spans="1:2" x14ac:dyDescent="0.3">
      <c r="A3426" t="s">
        <v>8221</v>
      </c>
      <c r="B3426">
        <v>1</v>
      </c>
    </row>
    <row r="3427" spans="1:2" x14ac:dyDescent="0.3">
      <c r="A3427" t="s">
        <v>8221</v>
      </c>
      <c r="B3427">
        <v>12</v>
      </c>
    </row>
    <row r="3428" spans="1:2" x14ac:dyDescent="0.3">
      <c r="A3428" t="s">
        <v>8221</v>
      </c>
      <c r="B3428">
        <v>4</v>
      </c>
    </row>
    <row r="3429" spans="1:2" x14ac:dyDescent="0.3">
      <c r="A3429" t="s">
        <v>8221</v>
      </c>
      <c r="B3429">
        <v>0</v>
      </c>
    </row>
    <row r="3430" spans="1:2" x14ac:dyDescent="0.3">
      <c r="A3430" t="s">
        <v>8221</v>
      </c>
      <c r="B3430">
        <v>7</v>
      </c>
    </row>
    <row r="3431" spans="1:2" x14ac:dyDescent="0.3">
      <c r="A3431" t="s">
        <v>8221</v>
      </c>
      <c r="B3431">
        <v>2</v>
      </c>
    </row>
    <row r="3432" spans="1:2" x14ac:dyDescent="0.3">
      <c r="A3432" t="s">
        <v>8221</v>
      </c>
      <c r="B3432">
        <v>1</v>
      </c>
    </row>
    <row r="3433" spans="1:2" x14ac:dyDescent="0.3">
      <c r="A3433" t="s">
        <v>8221</v>
      </c>
      <c r="B3433">
        <v>4</v>
      </c>
    </row>
    <row r="3434" spans="1:2" x14ac:dyDescent="0.3">
      <c r="A3434" t="s">
        <v>8221</v>
      </c>
      <c r="B3434">
        <v>6</v>
      </c>
    </row>
    <row r="3435" spans="1:2" x14ac:dyDescent="0.3">
      <c r="A3435" t="s">
        <v>8221</v>
      </c>
      <c r="B3435">
        <v>8</v>
      </c>
    </row>
    <row r="3436" spans="1:2" x14ac:dyDescent="0.3">
      <c r="A3436" t="s">
        <v>8221</v>
      </c>
      <c r="B3436">
        <v>14</v>
      </c>
    </row>
    <row r="3437" spans="1:2" x14ac:dyDescent="0.3">
      <c r="A3437" t="s">
        <v>8221</v>
      </c>
      <c r="B3437">
        <v>0</v>
      </c>
    </row>
    <row r="3438" spans="1:2" x14ac:dyDescent="0.3">
      <c r="A3438" t="s">
        <v>8221</v>
      </c>
      <c r="B3438">
        <v>4</v>
      </c>
    </row>
    <row r="3439" spans="1:2" x14ac:dyDescent="0.3">
      <c r="A3439" t="s">
        <v>8221</v>
      </c>
      <c r="B3439">
        <v>0</v>
      </c>
    </row>
    <row r="3440" spans="1:2" x14ac:dyDescent="0.3">
      <c r="A3440" t="s">
        <v>8221</v>
      </c>
      <c r="B3440">
        <v>0</v>
      </c>
    </row>
    <row r="3441" spans="1:2" x14ac:dyDescent="0.3">
      <c r="A3441" t="s">
        <v>8221</v>
      </c>
      <c r="B3441">
        <v>1</v>
      </c>
    </row>
    <row r="3442" spans="1:2" x14ac:dyDescent="0.3">
      <c r="A3442" t="s">
        <v>8221</v>
      </c>
      <c r="B3442">
        <v>1</v>
      </c>
    </row>
    <row r="3443" spans="1:2" x14ac:dyDescent="0.3">
      <c r="A3443" t="s">
        <v>8221</v>
      </c>
      <c r="B3443">
        <v>1</v>
      </c>
    </row>
    <row r="3444" spans="1:2" x14ac:dyDescent="0.3">
      <c r="A3444" t="s">
        <v>8221</v>
      </c>
      <c r="B3444">
        <v>1</v>
      </c>
    </row>
    <row r="3445" spans="1:2" x14ac:dyDescent="0.3">
      <c r="A3445" t="s">
        <v>8221</v>
      </c>
      <c r="B3445">
        <v>4</v>
      </c>
    </row>
    <row r="3446" spans="1:2" x14ac:dyDescent="0.3">
      <c r="A3446" t="s">
        <v>8221</v>
      </c>
      <c r="B3446">
        <v>0</v>
      </c>
    </row>
    <row r="3447" spans="1:2" x14ac:dyDescent="0.3">
      <c r="A3447" t="s">
        <v>8221</v>
      </c>
      <c r="B3447">
        <v>0</v>
      </c>
    </row>
    <row r="3448" spans="1:2" x14ac:dyDescent="0.3">
      <c r="A3448" t="s">
        <v>8221</v>
      </c>
      <c r="B3448">
        <v>2</v>
      </c>
    </row>
    <row r="3449" spans="1:2" x14ac:dyDescent="0.3">
      <c r="A3449" t="s">
        <v>8221</v>
      </c>
      <c r="B3449">
        <v>24</v>
      </c>
    </row>
    <row r="3450" spans="1:2" x14ac:dyDescent="0.3">
      <c r="A3450" t="s">
        <v>8221</v>
      </c>
      <c r="B3450">
        <v>1</v>
      </c>
    </row>
    <row r="3451" spans="1:2" x14ac:dyDescent="0.3">
      <c r="A3451" t="s">
        <v>8221</v>
      </c>
      <c r="B3451">
        <v>2</v>
      </c>
    </row>
    <row r="3452" spans="1:2" x14ac:dyDescent="0.3">
      <c r="A3452" t="s">
        <v>8221</v>
      </c>
      <c r="B3452">
        <v>1</v>
      </c>
    </row>
    <row r="3453" spans="1:2" x14ac:dyDescent="0.3">
      <c r="A3453" t="s">
        <v>8221</v>
      </c>
      <c r="B3453">
        <v>37</v>
      </c>
    </row>
    <row r="3454" spans="1:2" x14ac:dyDescent="0.3">
      <c r="A3454" t="s">
        <v>8221</v>
      </c>
      <c r="B3454">
        <v>5</v>
      </c>
    </row>
    <row r="3455" spans="1:2" x14ac:dyDescent="0.3">
      <c r="A3455" t="s">
        <v>8221</v>
      </c>
      <c r="B3455">
        <v>4</v>
      </c>
    </row>
    <row r="3456" spans="1:2" x14ac:dyDescent="0.3">
      <c r="A3456" t="s">
        <v>8221</v>
      </c>
      <c r="B3456">
        <v>16</v>
      </c>
    </row>
    <row r="3457" spans="1:2" x14ac:dyDescent="0.3">
      <c r="A3457" t="s">
        <v>8221</v>
      </c>
      <c r="B3457">
        <v>9</v>
      </c>
    </row>
    <row r="3458" spans="1:2" x14ac:dyDescent="0.3">
      <c r="A3458" t="s">
        <v>8221</v>
      </c>
      <c r="B3458">
        <v>0</v>
      </c>
    </row>
    <row r="3459" spans="1:2" x14ac:dyDescent="0.3">
      <c r="A3459" t="s">
        <v>8221</v>
      </c>
      <c r="B3459">
        <v>40</v>
      </c>
    </row>
    <row r="3460" spans="1:2" x14ac:dyDescent="0.3">
      <c r="A3460" t="s">
        <v>8221</v>
      </c>
      <c r="B3460">
        <v>0</v>
      </c>
    </row>
    <row r="3461" spans="1:2" x14ac:dyDescent="0.3">
      <c r="A3461" t="s">
        <v>8221</v>
      </c>
      <c r="B3461">
        <v>2</v>
      </c>
    </row>
    <row r="3462" spans="1:2" x14ac:dyDescent="0.3">
      <c r="A3462" t="s">
        <v>8221</v>
      </c>
      <c r="B3462">
        <v>1</v>
      </c>
    </row>
    <row r="3463" spans="1:2" x14ac:dyDescent="0.3">
      <c r="A3463" t="s">
        <v>8221</v>
      </c>
      <c r="B3463">
        <v>9</v>
      </c>
    </row>
    <row r="3464" spans="1:2" x14ac:dyDescent="0.3">
      <c r="A3464" t="s">
        <v>8221</v>
      </c>
      <c r="B3464">
        <v>34</v>
      </c>
    </row>
    <row r="3465" spans="1:2" x14ac:dyDescent="0.3">
      <c r="A3465" t="s">
        <v>8221</v>
      </c>
      <c r="B3465">
        <v>23</v>
      </c>
    </row>
    <row r="3466" spans="1:2" x14ac:dyDescent="0.3">
      <c r="A3466" t="s">
        <v>8221</v>
      </c>
      <c r="B3466">
        <v>19</v>
      </c>
    </row>
    <row r="3467" spans="1:2" x14ac:dyDescent="0.3">
      <c r="A3467" t="s">
        <v>8221</v>
      </c>
      <c r="B3467">
        <v>50</v>
      </c>
    </row>
    <row r="3468" spans="1:2" x14ac:dyDescent="0.3">
      <c r="A3468" t="s">
        <v>8221</v>
      </c>
      <c r="B3468">
        <v>12</v>
      </c>
    </row>
    <row r="3469" spans="1:2" x14ac:dyDescent="0.3">
      <c r="A3469" t="s">
        <v>8221</v>
      </c>
      <c r="B3469">
        <v>8</v>
      </c>
    </row>
    <row r="3470" spans="1:2" x14ac:dyDescent="0.3">
      <c r="A3470" t="s">
        <v>8221</v>
      </c>
      <c r="B3470">
        <v>9</v>
      </c>
    </row>
    <row r="3471" spans="1:2" x14ac:dyDescent="0.3">
      <c r="A3471" t="s">
        <v>8221</v>
      </c>
      <c r="B3471">
        <v>43</v>
      </c>
    </row>
    <row r="3472" spans="1:2" x14ac:dyDescent="0.3">
      <c r="A3472" t="s">
        <v>8221</v>
      </c>
      <c r="B3472">
        <v>28</v>
      </c>
    </row>
    <row r="3473" spans="1:2" x14ac:dyDescent="0.3">
      <c r="A3473" t="s">
        <v>8221</v>
      </c>
      <c r="B3473">
        <v>4</v>
      </c>
    </row>
    <row r="3474" spans="1:2" x14ac:dyDescent="0.3">
      <c r="A3474" t="s">
        <v>8221</v>
      </c>
      <c r="B3474">
        <v>24</v>
      </c>
    </row>
    <row r="3475" spans="1:2" x14ac:dyDescent="0.3">
      <c r="A3475" t="s">
        <v>8221</v>
      </c>
      <c r="B3475">
        <v>2</v>
      </c>
    </row>
    <row r="3476" spans="1:2" x14ac:dyDescent="0.3">
      <c r="A3476" t="s">
        <v>8221</v>
      </c>
      <c r="B3476">
        <v>2</v>
      </c>
    </row>
    <row r="3477" spans="1:2" x14ac:dyDescent="0.3">
      <c r="A3477" t="s">
        <v>8221</v>
      </c>
      <c r="B3477">
        <v>20</v>
      </c>
    </row>
    <row r="3478" spans="1:2" x14ac:dyDescent="0.3">
      <c r="A3478" t="s">
        <v>8221</v>
      </c>
      <c r="B3478">
        <v>1</v>
      </c>
    </row>
    <row r="3479" spans="1:2" x14ac:dyDescent="0.3">
      <c r="A3479" t="s">
        <v>8221</v>
      </c>
      <c r="B3479">
        <v>1</v>
      </c>
    </row>
    <row r="3480" spans="1:2" x14ac:dyDescent="0.3">
      <c r="A3480" t="s">
        <v>8221</v>
      </c>
      <c r="B3480">
        <v>4</v>
      </c>
    </row>
    <row r="3481" spans="1:2" x14ac:dyDescent="0.3">
      <c r="A3481" t="s">
        <v>8221</v>
      </c>
      <c r="B3481">
        <v>1</v>
      </c>
    </row>
    <row r="3482" spans="1:2" x14ac:dyDescent="0.3">
      <c r="A3482" t="s">
        <v>8221</v>
      </c>
      <c r="B3482">
        <v>1</v>
      </c>
    </row>
    <row r="3483" spans="1:2" x14ac:dyDescent="0.3">
      <c r="A3483" t="s">
        <v>8221</v>
      </c>
      <c r="B3483">
        <v>13</v>
      </c>
    </row>
    <row r="3484" spans="1:2" x14ac:dyDescent="0.3">
      <c r="A3484" t="s">
        <v>8221</v>
      </c>
      <c r="B3484">
        <v>1</v>
      </c>
    </row>
    <row r="3485" spans="1:2" x14ac:dyDescent="0.3">
      <c r="A3485" t="s">
        <v>8221</v>
      </c>
      <c r="B3485">
        <v>1</v>
      </c>
    </row>
    <row r="3486" spans="1:2" x14ac:dyDescent="0.3">
      <c r="A3486" t="s">
        <v>8221</v>
      </c>
      <c r="B3486">
        <v>0</v>
      </c>
    </row>
    <row r="3487" spans="1:2" x14ac:dyDescent="0.3">
      <c r="A3487" t="s">
        <v>8221</v>
      </c>
      <c r="B3487">
        <v>3</v>
      </c>
    </row>
    <row r="3488" spans="1:2" x14ac:dyDescent="0.3">
      <c r="A3488" t="s">
        <v>8221</v>
      </c>
      <c r="B3488">
        <v>14</v>
      </c>
    </row>
    <row r="3489" spans="1:2" x14ac:dyDescent="0.3">
      <c r="A3489" t="s">
        <v>8221</v>
      </c>
      <c r="B3489">
        <v>2</v>
      </c>
    </row>
    <row r="3490" spans="1:2" x14ac:dyDescent="0.3">
      <c r="A3490" t="s">
        <v>8221</v>
      </c>
      <c r="B3490">
        <v>5</v>
      </c>
    </row>
    <row r="3491" spans="1:2" x14ac:dyDescent="0.3">
      <c r="A3491" t="s">
        <v>8221</v>
      </c>
      <c r="B3491">
        <v>14</v>
      </c>
    </row>
    <row r="3492" spans="1:2" x14ac:dyDescent="0.3">
      <c r="A3492" t="s">
        <v>8221</v>
      </c>
      <c r="B3492">
        <v>9</v>
      </c>
    </row>
    <row r="3493" spans="1:2" x14ac:dyDescent="0.3">
      <c r="A3493" t="s">
        <v>8221</v>
      </c>
      <c r="B3493">
        <v>8</v>
      </c>
    </row>
    <row r="3494" spans="1:2" x14ac:dyDescent="0.3">
      <c r="A3494" t="s">
        <v>8221</v>
      </c>
      <c r="B3494">
        <v>7</v>
      </c>
    </row>
    <row r="3495" spans="1:2" x14ac:dyDescent="0.3">
      <c r="A3495" t="s">
        <v>8221</v>
      </c>
      <c r="B3495">
        <v>0</v>
      </c>
    </row>
    <row r="3496" spans="1:2" x14ac:dyDescent="0.3">
      <c r="A3496" t="s">
        <v>8221</v>
      </c>
      <c r="B3496">
        <v>84</v>
      </c>
    </row>
    <row r="3497" spans="1:2" x14ac:dyDescent="0.3">
      <c r="A3497" t="s">
        <v>8221</v>
      </c>
      <c r="B3497">
        <v>11</v>
      </c>
    </row>
    <row r="3498" spans="1:2" x14ac:dyDescent="0.3">
      <c r="A3498" t="s">
        <v>8221</v>
      </c>
      <c r="B3498">
        <v>1</v>
      </c>
    </row>
    <row r="3499" spans="1:2" x14ac:dyDescent="0.3">
      <c r="A3499" t="s">
        <v>8221</v>
      </c>
      <c r="B3499">
        <v>4</v>
      </c>
    </row>
    <row r="3500" spans="1:2" x14ac:dyDescent="0.3">
      <c r="A3500" t="s">
        <v>8221</v>
      </c>
      <c r="B3500">
        <v>10</v>
      </c>
    </row>
    <row r="3501" spans="1:2" x14ac:dyDescent="0.3">
      <c r="A3501" t="s">
        <v>8221</v>
      </c>
      <c r="B3501">
        <v>16</v>
      </c>
    </row>
    <row r="3502" spans="1:2" x14ac:dyDescent="0.3">
      <c r="A3502" t="s">
        <v>8221</v>
      </c>
      <c r="B3502">
        <v>2</v>
      </c>
    </row>
    <row r="3503" spans="1:2" x14ac:dyDescent="0.3">
      <c r="A3503" t="s">
        <v>8221</v>
      </c>
      <c r="B3503">
        <v>5</v>
      </c>
    </row>
    <row r="3504" spans="1:2" x14ac:dyDescent="0.3">
      <c r="A3504" t="s">
        <v>8221</v>
      </c>
      <c r="B3504">
        <v>1</v>
      </c>
    </row>
    <row r="3505" spans="1:2" x14ac:dyDescent="0.3">
      <c r="A3505" t="s">
        <v>8221</v>
      </c>
      <c r="B3505">
        <v>31</v>
      </c>
    </row>
    <row r="3506" spans="1:2" x14ac:dyDescent="0.3">
      <c r="A3506" t="s">
        <v>8221</v>
      </c>
      <c r="B3506">
        <v>0</v>
      </c>
    </row>
    <row r="3507" spans="1:2" x14ac:dyDescent="0.3">
      <c r="A3507" t="s">
        <v>8221</v>
      </c>
      <c r="B3507">
        <v>2</v>
      </c>
    </row>
    <row r="3508" spans="1:2" x14ac:dyDescent="0.3">
      <c r="A3508" t="s">
        <v>8221</v>
      </c>
      <c r="B3508">
        <v>7</v>
      </c>
    </row>
    <row r="3509" spans="1:2" x14ac:dyDescent="0.3">
      <c r="A3509" t="s">
        <v>8221</v>
      </c>
      <c r="B3509">
        <v>16</v>
      </c>
    </row>
    <row r="3510" spans="1:2" x14ac:dyDescent="0.3">
      <c r="A3510" t="s">
        <v>8221</v>
      </c>
      <c r="B3510">
        <v>4</v>
      </c>
    </row>
    <row r="3511" spans="1:2" x14ac:dyDescent="0.3">
      <c r="A3511" t="s">
        <v>8221</v>
      </c>
      <c r="B3511">
        <v>4</v>
      </c>
    </row>
    <row r="3512" spans="1:2" x14ac:dyDescent="0.3">
      <c r="A3512" t="s">
        <v>8221</v>
      </c>
      <c r="B3512">
        <v>4</v>
      </c>
    </row>
    <row r="3513" spans="1:2" x14ac:dyDescent="0.3">
      <c r="A3513" t="s">
        <v>8221</v>
      </c>
      <c r="B3513">
        <v>3</v>
      </c>
    </row>
    <row r="3514" spans="1:2" x14ac:dyDescent="0.3">
      <c r="A3514" t="s">
        <v>8221</v>
      </c>
      <c r="B3514">
        <v>36</v>
      </c>
    </row>
    <row r="3515" spans="1:2" x14ac:dyDescent="0.3">
      <c r="A3515" t="s">
        <v>8221</v>
      </c>
      <c r="B3515">
        <v>1</v>
      </c>
    </row>
    <row r="3516" spans="1:2" x14ac:dyDescent="0.3">
      <c r="A3516" t="s">
        <v>8221</v>
      </c>
      <c r="B3516">
        <v>7</v>
      </c>
    </row>
    <row r="3517" spans="1:2" x14ac:dyDescent="0.3">
      <c r="A3517" t="s">
        <v>8221</v>
      </c>
      <c r="B3517">
        <v>27</v>
      </c>
    </row>
    <row r="3518" spans="1:2" x14ac:dyDescent="0.3">
      <c r="A3518" t="s">
        <v>8221</v>
      </c>
      <c r="B3518">
        <v>1</v>
      </c>
    </row>
    <row r="3519" spans="1:2" x14ac:dyDescent="0.3">
      <c r="A3519" t="s">
        <v>8221</v>
      </c>
      <c r="B3519">
        <v>0</v>
      </c>
    </row>
    <row r="3520" spans="1:2" x14ac:dyDescent="0.3">
      <c r="A3520" t="s">
        <v>8221</v>
      </c>
      <c r="B3520">
        <v>1</v>
      </c>
    </row>
    <row r="3521" spans="1:2" x14ac:dyDescent="0.3">
      <c r="A3521" t="s">
        <v>8221</v>
      </c>
      <c r="B3521">
        <v>3</v>
      </c>
    </row>
    <row r="3522" spans="1:2" x14ac:dyDescent="0.3">
      <c r="A3522" t="s">
        <v>8221</v>
      </c>
      <c r="B3522">
        <v>3</v>
      </c>
    </row>
    <row r="3523" spans="1:2" x14ac:dyDescent="0.3">
      <c r="A3523" t="s">
        <v>8221</v>
      </c>
      <c r="B3523">
        <v>3</v>
      </c>
    </row>
    <row r="3524" spans="1:2" x14ac:dyDescent="0.3">
      <c r="A3524" t="s">
        <v>8221</v>
      </c>
      <c r="B3524">
        <v>0</v>
      </c>
    </row>
    <row r="3525" spans="1:2" x14ac:dyDescent="0.3">
      <c r="A3525" t="s">
        <v>8221</v>
      </c>
      <c r="B3525">
        <v>6</v>
      </c>
    </row>
    <row r="3526" spans="1:2" x14ac:dyDescent="0.3">
      <c r="A3526" t="s">
        <v>8221</v>
      </c>
      <c r="B3526">
        <v>17</v>
      </c>
    </row>
    <row r="3527" spans="1:2" x14ac:dyDescent="0.3">
      <c r="A3527" t="s">
        <v>8221</v>
      </c>
      <c r="B3527">
        <v>40</v>
      </c>
    </row>
    <row r="3528" spans="1:2" x14ac:dyDescent="0.3">
      <c r="A3528" t="s">
        <v>8221</v>
      </c>
      <c r="B3528">
        <v>3</v>
      </c>
    </row>
    <row r="3529" spans="1:2" x14ac:dyDescent="0.3">
      <c r="A3529" t="s">
        <v>8221</v>
      </c>
      <c r="B3529">
        <v>1</v>
      </c>
    </row>
    <row r="3530" spans="1:2" x14ac:dyDescent="0.3">
      <c r="A3530" t="s">
        <v>8221</v>
      </c>
      <c r="B3530">
        <v>2</v>
      </c>
    </row>
    <row r="3531" spans="1:2" x14ac:dyDescent="0.3">
      <c r="A3531" t="s">
        <v>8221</v>
      </c>
      <c r="B3531">
        <v>7</v>
      </c>
    </row>
    <row r="3532" spans="1:2" x14ac:dyDescent="0.3">
      <c r="A3532" t="s">
        <v>8221</v>
      </c>
      <c r="B3532">
        <v>14</v>
      </c>
    </row>
    <row r="3533" spans="1:2" x14ac:dyDescent="0.3">
      <c r="A3533" t="s">
        <v>8221</v>
      </c>
      <c r="B3533">
        <v>0</v>
      </c>
    </row>
    <row r="3534" spans="1:2" x14ac:dyDescent="0.3">
      <c r="A3534" t="s">
        <v>8221</v>
      </c>
      <c r="B3534">
        <v>0</v>
      </c>
    </row>
    <row r="3535" spans="1:2" x14ac:dyDescent="0.3">
      <c r="A3535" t="s">
        <v>8221</v>
      </c>
      <c r="B3535">
        <v>1</v>
      </c>
    </row>
    <row r="3536" spans="1:2" x14ac:dyDescent="0.3">
      <c r="A3536" t="s">
        <v>8221</v>
      </c>
      <c r="B3536">
        <v>12</v>
      </c>
    </row>
    <row r="3537" spans="1:2" x14ac:dyDescent="0.3">
      <c r="A3537" t="s">
        <v>8221</v>
      </c>
      <c r="B3537">
        <v>12</v>
      </c>
    </row>
    <row r="3538" spans="1:2" x14ac:dyDescent="0.3">
      <c r="A3538" t="s">
        <v>8221</v>
      </c>
      <c r="B3538">
        <v>23</v>
      </c>
    </row>
    <row r="3539" spans="1:2" x14ac:dyDescent="0.3">
      <c r="A3539" t="s">
        <v>8221</v>
      </c>
      <c r="B3539">
        <v>0</v>
      </c>
    </row>
    <row r="3540" spans="1:2" x14ac:dyDescent="0.3">
      <c r="A3540" t="s">
        <v>8221</v>
      </c>
      <c r="B3540">
        <v>10</v>
      </c>
    </row>
    <row r="3541" spans="1:2" x14ac:dyDescent="0.3">
      <c r="A3541" t="s">
        <v>8221</v>
      </c>
      <c r="B3541">
        <v>5</v>
      </c>
    </row>
    <row r="3542" spans="1:2" x14ac:dyDescent="0.3">
      <c r="A3542" t="s">
        <v>8221</v>
      </c>
      <c r="B3542">
        <v>1</v>
      </c>
    </row>
    <row r="3543" spans="1:2" x14ac:dyDescent="0.3">
      <c r="A3543" t="s">
        <v>8221</v>
      </c>
      <c r="B3543">
        <v>2</v>
      </c>
    </row>
    <row r="3544" spans="1:2" x14ac:dyDescent="0.3">
      <c r="A3544" t="s">
        <v>8221</v>
      </c>
      <c r="B3544">
        <v>2</v>
      </c>
    </row>
    <row r="3545" spans="1:2" x14ac:dyDescent="0.3">
      <c r="A3545" t="s">
        <v>8221</v>
      </c>
      <c r="B3545">
        <v>0</v>
      </c>
    </row>
    <row r="3546" spans="1:2" x14ac:dyDescent="0.3">
      <c r="A3546" t="s">
        <v>8221</v>
      </c>
      <c r="B3546">
        <v>13</v>
      </c>
    </row>
    <row r="3547" spans="1:2" x14ac:dyDescent="0.3">
      <c r="A3547" t="s">
        <v>8221</v>
      </c>
      <c r="B3547">
        <v>0</v>
      </c>
    </row>
    <row r="3548" spans="1:2" x14ac:dyDescent="0.3">
      <c r="A3548" t="s">
        <v>8221</v>
      </c>
      <c r="B3548">
        <v>1</v>
      </c>
    </row>
    <row r="3549" spans="1:2" x14ac:dyDescent="0.3">
      <c r="A3549" t="s">
        <v>8221</v>
      </c>
      <c r="B3549">
        <v>5</v>
      </c>
    </row>
    <row r="3550" spans="1:2" x14ac:dyDescent="0.3">
      <c r="A3550" t="s">
        <v>8221</v>
      </c>
      <c r="B3550">
        <v>2</v>
      </c>
    </row>
    <row r="3551" spans="1:2" x14ac:dyDescent="0.3">
      <c r="A3551" t="s">
        <v>8221</v>
      </c>
      <c r="B3551">
        <v>0</v>
      </c>
    </row>
    <row r="3552" spans="1:2" x14ac:dyDescent="0.3">
      <c r="A3552" t="s">
        <v>8221</v>
      </c>
      <c r="B3552">
        <v>32</v>
      </c>
    </row>
    <row r="3553" spans="1:2" x14ac:dyDescent="0.3">
      <c r="A3553" t="s">
        <v>8221</v>
      </c>
      <c r="B3553">
        <v>1</v>
      </c>
    </row>
    <row r="3554" spans="1:2" x14ac:dyDescent="0.3">
      <c r="A3554" t="s">
        <v>8221</v>
      </c>
      <c r="B3554">
        <v>1</v>
      </c>
    </row>
    <row r="3555" spans="1:2" x14ac:dyDescent="0.3">
      <c r="A3555" t="s">
        <v>8221</v>
      </c>
      <c r="B3555">
        <v>1</v>
      </c>
    </row>
    <row r="3556" spans="1:2" x14ac:dyDescent="0.3">
      <c r="A3556" t="s">
        <v>8221</v>
      </c>
      <c r="B3556">
        <v>0</v>
      </c>
    </row>
    <row r="3557" spans="1:2" x14ac:dyDescent="0.3">
      <c r="A3557" t="s">
        <v>8221</v>
      </c>
      <c r="B3557">
        <v>0</v>
      </c>
    </row>
    <row r="3558" spans="1:2" x14ac:dyDescent="0.3">
      <c r="A3558" t="s">
        <v>8221</v>
      </c>
      <c r="B3558">
        <v>8</v>
      </c>
    </row>
    <row r="3559" spans="1:2" x14ac:dyDescent="0.3">
      <c r="A3559" t="s">
        <v>8221</v>
      </c>
      <c r="B3559">
        <v>0</v>
      </c>
    </row>
    <row r="3560" spans="1:2" x14ac:dyDescent="0.3">
      <c r="A3560" t="s">
        <v>8221</v>
      </c>
      <c r="B3560">
        <v>1</v>
      </c>
    </row>
    <row r="3561" spans="1:2" x14ac:dyDescent="0.3">
      <c r="A3561" t="s">
        <v>8221</v>
      </c>
      <c r="B3561">
        <v>16</v>
      </c>
    </row>
    <row r="3562" spans="1:2" x14ac:dyDescent="0.3">
      <c r="A3562" t="s">
        <v>8221</v>
      </c>
      <c r="B3562">
        <v>12</v>
      </c>
    </row>
    <row r="3563" spans="1:2" x14ac:dyDescent="0.3">
      <c r="A3563" t="s">
        <v>8221</v>
      </c>
      <c r="B3563">
        <v>4</v>
      </c>
    </row>
    <row r="3564" spans="1:2" x14ac:dyDescent="0.3">
      <c r="A3564" t="s">
        <v>8221</v>
      </c>
      <c r="B3564">
        <v>2</v>
      </c>
    </row>
    <row r="3565" spans="1:2" x14ac:dyDescent="0.3">
      <c r="A3565" t="s">
        <v>8221</v>
      </c>
      <c r="B3565">
        <v>3</v>
      </c>
    </row>
    <row r="3566" spans="1:2" x14ac:dyDescent="0.3">
      <c r="A3566" t="s">
        <v>8221</v>
      </c>
      <c r="B3566">
        <v>0</v>
      </c>
    </row>
    <row r="3567" spans="1:2" x14ac:dyDescent="0.3">
      <c r="A3567" t="s">
        <v>8221</v>
      </c>
      <c r="B3567">
        <v>3</v>
      </c>
    </row>
    <row r="3568" spans="1:2" x14ac:dyDescent="0.3">
      <c r="A3568" t="s">
        <v>8221</v>
      </c>
      <c r="B3568">
        <v>4</v>
      </c>
    </row>
    <row r="3569" spans="1:2" x14ac:dyDescent="0.3">
      <c r="A3569" t="s">
        <v>8221</v>
      </c>
      <c r="B3569">
        <v>2</v>
      </c>
    </row>
    <row r="3570" spans="1:2" x14ac:dyDescent="0.3">
      <c r="A3570" t="s">
        <v>8221</v>
      </c>
      <c r="B3570">
        <v>10</v>
      </c>
    </row>
    <row r="3571" spans="1:2" x14ac:dyDescent="0.3">
      <c r="A3571" t="s">
        <v>8221</v>
      </c>
      <c r="B3571">
        <v>11</v>
      </c>
    </row>
    <row r="3572" spans="1:2" x14ac:dyDescent="0.3">
      <c r="A3572" t="s">
        <v>8221</v>
      </c>
      <c r="B3572">
        <v>6</v>
      </c>
    </row>
    <row r="3573" spans="1:2" x14ac:dyDescent="0.3">
      <c r="A3573" t="s">
        <v>8221</v>
      </c>
      <c r="B3573">
        <v>2</v>
      </c>
    </row>
    <row r="3574" spans="1:2" x14ac:dyDescent="0.3">
      <c r="A3574" t="s">
        <v>8221</v>
      </c>
      <c r="B3574">
        <v>6</v>
      </c>
    </row>
    <row r="3575" spans="1:2" x14ac:dyDescent="0.3">
      <c r="A3575" t="s">
        <v>8221</v>
      </c>
      <c r="B3575">
        <v>8</v>
      </c>
    </row>
    <row r="3576" spans="1:2" x14ac:dyDescent="0.3">
      <c r="A3576" t="s">
        <v>8221</v>
      </c>
      <c r="B3576">
        <v>37</v>
      </c>
    </row>
    <row r="3577" spans="1:2" x14ac:dyDescent="0.3">
      <c r="A3577" t="s">
        <v>8221</v>
      </c>
      <c r="B3577">
        <v>11</v>
      </c>
    </row>
    <row r="3578" spans="1:2" x14ac:dyDescent="0.3">
      <c r="A3578" t="s">
        <v>8221</v>
      </c>
      <c r="B3578">
        <v>0</v>
      </c>
    </row>
    <row r="3579" spans="1:2" x14ac:dyDescent="0.3">
      <c r="A3579" t="s">
        <v>8221</v>
      </c>
      <c r="B3579">
        <v>10</v>
      </c>
    </row>
    <row r="3580" spans="1:2" x14ac:dyDescent="0.3">
      <c r="A3580" t="s">
        <v>8221</v>
      </c>
      <c r="B3580">
        <v>6</v>
      </c>
    </row>
    <row r="3581" spans="1:2" x14ac:dyDescent="0.3">
      <c r="A3581" t="s">
        <v>8221</v>
      </c>
      <c r="B3581">
        <v>8</v>
      </c>
    </row>
    <row r="3582" spans="1:2" x14ac:dyDescent="0.3">
      <c r="A3582" t="s">
        <v>8221</v>
      </c>
      <c r="B3582">
        <v>6</v>
      </c>
    </row>
    <row r="3583" spans="1:2" x14ac:dyDescent="0.3">
      <c r="A3583" t="s">
        <v>8221</v>
      </c>
      <c r="B3583">
        <v>7</v>
      </c>
    </row>
    <row r="3584" spans="1:2" x14ac:dyDescent="0.3">
      <c r="A3584" t="s">
        <v>8221</v>
      </c>
      <c r="B3584">
        <v>7</v>
      </c>
    </row>
    <row r="3585" spans="1:2" x14ac:dyDescent="0.3">
      <c r="A3585" t="s">
        <v>8221</v>
      </c>
      <c r="B3585">
        <v>5</v>
      </c>
    </row>
    <row r="3586" spans="1:2" x14ac:dyDescent="0.3">
      <c r="A3586" t="s">
        <v>8221</v>
      </c>
      <c r="B3586">
        <v>46</v>
      </c>
    </row>
    <row r="3587" spans="1:2" x14ac:dyDescent="0.3">
      <c r="A3587" t="s">
        <v>8221</v>
      </c>
      <c r="B3587">
        <v>10</v>
      </c>
    </row>
    <row r="3588" spans="1:2" x14ac:dyDescent="0.3">
      <c r="A3588" t="s">
        <v>8221</v>
      </c>
      <c r="B3588">
        <v>19</v>
      </c>
    </row>
    <row r="3589" spans="1:2" x14ac:dyDescent="0.3">
      <c r="A3589" t="s">
        <v>8221</v>
      </c>
      <c r="B3589">
        <v>13</v>
      </c>
    </row>
    <row r="3590" spans="1:2" x14ac:dyDescent="0.3">
      <c r="A3590" t="s">
        <v>8221</v>
      </c>
      <c r="B3590">
        <v>13</v>
      </c>
    </row>
    <row r="3591" spans="1:2" x14ac:dyDescent="0.3">
      <c r="A3591" t="s">
        <v>8221</v>
      </c>
      <c r="B3591">
        <v>4</v>
      </c>
    </row>
    <row r="3592" spans="1:2" x14ac:dyDescent="0.3">
      <c r="A3592" t="s">
        <v>8221</v>
      </c>
      <c r="B3592">
        <v>0</v>
      </c>
    </row>
    <row r="3593" spans="1:2" x14ac:dyDescent="0.3">
      <c r="A3593" t="s">
        <v>8221</v>
      </c>
      <c r="B3593">
        <v>3</v>
      </c>
    </row>
    <row r="3594" spans="1:2" x14ac:dyDescent="0.3">
      <c r="A3594" t="s">
        <v>8221</v>
      </c>
      <c r="B3594">
        <v>1</v>
      </c>
    </row>
    <row r="3595" spans="1:2" x14ac:dyDescent="0.3">
      <c r="A3595" t="s">
        <v>8221</v>
      </c>
      <c r="B3595">
        <v>9</v>
      </c>
    </row>
    <row r="3596" spans="1:2" x14ac:dyDescent="0.3">
      <c r="A3596" t="s">
        <v>8221</v>
      </c>
      <c r="B3596">
        <v>1</v>
      </c>
    </row>
    <row r="3597" spans="1:2" x14ac:dyDescent="0.3">
      <c r="A3597" t="s">
        <v>8221</v>
      </c>
      <c r="B3597">
        <v>1</v>
      </c>
    </row>
    <row r="3598" spans="1:2" x14ac:dyDescent="0.3">
      <c r="A3598" t="s">
        <v>8221</v>
      </c>
      <c r="B3598">
        <v>4</v>
      </c>
    </row>
    <row r="3599" spans="1:2" x14ac:dyDescent="0.3">
      <c r="A3599" t="s">
        <v>8221</v>
      </c>
      <c r="B3599">
        <v>17</v>
      </c>
    </row>
    <row r="3600" spans="1:2" x14ac:dyDescent="0.3">
      <c r="A3600" t="s">
        <v>8221</v>
      </c>
      <c r="B3600">
        <v>0</v>
      </c>
    </row>
    <row r="3601" spans="1:2" x14ac:dyDescent="0.3">
      <c r="A3601" t="s">
        <v>8221</v>
      </c>
      <c r="B3601">
        <v>12</v>
      </c>
    </row>
    <row r="3602" spans="1:2" x14ac:dyDescent="0.3">
      <c r="A3602" t="s">
        <v>8221</v>
      </c>
      <c r="B3602">
        <v>14</v>
      </c>
    </row>
    <row r="3603" spans="1:2" x14ac:dyDescent="0.3">
      <c r="A3603" t="s">
        <v>8221</v>
      </c>
      <c r="B3603">
        <v>1</v>
      </c>
    </row>
    <row r="3604" spans="1:2" x14ac:dyDescent="0.3">
      <c r="A3604" t="s">
        <v>8221</v>
      </c>
      <c r="B3604">
        <v>14</v>
      </c>
    </row>
    <row r="3605" spans="1:2" x14ac:dyDescent="0.3">
      <c r="A3605" t="s">
        <v>8221</v>
      </c>
      <c r="B3605">
        <v>4</v>
      </c>
    </row>
    <row r="3606" spans="1:2" x14ac:dyDescent="0.3">
      <c r="A3606" t="s">
        <v>8221</v>
      </c>
      <c r="B3606">
        <v>2</v>
      </c>
    </row>
    <row r="3607" spans="1:2" x14ac:dyDescent="0.3">
      <c r="A3607" t="s">
        <v>8221</v>
      </c>
      <c r="B3607">
        <v>1</v>
      </c>
    </row>
    <row r="3608" spans="1:2" x14ac:dyDescent="0.3">
      <c r="A3608" t="s">
        <v>8221</v>
      </c>
      <c r="B3608">
        <v>2</v>
      </c>
    </row>
    <row r="3609" spans="1:2" x14ac:dyDescent="0.3">
      <c r="A3609" t="s">
        <v>8221</v>
      </c>
      <c r="B3609">
        <v>1</v>
      </c>
    </row>
    <row r="3610" spans="1:2" x14ac:dyDescent="0.3">
      <c r="A3610" t="s">
        <v>8221</v>
      </c>
      <c r="B3610">
        <v>1</v>
      </c>
    </row>
    <row r="3611" spans="1:2" x14ac:dyDescent="0.3">
      <c r="A3611" t="s">
        <v>8221</v>
      </c>
      <c r="B3611">
        <v>4</v>
      </c>
    </row>
    <row r="3612" spans="1:2" x14ac:dyDescent="0.3">
      <c r="A3612" t="s">
        <v>8221</v>
      </c>
      <c r="B3612">
        <v>3</v>
      </c>
    </row>
    <row r="3613" spans="1:2" x14ac:dyDescent="0.3">
      <c r="A3613" t="s">
        <v>8221</v>
      </c>
      <c r="B3613">
        <v>38</v>
      </c>
    </row>
    <row r="3614" spans="1:2" x14ac:dyDescent="0.3">
      <c r="A3614" t="s">
        <v>8221</v>
      </c>
      <c r="B3614">
        <v>4</v>
      </c>
    </row>
    <row r="3615" spans="1:2" x14ac:dyDescent="0.3">
      <c r="A3615" t="s">
        <v>8221</v>
      </c>
      <c r="B3615">
        <v>0</v>
      </c>
    </row>
    <row r="3616" spans="1:2" x14ac:dyDescent="0.3">
      <c r="A3616" t="s">
        <v>8221</v>
      </c>
      <c r="B3616">
        <v>2</v>
      </c>
    </row>
    <row r="3617" spans="1:2" x14ac:dyDescent="0.3">
      <c r="A3617" t="s">
        <v>8221</v>
      </c>
      <c r="B3617">
        <v>0</v>
      </c>
    </row>
    <row r="3618" spans="1:2" x14ac:dyDescent="0.3">
      <c r="A3618" t="s">
        <v>8221</v>
      </c>
      <c r="B3618">
        <v>1</v>
      </c>
    </row>
    <row r="3619" spans="1:2" x14ac:dyDescent="0.3">
      <c r="A3619" t="s">
        <v>8221</v>
      </c>
      <c r="B3619">
        <v>7</v>
      </c>
    </row>
    <row r="3620" spans="1:2" x14ac:dyDescent="0.3">
      <c r="A3620" t="s">
        <v>8221</v>
      </c>
      <c r="B3620">
        <v>2</v>
      </c>
    </row>
    <row r="3621" spans="1:2" x14ac:dyDescent="0.3">
      <c r="A3621" t="s">
        <v>8221</v>
      </c>
      <c r="B3621">
        <v>4</v>
      </c>
    </row>
    <row r="3622" spans="1:2" x14ac:dyDescent="0.3">
      <c r="A3622" t="s">
        <v>8221</v>
      </c>
      <c r="B3622">
        <v>4</v>
      </c>
    </row>
    <row r="3623" spans="1:2" x14ac:dyDescent="0.3">
      <c r="A3623" t="s">
        <v>8221</v>
      </c>
      <c r="B3623">
        <v>3</v>
      </c>
    </row>
    <row r="3624" spans="1:2" x14ac:dyDescent="0.3">
      <c r="A3624" t="s">
        <v>8221</v>
      </c>
      <c r="B3624">
        <v>2</v>
      </c>
    </row>
    <row r="3625" spans="1:2" x14ac:dyDescent="0.3">
      <c r="A3625" t="s">
        <v>8221</v>
      </c>
      <c r="B3625">
        <v>197</v>
      </c>
    </row>
    <row r="3626" spans="1:2" x14ac:dyDescent="0.3">
      <c r="A3626" t="s">
        <v>8221</v>
      </c>
      <c r="B3626">
        <v>0</v>
      </c>
    </row>
    <row r="3627" spans="1:2" x14ac:dyDescent="0.3">
      <c r="A3627" t="s">
        <v>8221</v>
      </c>
      <c r="B3627">
        <v>1</v>
      </c>
    </row>
    <row r="3628" spans="1:2" x14ac:dyDescent="0.3">
      <c r="A3628" t="s">
        <v>8221</v>
      </c>
      <c r="B3628">
        <v>4</v>
      </c>
    </row>
    <row r="3629" spans="1:2" x14ac:dyDescent="0.3">
      <c r="A3629" t="s">
        <v>8221</v>
      </c>
      <c r="B3629">
        <v>0</v>
      </c>
    </row>
    <row r="3630" spans="1:2" x14ac:dyDescent="0.3">
      <c r="A3630" t="s">
        <v>8221</v>
      </c>
      <c r="B3630">
        <v>7</v>
      </c>
    </row>
    <row r="3631" spans="1:2" x14ac:dyDescent="0.3">
      <c r="A3631" t="s">
        <v>8221</v>
      </c>
      <c r="B3631">
        <v>11</v>
      </c>
    </row>
    <row r="3632" spans="1:2" x14ac:dyDescent="0.3">
      <c r="A3632" t="s">
        <v>8221</v>
      </c>
      <c r="B3632">
        <v>0</v>
      </c>
    </row>
    <row r="3633" spans="1:2" x14ac:dyDescent="0.3">
      <c r="A3633" t="s">
        <v>8221</v>
      </c>
      <c r="B3633">
        <v>6</v>
      </c>
    </row>
    <row r="3634" spans="1:2" x14ac:dyDescent="0.3">
      <c r="A3634" t="s">
        <v>8221</v>
      </c>
      <c r="B3634">
        <v>0</v>
      </c>
    </row>
    <row r="3635" spans="1:2" x14ac:dyDescent="0.3">
      <c r="A3635" t="s">
        <v>8221</v>
      </c>
      <c r="B3635">
        <v>7</v>
      </c>
    </row>
    <row r="3636" spans="1:2" x14ac:dyDescent="0.3">
      <c r="A3636" t="s">
        <v>8221</v>
      </c>
      <c r="B3636">
        <v>94</v>
      </c>
    </row>
    <row r="3637" spans="1:2" x14ac:dyDescent="0.3">
      <c r="A3637" t="s">
        <v>8221</v>
      </c>
      <c r="B3637">
        <v>2</v>
      </c>
    </row>
    <row r="3638" spans="1:2" x14ac:dyDescent="0.3">
      <c r="A3638" t="s">
        <v>8221</v>
      </c>
      <c r="B3638">
        <v>25</v>
      </c>
    </row>
    <row r="3639" spans="1:2" x14ac:dyDescent="0.3">
      <c r="A3639" t="s">
        <v>8221</v>
      </c>
      <c r="B3639">
        <v>17</v>
      </c>
    </row>
    <row r="3640" spans="1:2" x14ac:dyDescent="0.3">
      <c r="A3640" t="s">
        <v>8221</v>
      </c>
      <c r="B3640">
        <v>2</v>
      </c>
    </row>
    <row r="3641" spans="1:2" x14ac:dyDescent="0.3">
      <c r="A3641" t="s">
        <v>8221</v>
      </c>
      <c r="B3641">
        <v>4</v>
      </c>
    </row>
    <row r="3642" spans="1:2" x14ac:dyDescent="0.3">
      <c r="A3642" t="s">
        <v>8221</v>
      </c>
      <c r="B3642">
        <v>5</v>
      </c>
    </row>
    <row r="3643" spans="1:2" x14ac:dyDescent="0.3">
      <c r="A3643" t="s">
        <v>8221</v>
      </c>
      <c r="B3643">
        <v>2</v>
      </c>
    </row>
    <row r="3644" spans="1:2" x14ac:dyDescent="0.3">
      <c r="A3644" t="s">
        <v>8221</v>
      </c>
      <c r="B3644">
        <v>2</v>
      </c>
    </row>
    <row r="3645" spans="1:2" x14ac:dyDescent="0.3">
      <c r="A3645" t="s">
        <v>8221</v>
      </c>
      <c r="B3645">
        <v>3</v>
      </c>
    </row>
    <row r="3646" spans="1:2" x14ac:dyDescent="0.3">
      <c r="A3646" t="s">
        <v>8221</v>
      </c>
      <c r="B3646">
        <v>0</v>
      </c>
    </row>
    <row r="3647" spans="1:2" x14ac:dyDescent="0.3">
      <c r="A3647" t="s">
        <v>8221</v>
      </c>
      <c r="B3647">
        <v>4</v>
      </c>
    </row>
    <row r="3648" spans="1:2" x14ac:dyDescent="0.3">
      <c r="A3648" t="s">
        <v>8221</v>
      </c>
      <c r="B3648">
        <v>1</v>
      </c>
    </row>
    <row r="3649" spans="1:2" x14ac:dyDescent="0.3">
      <c r="A3649" t="s">
        <v>8221</v>
      </c>
      <c r="B3649">
        <v>12</v>
      </c>
    </row>
    <row r="3650" spans="1:2" x14ac:dyDescent="0.3">
      <c r="A3650" t="s">
        <v>8221</v>
      </c>
      <c r="B3650">
        <v>4</v>
      </c>
    </row>
    <row r="3651" spans="1:2" x14ac:dyDescent="0.3">
      <c r="A3651" t="s">
        <v>8221</v>
      </c>
      <c r="B3651">
        <v>91</v>
      </c>
    </row>
    <row r="3652" spans="1:2" x14ac:dyDescent="0.3">
      <c r="A3652" t="s">
        <v>8221</v>
      </c>
      <c r="B3652">
        <v>1</v>
      </c>
    </row>
    <row r="3653" spans="1:2" x14ac:dyDescent="0.3">
      <c r="A3653" t="s">
        <v>8221</v>
      </c>
      <c r="B3653">
        <v>1</v>
      </c>
    </row>
    <row r="3654" spans="1:2" x14ac:dyDescent="0.3">
      <c r="A3654" t="s">
        <v>8221</v>
      </c>
      <c r="B3654">
        <v>0</v>
      </c>
    </row>
    <row r="3655" spans="1:2" x14ac:dyDescent="0.3">
      <c r="A3655" t="s">
        <v>8221</v>
      </c>
      <c r="B3655">
        <v>13</v>
      </c>
    </row>
    <row r="3656" spans="1:2" x14ac:dyDescent="0.3">
      <c r="A3656" t="s">
        <v>8221</v>
      </c>
      <c r="B3656">
        <v>2</v>
      </c>
    </row>
    <row r="3657" spans="1:2" x14ac:dyDescent="0.3">
      <c r="A3657" t="s">
        <v>8221</v>
      </c>
      <c r="B3657">
        <v>0</v>
      </c>
    </row>
    <row r="3658" spans="1:2" x14ac:dyDescent="0.3">
      <c r="A3658" t="s">
        <v>8221</v>
      </c>
      <c r="B3658">
        <v>21</v>
      </c>
    </row>
    <row r="3659" spans="1:2" x14ac:dyDescent="0.3">
      <c r="A3659" t="s">
        <v>8221</v>
      </c>
      <c r="B3659">
        <v>9</v>
      </c>
    </row>
    <row r="3660" spans="1:2" x14ac:dyDescent="0.3">
      <c r="A3660" t="s">
        <v>8221</v>
      </c>
      <c r="B3660">
        <v>6</v>
      </c>
    </row>
    <row r="3661" spans="1:2" x14ac:dyDescent="0.3">
      <c r="A3661" t="s">
        <v>8221</v>
      </c>
      <c r="B3661">
        <v>4</v>
      </c>
    </row>
    <row r="3662" spans="1:2" x14ac:dyDescent="0.3">
      <c r="A3662" t="s">
        <v>8221</v>
      </c>
      <c r="B3662">
        <v>7</v>
      </c>
    </row>
    <row r="3663" spans="1:2" x14ac:dyDescent="0.3">
      <c r="A3663" t="s">
        <v>8221</v>
      </c>
      <c r="B3663">
        <v>5</v>
      </c>
    </row>
    <row r="3664" spans="1:2" x14ac:dyDescent="0.3">
      <c r="A3664" t="s">
        <v>8221</v>
      </c>
      <c r="B3664">
        <v>0</v>
      </c>
    </row>
    <row r="3665" spans="1:2" x14ac:dyDescent="0.3">
      <c r="A3665" t="s">
        <v>8221</v>
      </c>
      <c r="B3665">
        <v>3</v>
      </c>
    </row>
    <row r="3666" spans="1:2" x14ac:dyDescent="0.3">
      <c r="A3666" t="s">
        <v>8221</v>
      </c>
      <c r="B3666">
        <v>9</v>
      </c>
    </row>
    <row r="3667" spans="1:2" x14ac:dyDescent="0.3">
      <c r="A3667" t="s">
        <v>8221</v>
      </c>
      <c r="B3667">
        <v>6</v>
      </c>
    </row>
    <row r="3668" spans="1:2" x14ac:dyDescent="0.3">
      <c r="A3668" t="s">
        <v>8221</v>
      </c>
      <c r="B3668">
        <v>4</v>
      </c>
    </row>
    <row r="3669" spans="1:2" x14ac:dyDescent="0.3">
      <c r="A3669" t="s">
        <v>8221</v>
      </c>
      <c r="B3669">
        <v>1</v>
      </c>
    </row>
    <row r="3670" spans="1:2" x14ac:dyDescent="0.3">
      <c r="A3670" t="s">
        <v>8221</v>
      </c>
      <c r="B3670">
        <v>17</v>
      </c>
    </row>
    <row r="3671" spans="1:2" x14ac:dyDescent="0.3">
      <c r="A3671" t="s">
        <v>8221</v>
      </c>
      <c r="B3671">
        <v>1</v>
      </c>
    </row>
    <row r="3672" spans="1:2" x14ac:dyDescent="0.3">
      <c r="A3672" t="s">
        <v>8221</v>
      </c>
      <c r="B3672">
        <v>13</v>
      </c>
    </row>
    <row r="3673" spans="1:2" x14ac:dyDescent="0.3">
      <c r="A3673" t="s">
        <v>8221</v>
      </c>
      <c r="B3673">
        <v>6</v>
      </c>
    </row>
    <row r="3674" spans="1:2" x14ac:dyDescent="0.3">
      <c r="A3674" t="s">
        <v>8221</v>
      </c>
      <c r="B3674">
        <v>0</v>
      </c>
    </row>
    <row r="3675" spans="1:2" x14ac:dyDescent="0.3">
      <c r="A3675" t="s">
        <v>8221</v>
      </c>
      <c r="B3675">
        <v>2</v>
      </c>
    </row>
    <row r="3676" spans="1:2" x14ac:dyDescent="0.3">
      <c r="A3676" t="s">
        <v>8221</v>
      </c>
      <c r="B3676">
        <v>2</v>
      </c>
    </row>
    <row r="3677" spans="1:2" x14ac:dyDescent="0.3">
      <c r="A3677" t="s">
        <v>8221</v>
      </c>
      <c r="B3677">
        <v>21</v>
      </c>
    </row>
    <row r="3678" spans="1:2" x14ac:dyDescent="0.3">
      <c r="A3678" t="s">
        <v>8221</v>
      </c>
      <c r="B3678">
        <v>13</v>
      </c>
    </row>
    <row r="3679" spans="1:2" x14ac:dyDescent="0.3">
      <c r="A3679" t="s">
        <v>8221</v>
      </c>
      <c r="B3679">
        <v>0</v>
      </c>
    </row>
    <row r="3680" spans="1:2" x14ac:dyDescent="0.3">
      <c r="A3680" t="s">
        <v>8221</v>
      </c>
      <c r="B3680">
        <v>6</v>
      </c>
    </row>
    <row r="3681" spans="1:2" x14ac:dyDescent="0.3">
      <c r="A3681" t="s">
        <v>8221</v>
      </c>
      <c r="B3681">
        <v>0</v>
      </c>
    </row>
    <row r="3682" spans="1:2" x14ac:dyDescent="0.3">
      <c r="A3682" t="s">
        <v>8221</v>
      </c>
      <c r="B3682">
        <v>1</v>
      </c>
    </row>
    <row r="3683" spans="1:2" x14ac:dyDescent="0.3">
      <c r="A3683" t="s">
        <v>8221</v>
      </c>
      <c r="B3683">
        <v>0</v>
      </c>
    </row>
    <row r="3684" spans="1:2" x14ac:dyDescent="0.3">
      <c r="A3684" t="s">
        <v>8221</v>
      </c>
      <c r="B3684">
        <v>12</v>
      </c>
    </row>
    <row r="3685" spans="1:2" x14ac:dyDescent="0.3">
      <c r="A3685" t="s">
        <v>8221</v>
      </c>
      <c r="B3685">
        <v>2</v>
      </c>
    </row>
    <row r="3686" spans="1:2" x14ac:dyDescent="0.3">
      <c r="A3686" t="s">
        <v>8221</v>
      </c>
      <c r="B3686">
        <v>6</v>
      </c>
    </row>
    <row r="3687" spans="1:2" x14ac:dyDescent="0.3">
      <c r="A3687" t="s">
        <v>8221</v>
      </c>
      <c r="B3687">
        <v>1</v>
      </c>
    </row>
    <row r="3688" spans="1:2" x14ac:dyDescent="0.3">
      <c r="A3688" t="s">
        <v>8221</v>
      </c>
      <c r="B3688">
        <v>1</v>
      </c>
    </row>
    <row r="3689" spans="1:2" x14ac:dyDescent="0.3">
      <c r="A3689" t="s">
        <v>8221</v>
      </c>
      <c r="B3689">
        <v>5</v>
      </c>
    </row>
    <row r="3690" spans="1:2" x14ac:dyDescent="0.3">
      <c r="A3690" t="s">
        <v>8221</v>
      </c>
      <c r="B3690">
        <v>0</v>
      </c>
    </row>
    <row r="3691" spans="1:2" x14ac:dyDescent="0.3">
      <c r="A3691" t="s">
        <v>8221</v>
      </c>
      <c r="B3691">
        <v>3</v>
      </c>
    </row>
    <row r="3692" spans="1:2" x14ac:dyDescent="0.3">
      <c r="A3692" t="s">
        <v>8221</v>
      </c>
      <c r="B3692">
        <v>8</v>
      </c>
    </row>
    <row r="3693" spans="1:2" x14ac:dyDescent="0.3">
      <c r="A3693" t="s">
        <v>8221</v>
      </c>
      <c r="B3693">
        <v>3</v>
      </c>
    </row>
    <row r="3694" spans="1:2" x14ac:dyDescent="0.3">
      <c r="A3694" t="s">
        <v>8221</v>
      </c>
      <c r="B3694">
        <v>8</v>
      </c>
    </row>
    <row r="3695" spans="1:2" x14ac:dyDescent="0.3">
      <c r="A3695" t="s">
        <v>8221</v>
      </c>
      <c r="B3695">
        <v>1</v>
      </c>
    </row>
    <row r="3696" spans="1:2" x14ac:dyDescent="0.3">
      <c r="A3696" t="s">
        <v>8221</v>
      </c>
      <c r="B3696">
        <v>4</v>
      </c>
    </row>
    <row r="3697" spans="1:2" x14ac:dyDescent="0.3">
      <c r="A3697" t="s">
        <v>8221</v>
      </c>
      <c r="B3697">
        <v>8</v>
      </c>
    </row>
    <row r="3698" spans="1:2" x14ac:dyDescent="0.3">
      <c r="A3698" t="s">
        <v>8221</v>
      </c>
      <c r="B3698">
        <v>1</v>
      </c>
    </row>
    <row r="3699" spans="1:2" x14ac:dyDescent="0.3">
      <c r="A3699" t="s">
        <v>8221</v>
      </c>
      <c r="B3699">
        <v>5</v>
      </c>
    </row>
    <row r="3700" spans="1:2" x14ac:dyDescent="0.3">
      <c r="A3700" t="s">
        <v>8221</v>
      </c>
      <c r="B3700">
        <v>0</v>
      </c>
    </row>
    <row r="3701" spans="1:2" x14ac:dyDescent="0.3">
      <c r="A3701" t="s">
        <v>8221</v>
      </c>
      <c r="B3701">
        <v>0</v>
      </c>
    </row>
    <row r="3702" spans="1:2" x14ac:dyDescent="0.3">
      <c r="A3702" t="s">
        <v>8221</v>
      </c>
      <c r="B3702">
        <v>1</v>
      </c>
    </row>
    <row r="3703" spans="1:2" x14ac:dyDescent="0.3">
      <c r="A3703" t="s">
        <v>8221</v>
      </c>
      <c r="B3703">
        <v>0</v>
      </c>
    </row>
    <row r="3704" spans="1:2" x14ac:dyDescent="0.3">
      <c r="A3704" t="s">
        <v>8221</v>
      </c>
      <c r="B3704">
        <v>0</v>
      </c>
    </row>
    <row r="3705" spans="1:2" x14ac:dyDescent="0.3">
      <c r="A3705" t="s">
        <v>8221</v>
      </c>
      <c r="B3705">
        <v>6</v>
      </c>
    </row>
    <row r="3706" spans="1:2" x14ac:dyDescent="0.3">
      <c r="A3706" t="s">
        <v>8221</v>
      </c>
      <c r="B3706">
        <v>6</v>
      </c>
    </row>
    <row r="3707" spans="1:2" x14ac:dyDescent="0.3">
      <c r="A3707" t="s">
        <v>8221</v>
      </c>
      <c r="B3707">
        <v>14</v>
      </c>
    </row>
    <row r="3708" spans="1:2" x14ac:dyDescent="0.3">
      <c r="A3708" t="s">
        <v>8221</v>
      </c>
      <c r="B3708">
        <v>6</v>
      </c>
    </row>
    <row r="3709" spans="1:2" x14ac:dyDescent="0.3">
      <c r="A3709" t="s">
        <v>8221</v>
      </c>
      <c r="B3709">
        <v>33</v>
      </c>
    </row>
    <row r="3710" spans="1:2" x14ac:dyDescent="0.3">
      <c r="A3710" t="s">
        <v>8221</v>
      </c>
      <c r="B3710">
        <v>4</v>
      </c>
    </row>
    <row r="3711" spans="1:2" x14ac:dyDescent="0.3">
      <c r="A3711" t="s">
        <v>8221</v>
      </c>
      <c r="B3711">
        <v>1</v>
      </c>
    </row>
    <row r="3712" spans="1:2" x14ac:dyDescent="0.3">
      <c r="A3712" t="s">
        <v>8221</v>
      </c>
      <c r="B3712">
        <v>0</v>
      </c>
    </row>
    <row r="3713" spans="1:2" x14ac:dyDescent="0.3">
      <c r="A3713" t="s">
        <v>8221</v>
      </c>
      <c r="B3713">
        <v>6</v>
      </c>
    </row>
    <row r="3714" spans="1:2" x14ac:dyDescent="0.3">
      <c r="A3714" t="s">
        <v>8221</v>
      </c>
      <c r="B3714">
        <v>6</v>
      </c>
    </row>
    <row r="3715" spans="1:2" x14ac:dyDescent="0.3">
      <c r="A3715" t="s">
        <v>8221</v>
      </c>
      <c r="B3715">
        <v>1</v>
      </c>
    </row>
    <row r="3716" spans="1:2" x14ac:dyDescent="0.3">
      <c r="A3716" t="s">
        <v>8221</v>
      </c>
      <c r="B3716">
        <v>3</v>
      </c>
    </row>
    <row r="3717" spans="1:2" x14ac:dyDescent="0.3">
      <c r="A3717" t="s">
        <v>8220</v>
      </c>
      <c r="B3717">
        <v>1</v>
      </c>
    </row>
    <row r="3718" spans="1:2" x14ac:dyDescent="0.3">
      <c r="A3718" t="s">
        <v>8220</v>
      </c>
      <c r="B3718">
        <v>1</v>
      </c>
    </row>
    <row r="3719" spans="1:2" x14ac:dyDescent="0.3">
      <c r="A3719" t="s">
        <v>8220</v>
      </c>
      <c r="B3719">
        <v>0</v>
      </c>
    </row>
    <row r="3720" spans="1:2" x14ac:dyDescent="0.3">
      <c r="A3720" t="s">
        <v>8220</v>
      </c>
      <c r="B3720">
        <v>6</v>
      </c>
    </row>
    <row r="3721" spans="1:2" x14ac:dyDescent="0.3">
      <c r="A3721" t="s">
        <v>8220</v>
      </c>
      <c r="B3721">
        <v>0</v>
      </c>
    </row>
    <row r="3722" spans="1:2" x14ac:dyDescent="0.3">
      <c r="A3722" t="s">
        <v>8220</v>
      </c>
      <c r="B3722">
        <v>6</v>
      </c>
    </row>
    <row r="3723" spans="1:2" x14ac:dyDescent="0.3">
      <c r="A3723" t="s">
        <v>8220</v>
      </c>
      <c r="B3723">
        <v>13</v>
      </c>
    </row>
    <row r="3724" spans="1:2" x14ac:dyDescent="0.3">
      <c r="A3724" t="s">
        <v>8220</v>
      </c>
      <c r="B3724">
        <v>4</v>
      </c>
    </row>
    <row r="3725" spans="1:2" x14ac:dyDescent="0.3">
      <c r="A3725" t="s">
        <v>8220</v>
      </c>
      <c r="B3725">
        <v>6</v>
      </c>
    </row>
    <row r="3726" spans="1:2" x14ac:dyDescent="0.3">
      <c r="A3726" t="s">
        <v>8220</v>
      </c>
      <c r="B3726">
        <v>0</v>
      </c>
    </row>
    <row r="3727" spans="1:2" x14ac:dyDescent="0.3">
      <c r="A3727" t="s">
        <v>8220</v>
      </c>
      <c r="B3727">
        <v>0</v>
      </c>
    </row>
    <row r="3728" spans="1:2" x14ac:dyDescent="0.3">
      <c r="A3728" t="s">
        <v>8220</v>
      </c>
      <c r="B3728">
        <v>0</v>
      </c>
    </row>
    <row r="3729" spans="1:2" x14ac:dyDescent="0.3">
      <c r="A3729" t="s">
        <v>8220</v>
      </c>
      <c r="B3729">
        <v>81</v>
      </c>
    </row>
    <row r="3730" spans="1:2" x14ac:dyDescent="0.3">
      <c r="A3730" t="s">
        <v>8220</v>
      </c>
      <c r="B3730">
        <v>0</v>
      </c>
    </row>
    <row r="3731" spans="1:2" x14ac:dyDescent="0.3">
      <c r="A3731" t="s">
        <v>8220</v>
      </c>
      <c r="B3731">
        <v>0</v>
      </c>
    </row>
    <row r="3732" spans="1:2" x14ac:dyDescent="0.3">
      <c r="A3732" t="s">
        <v>8220</v>
      </c>
      <c r="B3732">
        <v>5</v>
      </c>
    </row>
    <row r="3733" spans="1:2" x14ac:dyDescent="0.3">
      <c r="A3733" t="s">
        <v>8220</v>
      </c>
      <c r="B3733">
        <v>0</v>
      </c>
    </row>
    <row r="3734" spans="1:2" x14ac:dyDescent="0.3">
      <c r="A3734" t="s">
        <v>8220</v>
      </c>
      <c r="B3734">
        <v>0</v>
      </c>
    </row>
    <row r="3735" spans="1:2" x14ac:dyDescent="0.3">
      <c r="A3735" t="s">
        <v>8220</v>
      </c>
      <c r="B3735">
        <v>58</v>
      </c>
    </row>
    <row r="3736" spans="1:2" x14ac:dyDescent="0.3">
      <c r="A3736" t="s">
        <v>8220</v>
      </c>
      <c r="B3736">
        <v>1</v>
      </c>
    </row>
    <row r="3737" spans="1:2" x14ac:dyDescent="0.3">
      <c r="A3737" t="s">
        <v>8220</v>
      </c>
      <c r="B3737">
        <v>0</v>
      </c>
    </row>
    <row r="3738" spans="1:2" x14ac:dyDescent="0.3">
      <c r="A3738" t="s">
        <v>8220</v>
      </c>
      <c r="B3738">
        <v>28</v>
      </c>
    </row>
    <row r="3739" spans="1:2" x14ac:dyDescent="0.3">
      <c r="A3739" t="s">
        <v>8220</v>
      </c>
      <c r="B3739">
        <v>1</v>
      </c>
    </row>
    <row r="3740" spans="1:2" x14ac:dyDescent="0.3">
      <c r="A3740" t="s">
        <v>8220</v>
      </c>
      <c r="B3740">
        <v>0</v>
      </c>
    </row>
    <row r="3741" spans="1:2" x14ac:dyDescent="0.3">
      <c r="A3741" t="s">
        <v>8220</v>
      </c>
      <c r="B3741">
        <v>37</v>
      </c>
    </row>
    <row r="3742" spans="1:2" x14ac:dyDescent="0.3">
      <c r="A3742" t="s">
        <v>8220</v>
      </c>
      <c r="B3742">
        <v>9</v>
      </c>
    </row>
    <row r="3743" spans="1:2" x14ac:dyDescent="0.3">
      <c r="A3743" t="s">
        <v>8220</v>
      </c>
      <c r="B3743">
        <v>3</v>
      </c>
    </row>
    <row r="3744" spans="1:2" x14ac:dyDescent="0.3">
      <c r="A3744" t="s">
        <v>8220</v>
      </c>
      <c r="B3744">
        <v>0</v>
      </c>
    </row>
    <row r="3745" spans="1:2" x14ac:dyDescent="0.3">
      <c r="A3745" t="s">
        <v>8220</v>
      </c>
      <c r="B3745">
        <v>2</v>
      </c>
    </row>
    <row r="3746" spans="1:2" x14ac:dyDescent="0.3">
      <c r="A3746" t="s">
        <v>8220</v>
      </c>
      <c r="B3746">
        <v>6</v>
      </c>
    </row>
    <row r="3747" spans="1:2" x14ac:dyDescent="0.3">
      <c r="A3747" t="s">
        <v>8220</v>
      </c>
      <c r="B3747">
        <v>67</v>
      </c>
    </row>
    <row r="3748" spans="1:2" x14ac:dyDescent="0.3">
      <c r="A3748" t="s">
        <v>8220</v>
      </c>
      <c r="B3748">
        <v>5</v>
      </c>
    </row>
    <row r="3749" spans="1:2" x14ac:dyDescent="0.3">
      <c r="A3749" t="s">
        <v>8220</v>
      </c>
      <c r="B3749">
        <v>2</v>
      </c>
    </row>
    <row r="3750" spans="1:2" x14ac:dyDescent="0.3">
      <c r="A3750" t="s">
        <v>8220</v>
      </c>
      <c r="B3750">
        <v>10</v>
      </c>
    </row>
    <row r="3751" spans="1:2" x14ac:dyDescent="0.3">
      <c r="A3751" t="s">
        <v>8220</v>
      </c>
      <c r="B3751">
        <v>3</v>
      </c>
    </row>
    <row r="3752" spans="1:2" x14ac:dyDescent="0.3">
      <c r="A3752" t="s">
        <v>8220</v>
      </c>
      <c r="B3752">
        <v>4</v>
      </c>
    </row>
    <row r="3753" spans="1:2" x14ac:dyDescent="0.3">
      <c r="A3753" t="s">
        <v>8220</v>
      </c>
      <c r="B3753">
        <v>15</v>
      </c>
    </row>
    <row r="3754" spans="1:2" x14ac:dyDescent="0.3">
      <c r="A3754" t="s">
        <v>8220</v>
      </c>
      <c r="B3754">
        <v>2</v>
      </c>
    </row>
    <row r="3755" spans="1:2" x14ac:dyDescent="0.3">
      <c r="A3755" t="s">
        <v>8220</v>
      </c>
      <c r="B3755">
        <v>0</v>
      </c>
    </row>
    <row r="3756" spans="1:2" x14ac:dyDescent="0.3">
      <c r="A3756" t="s">
        <v>8220</v>
      </c>
      <c r="B3756">
        <v>1</v>
      </c>
    </row>
    <row r="3757" spans="1:2" x14ac:dyDescent="0.3">
      <c r="A3757" t="s">
        <v>8220</v>
      </c>
      <c r="B3757">
        <v>1</v>
      </c>
    </row>
    <row r="3758" spans="1:2" x14ac:dyDescent="0.3">
      <c r="A3758" t="s">
        <v>8220</v>
      </c>
      <c r="B3758">
        <v>6</v>
      </c>
    </row>
    <row r="3759" spans="1:2" x14ac:dyDescent="0.3">
      <c r="A3759" t="s">
        <v>8220</v>
      </c>
      <c r="B3759">
        <v>0</v>
      </c>
    </row>
    <row r="3760" spans="1:2" x14ac:dyDescent="0.3">
      <c r="A3760" t="s">
        <v>8220</v>
      </c>
      <c r="B3760">
        <v>13</v>
      </c>
    </row>
    <row r="3761" spans="1:2" x14ac:dyDescent="0.3">
      <c r="A3761" t="s">
        <v>8220</v>
      </c>
      <c r="B3761">
        <v>0</v>
      </c>
    </row>
    <row r="3762" spans="1:2" x14ac:dyDescent="0.3">
      <c r="A3762" t="s">
        <v>8220</v>
      </c>
      <c r="B3762">
        <v>8</v>
      </c>
    </row>
    <row r="3763" spans="1:2" x14ac:dyDescent="0.3">
      <c r="A3763" t="s">
        <v>8220</v>
      </c>
      <c r="B3763">
        <v>1</v>
      </c>
    </row>
    <row r="3764" spans="1:2" x14ac:dyDescent="0.3">
      <c r="A3764" t="s">
        <v>8220</v>
      </c>
      <c r="B3764">
        <v>0</v>
      </c>
    </row>
    <row r="3765" spans="1:2" x14ac:dyDescent="0.3">
      <c r="A3765" t="s">
        <v>8220</v>
      </c>
      <c r="B3765">
        <v>5</v>
      </c>
    </row>
    <row r="3766" spans="1:2" x14ac:dyDescent="0.3">
      <c r="A3766" t="s">
        <v>8220</v>
      </c>
      <c r="B3766">
        <v>1</v>
      </c>
    </row>
    <row r="3767" spans="1:2" x14ac:dyDescent="0.3">
      <c r="A3767" t="s">
        <v>8220</v>
      </c>
      <c r="B3767">
        <v>0</v>
      </c>
    </row>
    <row r="3768" spans="1:2" x14ac:dyDescent="0.3">
      <c r="A3768" t="s">
        <v>8220</v>
      </c>
      <c r="B3768">
        <v>0</v>
      </c>
    </row>
    <row r="3769" spans="1:2" x14ac:dyDescent="0.3">
      <c r="A3769" t="s">
        <v>8220</v>
      </c>
      <c r="B3769">
        <v>0</v>
      </c>
    </row>
    <row r="3770" spans="1:2" x14ac:dyDescent="0.3">
      <c r="A3770" t="s">
        <v>8220</v>
      </c>
      <c r="B3770">
        <v>121</v>
      </c>
    </row>
    <row r="3771" spans="1:2" x14ac:dyDescent="0.3">
      <c r="A3771" t="s">
        <v>8220</v>
      </c>
      <c r="B3771">
        <v>0</v>
      </c>
    </row>
    <row r="3772" spans="1:2" x14ac:dyDescent="0.3">
      <c r="A3772" t="s">
        <v>8220</v>
      </c>
      <c r="B3772">
        <v>0</v>
      </c>
    </row>
    <row r="3773" spans="1:2" x14ac:dyDescent="0.3">
      <c r="A3773" t="s">
        <v>8220</v>
      </c>
      <c r="B3773">
        <v>0</v>
      </c>
    </row>
    <row r="3774" spans="1:2" x14ac:dyDescent="0.3">
      <c r="A3774" t="s">
        <v>8220</v>
      </c>
      <c r="B3774">
        <v>3</v>
      </c>
    </row>
    <row r="3775" spans="1:2" x14ac:dyDescent="0.3">
      <c r="A3775" t="s">
        <v>8220</v>
      </c>
      <c r="B3775">
        <v>0</v>
      </c>
    </row>
    <row r="3776" spans="1:2" x14ac:dyDescent="0.3">
      <c r="A3776" t="s">
        <v>8220</v>
      </c>
      <c r="B3776">
        <v>1</v>
      </c>
    </row>
    <row r="3777" spans="1:2" x14ac:dyDescent="0.3">
      <c r="A3777" t="s">
        <v>8220</v>
      </c>
      <c r="B3777">
        <v>1</v>
      </c>
    </row>
    <row r="3778" spans="1:2" x14ac:dyDescent="0.3">
      <c r="A3778" t="s">
        <v>8220</v>
      </c>
      <c r="B3778">
        <v>3</v>
      </c>
    </row>
    <row r="3779" spans="1:2" x14ac:dyDescent="0.3">
      <c r="A3779" t="s">
        <v>8220</v>
      </c>
      <c r="B3779">
        <v>9</v>
      </c>
    </row>
    <row r="3780" spans="1:2" x14ac:dyDescent="0.3">
      <c r="A3780" t="s">
        <v>8220</v>
      </c>
      <c r="B3780">
        <v>0</v>
      </c>
    </row>
    <row r="3781" spans="1:2" x14ac:dyDescent="0.3">
      <c r="A3781" t="s">
        <v>8220</v>
      </c>
      <c r="B3781">
        <v>0</v>
      </c>
    </row>
    <row r="3782" spans="1:2" x14ac:dyDescent="0.3">
      <c r="A3782" t="s">
        <v>8220</v>
      </c>
      <c r="B3782">
        <v>0</v>
      </c>
    </row>
    <row r="3783" spans="1:2" x14ac:dyDescent="0.3">
      <c r="A3783" t="s">
        <v>8220</v>
      </c>
      <c r="B3783">
        <v>39</v>
      </c>
    </row>
    <row r="3784" spans="1:2" x14ac:dyDescent="0.3">
      <c r="A3784" t="s">
        <v>8220</v>
      </c>
      <c r="B3784">
        <v>1</v>
      </c>
    </row>
    <row r="3785" spans="1:2" x14ac:dyDescent="0.3">
      <c r="A3785" t="s">
        <v>8220</v>
      </c>
      <c r="B3785">
        <v>0</v>
      </c>
    </row>
    <row r="3786" spans="1:2" x14ac:dyDescent="0.3">
      <c r="A3786" t="s">
        <v>8220</v>
      </c>
      <c r="B3786">
        <v>3</v>
      </c>
    </row>
    <row r="3787" spans="1:2" x14ac:dyDescent="0.3">
      <c r="A3787" t="s">
        <v>8220</v>
      </c>
      <c r="B3787">
        <v>1</v>
      </c>
    </row>
    <row r="3788" spans="1:2" x14ac:dyDescent="0.3">
      <c r="A3788" t="s">
        <v>8220</v>
      </c>
      <c r="B3788">
        <v>9</v>
      </c>
    </row>
    <row r="3789" spans="1:2" x14ac:dyDescent="0.3">
      <c r="A3789" t="s">
        <v>8220</v>
      </c>
      <c r="B3789">
        <v>0</v>
      </c>
    </row>
    <row r="3790" spans="1:2" x14ac:dyDescent="0.3">
      <c r="A3790" t="s">
        <v>8220</v>
      </c>
      <c r="B3790">
        <v>25</v>
      </c>
    </row>
    <row r="3791" spans="1:2" x14ac:dyDescent="0.3">
      <c r="A3791" t="s">
        <v>8220</v>
      </c>
      <c r="B3791">
        <v>1</v>
      </c>
    </row>
    <row r="3792" spans="1:2" x14ac:dyDescent="0.3">
      <c r="A3792" t="s">
        <v>8220</v>
      </c>
      <c r="B3792">
        <v>1</v>
      </c>
    </row>
    <row r="3793" spans="1:2" x14ac:dyDescent="0.3">
      <c r="A3793" t="s">
        <v>8220</v>
      </c>
      <c r="B3793">
        <v>1</v>
      </c>
    </row>
    <row r="3794" spans="1:2" x14ac:dyDescent="0.3">
      <c r="A3794" t="s">
        <v>8220</v>
      </c>
      <c r="B3794">
        <v>0</v>
      </c>
    </row>
    <row r="3795" spans="1:2" x14ac:dyDescent="0.3">
      <c r="A3795" t="s">
        <v>8220</v>
      </c>
      <c r="B3795">
        <v>6</v>
      </c>
    </row>
    <row r="3796" spans="1:2" x14ac:dyDescent="0.3">
      <c r="A3796" t="s">
        <v>8220</v>
      </c>
      <c r="B3796">
        <v>1</v>
      </c>
    </row>
    <row r="3797" spans="1:2" x14ac:dyDescent="0.3">
      <c r="A3797" t="s">
        <v>8220</v>
      </c>
      <c r="B3797">
        <v>6</v>
      </c>
    </row>
    <row r="3798" spans="1:2" x14ac:dyDescent="0.3">
      <c r="A3798" t="s">
        <v>8220</v>
      </c>
      <c r="B3798">
        <v>4</v>
      </c>
    </row>
    <row r="3799" spans="1:2" x14ac:dyDescent="0.3">
      <c r="A3799" t="s">
        <v>8220</v>
      </c>
      <c r="B3799">
        <v>22</v>
      </c>
    </row>
    <row r="3800" spans="1:2" x14ac:dyDescent="0.3">
      <c r="A3800" t="s">
        <v>8220</v>
      </c>
      <c r="B3800">
        <v>15</v>
      </c>
    </row>
    <row r="3801" spans="1:2" x14ac:dyDescent="0.3">
      <c r="A3801" t="s">
        <v>8220</v>
      </c>
      <c r="B3801">
        <v>95</v>
      </c>
    </row>
    <row r="3802" spans="1:2" x14ac:dyDescent="0.3">
      <c r="A3802" t="s">
        <v>8220</v>
      </c>
      <c r="B3802">
        <v>161</v>
      </c>
    </row>
    <row r="3803" spans="1:2" x14ac:dyDescent="0.3">
      <c r="A3803" t="s">
        <v>8220</v>
      </c>
      <c r="B3803">
        <v>8</v>
      </c>
    </row>
    <row r="3804" spans="1:2" x14ac:dyDescent="0.3">
      <c r="A3804" t="s">
        <v>8220</v>
      </c>
      <c r="B3804">
        <v>76</v>
      </c>
    </row>
    <row r="3805" spans="1:2" x14ac:dyDescent="0.3">
      <c r="A3805" t="s">
        <v>8220</v>
      </c>
      <c r="B3805">
        <v>1</v>
      </c>
    </row>
    <row r="3806" spans="1:2" x14ac:dyDescent="0.3">
      <c r="A3806" t="s">
        <v>8220</v>
      </c>
      <c r="B3806">
        <v>101</v>
      </c>
    </row>
    <row r="3807" spans="1:2" x14ac:dyDescent="0.3">
      <c r="A3807" t="s">
        <v>8220</v>
      </c>
      <c r="B3807">
        <v>4</v>
      </c>
    </row>
    <row r="3808" spans="1:2" x14ac:dyDescent="0.3">
      <c r="A3808" t="s">
        <v>8220</v>
      </c>
      <c r="B3808">
        <v>1</v>
      </c>
    </row>
    <row r="3809" spans="1:2" x14ac:dyDescent="0.3">
      <c r="A3809" t="s">
        <v>8220</v>
      </c>
      <c r="B3809">
        <v>775</v>
      </c>
    </row>
    <row r="3810" spans="1:2" x14ac:dyDescent="0.3">
      <c r="A3810" t="s">
        <v>8220</v>
      </c>
      <c r="B3810">
        <v>90</v>
      </c>
    </row>
    <row r="3811" spans="1:2" x14ac:dyDescent="0.3">
      <c r="A3811" t="s">
        <v>8220</v>
      </c>
      <c r="B3811">
        <v>16</v>
      </c>
    </row>
    <row r="3812" spans="1:2" x14ac:dyDescent="0.3">
      <c r="A3812" t="s">
        <v>8220</v>
      </c>
      <c r="B3812">
        <v>6</v>
      </c>
    </row>
    <row r="3813" spans="1:2" x14ac:dyDescent="0.3">
      <c r="A3813" t="s">
        <v>8220</v>
      </c>
      <c r="B3813">
        <v>38</v>
      </c>
    </row>
    <row r="3814" spans="1:2" x14ac:dyDescent="0.3">
      <c r="A3814" t="s">
        <v>8220</v>
      </c>
      <c r="B3814">
        <v>355</v>
      </c>
    </row>
    <row r="3815" spans="1:2" x14ac:dyDescent="0.3">
      <c r="A3815" t="s">
        <v>8220</v>
      </c>
      <c r="B3815">
        <v>7</v>
      </c>
    </row>
    <row r="3816" spans="1:2" x14ac:dyDescent="0.3">
      <c r="A3816" t="s">
        <v>8220</v>
      </c>
      <c r="B3816">
        <v>400</v>
      </c>
    </row>
    <row r="3817" spans="1:2" x14ac:dyDescent="0.3">
      <c r="A3817" t="s">
        <v>8220</v>
      </c>
      <c r="B3817">
        <v>1</v>
      </c>
    </row>
    <row r="3818" spans="1:2" x14ac:dyDescent="0.3">
      <c r="A3818" t="s">
        <v>8220</v>
      </c>
      <c r="B3818">
        <v>0</v>
      </c>
    </row>
    <row r="3819" spans="1:2" x14ac:dyDescent="0.3">
      <c r="A3819" t="s">
        <v>8220</v>
      </c>
      <c r="B3819">
        <v>1</v>
      </c>
    </row>
    <row r="3820" spans="1:2" x14ac:dyDescent="0.3">
      <c r="A3820" t="s">
        <v>8220</v>
      </c>
      <c r="B3820">
        <v>292</v>
      </c>
    </row>
    <row r="3821" spans="1:2" x14ac:dyDescent="0.3">
      <c r="A3821" t="s">
        <v>8220</v>
      </c>
      <c r="B3821">
        <v>2</v>
      </c>
    </row>
    <row r="3822" spans="1:2" x14ac:dyDescent="0.3">
      <c r="A3822" t="s">
        <v>8220</v>
      </c>
      <c r="B3822">
        <v>8</v>
      </c>
    </row>
    <row r="3823" spans="1:2" x14ac:dyDescent="0.3">
      <c r="A3823" t="s">
        <v>8220</v>
      </c>
      <c r="B3823">
        <v>0</v>
      </c>
    </row>
    <row r="3824" spans="1:2" x14ac:dyDescent="0.3">
      <c r="A3824" t="s">
        <v>8220</v>
      </c>
      <c r="B3824">
        <v>1</v>
      </c>
    </row>
    <row r="3825" spans="1:2" x14ac:dyDescent="0.3">
      <c r="A3825" t="s">
        <v>8220</v>
      </c>
      <c r="B3825">
        <v>4</v>
      </c>
    </row>
    <row r="3826" spans="1:2" x14ac:dyDescent="0.3">
      <c r="A3826" t="s">
        <v>8220</v>
      </c>
      <c r="B3826">
        <v>0</v>
      </c>
    </row>
    <row r="3827" spans="1:2" x14ac:dyDescent="0.3">
      <c r="A3827" t="s">
        <v>8220</v>
      </c>
      <c r="B3827">
        <v>0</v>
      </c>
    </row>
    <row r="3828" spans="1:2" x14ac:dyDescent="0.3">
      <c r="A3828" t="s">
        <v>8220</v>
      </c>
      <c r="B3828">
        <v>0</v>
      </c>
    </row>
    <row r="3829" spans="1:2" x14ac:dyDescent="0.3">
      <c r="A3829" t="s">
        <v>8220</v>
      </c>
      <c r="B3829">
        <v>0</v>
      </c>
    </row>
    <row r="3830" spans="1:2" x14ac:dyDescent="0.3">
      <c r="A3830" t="s">
        <v>8220</v>
      </c>
      <c r="B3830">
        <v>1</v>
      </c>
    </row>
    <row r="3831" spans="1:2" x14ac:dyDescent="0.3">
      <c r="A3831" t="s">
        <v>8220</v>
      </c>
      <c r="B3831">
        <v>0</v>
      </c>
    </row>
    <row r="3832" spans="1:2" x14ac:dyDescent="0.3">
      <c r="A3832" t="s">
        <v>8220</v>
      </c>
      <c r="B3832">
        <v>0</v>
      </c>
    </row>
    <row r="3833" spans="1:2" x14ac:dyDescent="0.3">
      <c r="A3833" t="s">
        <v>8220</v>
      </c>
      <c r="B3833">
        <v>0</v>
      </c>
    </row>
    <row r="3834" spans="1:2" x14ac:dyDescent="0.3">
      <c r="A3834" t="s">
        <v>8220</v>
      </c>
      <c r="B3834">
        <v>0</v>
      </c>
    </row>
    <row r="3835" spans="1:2" x14ac:dyDescent="0.3">
      <c r="A3835" t="s">
        <v>8220</v>
      </c>
      <c r="B3835">
        <v>0</v>
      </c>
    </row>
    <row r="3836" spans="1:2" x14ac:dyDescent="0.3">
      <c r="A3836" t="s">
        <v>8220</v>
      </c>
      <c r="B3836">
        <v>0</v>
      </c>
    </row>
    <row r="3837" spans="1:2" x14ac:dyDescent="0.3">
      <c r="A3837" t="s">
        <v>8220</v>
      </c>
      <c r="B3837">
        <v>1</v>
      </c>
    </row>
    <row r="3838" spans="1:2" x14ac:dyDescent="0.3">
      <c r="A3838" t="s">
        <v>8220</v>
      </c>
      <c r="B3838">
        <v>0</v>
      </c>
    </row>
    <row r="3839" spans="1:2" x14ac:dyDescent="0.3">
      <c r="A3839" t="s">
        <v>8220</v>
      </c>
      <c r="B3839">
        <v>4</v>
      </c>
    </row>
    <row r="3840" spans="1:2" x14ac:dyDescent="0.3">
      <c r="A3840" t="s">
        <v>8220</v>
      </c>
      <c r="B3840">
        <v>0</v>
      </c>
    </row>
    <row r="3841" spans="1:2" x14ac:dyDescent="0.3">
      <c r="A3841" t="s">
        <v>8220</v>
      </c>
      <c r="B3841">
        <v>18</v>
      </c>
    </row>
    <row r="3842" spans="1:2" x14ac:dyDescent="0.3">
      <c r="A3842" t="s">
        <v>8220</v>
      </c>
      <c r="B3842">
        <v>3</v>
      </c>
    </row>
    <row r="3843" spans="1:2" x14ac:dyDescent="0.3">
      <c r="A3843" t="s">
        <v>8220</v>
      </c>
      <c r="B3843">
        <v>40</v>
      </c>
    </row>
    <row r="3844" spans="1:2" x14ac:dyDescent="0.3">
      <c r="A3844" t="s">
        <v>8220</v>
      </c>
      <c r="B3844">
        <v>0</v>
      </c>
    </row>
    <row r="3845" spans="1:2" x14ac:dyDescent="0.3">
      <c r="A3845" t="s">
        <v>8220</v>
      </c>
      <c r="B3845">
        <v>24</v>
      </c>
    </row>
    <row r="3846" spans="1:2" x14ac:dyDescent="0.3">
      <c r="A3846" t="s">
        <v>8220</v>
      </c>
      <c r="B3846">
        <v>1</v>
      </c>
    </row>
    <row r="3847" spans="1:2" x14ac:dyDescent="0.3">
      <c r="A3847" t="s">
        <v>8220</v>
      </c>
      <c r="B3847">
        <v>0</v>
      </c>
    </row>
    <row r="3848" spans="1:2" x14ac:dyDescent="0.3">
      <c r="A3848" t="s">
        <v>8220</v>
      </c>
      <c r="B3848">
        <v>0</v>
      </c>
    </row>
    <row r="3849" spans="1:2" x14ac:dyDescent="0.3">
      <c r="A3849" t="s">
        <v>8220</v>
      </c>
      <c r="B3849">
        <v>1</v>
      </c>
    </row>
    <row r="3850" spans="1:2" x14ac:dyDescent="0.3">
      <c r="A3850" t="s">
        <v>8220</v>
      </c>
      <c r="B3850">
        <v>6</v>
      </c>
    </row>
    <row r="3851" spans="1:2" x14ac:dyDescent="0.3">
      <c r="A3851" t="s">
        <v>8220</v>
      </c>
      <c r="B3851">
        <v>0</v>
      </c>
    </row>
    <row r="3852" spans="1:2" x14ac:dyDescent="0.3">
      <c r="A3852" t="s">
        <v>8220</v>
      </c>
      <c r="B3852">
        <v>6</v>
      </c>
    </row>
    <row r="3853" spans="1:2" x14ac:dyDescent="0.3">
      <c r="A3853" t="s">
        <v>8220</v>
      </c>
      <c r="B3853">
        <v>0</v>
      </c>
    </row>
    <row r="3854" spans="1:2" x14ac:dyDescent="0.3">
      <c r="A3854" t="s">
        <v>8220</v>
      </c>
      <c r="B3854">
        <v>0</v>
      </c>
    </row>
    <row r="3855" spans="1:2" x14ac:dyDescent="0.3">
      <c r="A3855" t="s">
        <v>8220</v>
      </c>
      <c r="B3855">
        <v>3</v>
      </c>
    </row>
    <row r="3856" spans="1:2" x14ac:dyDescent="0.3">
      <c r="A3856" t="s">
        <v>8220</v>
      </c>
      <c r="B3856">
        <v>0</v>
      </c>
    </row>
    <row r="3857" spans="1:2" x14ac:dyDescent="0.3">
      <c r="A3857" t="s">
        <v>8220</v>
      </c>
      <c r="B3857">
        <v>8</v>
      </c>
    </row>
    <row r="3858" spans="1:2" x14ac:dyDescent="0.3">
      <c r="A3858" t="s">
        <v>8220</v>
      </c>
      <c r="B3858">
        <v>34</v>
      </c>
    </row>
    <row r="3859" spans="1:2" x14ac:dyDescent="0.3">
      <c r="A3859" t="s">
        <v>8220</v>
      </c>
      <c r="B3859">
        <v>1</v>
      </c>
    </row>
    <row r="3860" spans="1:2" x14ac:dyDescent="0.3">
      <c r="A3860" t="s">
        <v>8220</v>
      </c>
      <c r="B3860">
        <v>38</v>
      </c>
    </row>
    <row r="3861" spans="1:2" x14ac:dyDescent="0.3">
      <c r="A3861" t="s">
        <v>8220</v>
      </c>
      <c r="B3861">
        <v>104</v>
      </c>
    </row>
    <row r="3862" spans="1:2" x14ac:dyDescent="0.3">
      <c r="A3862" t="s">
        <v>8220</v>
      </c>
      <c r="B3862">
        <v>86</v>
      </c>
    </row>
    <row r="3863" spans="1:2" x14ac:dyDescent="0.3">
      <c r="A3863" t="s">
        <v>8220</v>
      </c>
      <c r="B3863">
        <v>356</v>
      </c>
    </row>
    <row r="3864" spans="1:2" x14ac:dyDescent="0.3">
      <c r="A3864" t="s">
        <v>8220</v>
      </c>
      <c r="B3864">
        <v>45</v>
      </c>
    </row>
    <row r="3865" spans="1:2" x14ac:dyDescent="0.3">
      <c r="A3865" t="s">
        <v>8220</v>
      </c>
      <c r="B3865">
        <v>38</v>
      </c>
    </row>
    <row r="3866" spans="1:2" x14ac:dyDescent="0.3">
      <c r="A3866" t="s">
        <v>8220</v>
      </c>
      <c r="B3866">
        <v>35</v>
      </c>
    </row>
    <row r="3867" spans="1:2" x14ac:dyDescent="0.3">
      <c r="A3867" t="s">
        <v>8220</v>
      </c>
      <c r="B3867">
        <v>24</v>
      </c>
    </row>
    <row r="3868" spans="1:2" x14ac:dyDescent="0.3">
      <c r="A3868" t="s">
        <v>8220</v>
      </c>
      <c r="B3868">
        <v>100</v>
      </c>
    </row>
    <row r="3869" spans="1:2" x14ac:dyDescent="0.3">
      <c r="A3869" t="s">
        <v>8220</v>
      </c>
      <c r="B3869">
        <v>1</v>
      </c>
    </row>
    <row r="3870" spans="1:2" x14ac:dyDescent="0.3">
      <c r="A3870" t="s">
        <v>8220</v>
      </c>
      <c r="B3870">
        <v>122</v>
      </c>
    </row>
    <row r="3871" spans="1:2" x14ac:dyDescent="0.3">
      <c r="A3871" t="s">
        <v>8220</v>
      </c>
      <c r="B3871">
        <v>11</v>
      </c>
    </row>
    <row r="3872" spans="1:2" x14ac:dyDescent="0.3">
      <c r="A3872" t="s">
        <v>8220</v>
      </c>
      <c r="B3872">
        <v>248</v>
      </c>
    </row>
    <row r="3873" spans="1:2" x14ac:dyDescent="0.3">
      <c r="A3873" t="s">
        <v>8220</v>
      </c>
      <c r="B3873">
        <v>1</v>
      </c>
    </row>
    <row r="3874" spans="1:2" x14ac:dyDescent="0.3">
      <c r="A3874" t="s">
        <v>8220</v>
      </c>
      <c r="B3874">
        <v>19</v>
      </c>
    </row>
    <row r="3875" spans="1:2" x14ac:dyDescent="0.3">
      <c r="A3875" t="s">
        <v>8220</v>
      </c>
      <c r="B3875">
        <v>135</v>
      </c>
    </row>
    <row r="3876" spans="1:2" x14ac:dyDescent="0.3">
      <c r="A3876" t="s">
        <v>8220</v>
      </c>
      <c r="B3876">
        <v>9</v>
      </c>
    </row>
    <row r="3877" spans="1:2" x14ac:dyDescent="0.3">
      <c r="A3877" t="s">
        <v>8220</v>
      </c>
      <c r="B3877">
        <v>3</v>
      </c>
    </row>
    <row r="3878" spans="1:2" x14ac:dyDescent="0.3">
      <c r="A3878" t="s">
        <v>8220</v>
      </c>
      <c r="B3878">
        <v>7</v>
      </c>
    </row>
    <row r="3879" spans="1:2" x14ac:dyDescent="0.3">
      <c r="A3879" t="s">
        <v>8220</v>
      </c>
      <c r="B3879">
        <v>4</v>
      </c>
    </row>
    <row r="3880" spans="1:2" x14ac:dyDescent="0.3">
      <c r="A3880" t="s">
        <v>8220</v>
      </c>
      <c r="B3880">
        <v>44</v>
      </c>
    </row>
    <row r="3881" spans="1:2" x14ac:dyDescent="0.3">
      <c r="A3881" t="s">
        <v>8220</v>
      </c>
      <c r="B3881">
        <v>90</v>
      </c>
    </row>
    <row r="3882" spans="1:2" x14ac:dyDescent="0.3">
      <c r="A3882" t="s">
        <v>8220</v>
      </c>
      <c r="B3882">
        <v>8</v>
      </c>
    </row>
    <row r="3883" spans="1:2" x14ac:dyDescent="0.3">
      <c r="A3883" t="s">
        <v>8220</v>
      </c>
      <c r="B3883">
        <v>11</v>
      </c>
    </row>
    <row r="3884" spans="1:2" x14ac:dyDescent="0.3">
      <c r="A3884" t="s">
        <v>8220</v>
      </c>
      <c r="B3884">
        <v>41</v>
      </c>
    </row>
    <row r="3885" spans="1:2" x14ac:dyDescent="0.3">
      <c r="A3885" t="s">
        <v>8220</v>
      </c>
      <c r="B3885">
        <v>15</v>
      </c>
    </row>
    <row r="3886" spans="1:2" x14ac:dyDescent="0.3">
      <c r="A3886" t="s">
        <v>8220</v>
      </c>
      <c r="B3886">
        <v>9</v>
      </c>
    </row>
    <row r="3887" spans="1:2" x14ac:dyDescent="0.3">
      <c r="A3887" t="s">
        <v>8220</v>
      </c>
      <c r="B3887">
        <v>50</v>
      </c>
    </row>
    <row r="3888" spans="1:2" x14ac:dyDescent="0.3">
      <c r="A3888" t="s">
        <v>8220</v>
      </c>
      <c r="B3888">
        <v>34</v>
      </c>
    </row>
    <row r="3889" spans="1:2" x14ac:dyDescent="0.3">
      <c r="A3889" t="s">
        <v>8220</v>
      </c>
      <c r="B3889">
        <v>0</v>
      </c>
    </row>
    <row r="3890" spans="1:2" x14ac:dyDescent="0.3">
      <c r="A3890" t="s">
        <v>8220</v>
      </c>
      <c r="B3890">
        <v>0</v>
      </c>
    </row>
    <row r="3891" spans="1:2" x14ac:dyDescent="0.3">
      <c r="A3891" t="s">
        <v>8220</v>
      </c>
      <c r="B3891">
        <v>276</v>
      </c>
    </row>
    <row r="3892" spans="1:2" x14ac:dyDescent="0.3">
      <c r="A3892" t="s">
        <v>8220</v>
      </c>
      <c r="B3892">
        <v>16</v>
      </c>
    </row>
    <row r="3893" spans="1:2" x14ac:dyDescent="0.3">
      <c r="A3893" t="s">
        <v>8220</v>
      </c>
      <c r="B3893">
        <v>224</v>
      </c>
    </row>
    <row r="3894" spans="1:2" x14ac:dyDescent="0.3">
      <c r="A3894" t="s">
        <v>8220</v>
      </c>
      <c r="B3894">
        <v>140</v>
      </c>
    </row>
    <row r="3895" spans="1:2" x14ac:dyDescent="0.3">
      <c r="A3895" t="s">
        <v>8220</v>
      </c>
      <c r="B3895">
        <v>15</v>
      </c>
    </row>
    <row r="3896" spans="1:2" x14ac:dyDescent="0.3">
      <c r="A3896" t="s">
        <v>8220</v>
      </c>
      <c r="B3896">
        <v>37</v>
      </c>
    </row>
    <row r="3897" spans="1:2" x14ac:dyDescent="0.3">
      <c r="A3897" t="s">
        <v>8220</v>
      </c>
      <c r="B3897">
        <v>0</v>
      </c>
    </row>
    <row r="3898" spans="1:2" x14ac:dyDescent="0.3">
      <c r="A3898" t="s">
        <v>8220</v>
      </c>
      <c r="B3898">
        <v>46</v>
      </c>
    </row>
    <row r="3899" spans="1:2" x14ac:dyDescent="0.3">
      <c r="A3899" t="s">
        <v>8220</v>
      </c>
      <c r="B3899">
        <v>1</v>
      </c>
    </row>
    <row r="3900" spans="1:2" x14ac:dyDescent="0.3">
      <c r="A3900" t="s">
        <v>8220</v>
      </c>
      <c r="B3900">
        <v>323</v>
      </c>
    </row>
    <row r="3901" spans="1:2" x14ac:dyDescent="0.3">
      <c r="A3901" t="s">
        <v>8220</v>
      </c>
      <c r="B3901">
        <v>2</v>
      </c>
    </row>
    <row r="3902" spans="1:2" x14ac:dyDescent="0.3">
      <c r="A3902" t="s">
        <v>8220</v>
      </c>
      <c r="B3902">
        <v>0</v>
      </c>
    </row>
    <row r="3903" spans="1:2" x14ac:dyDescent="0.3">
      <c r="A3903" t="s">
        <v>8220</v>
      </c>
      <c r="B3903">
        <v>0</v>
      </c>
    </row>
    <row r="3904" spans="1:2" x14ac:dyDescent="0.3">
      <c r="A3904" t="s">
        <v>8220</v>
      </c>
      <c r="B3904">
        <v>1</v>
      </c>
    </row>
    <row r="3905" spans="1:2" x14ac:dyDescent="0.3">
      <c r="A3905" t="s">
        <v>8220</v>
      </c>
      <c r="B3905">
        <v>7</v>
      </c>
    </row>
    <row r="3906" spans="1:2" x14ac:dyDescent="0.3">
      <c r="A3906" t="s">
        <v>8220</v>
      </c>
      <c r="B3906">
        <v>3</v>
      </c>
    </row>
    <row r="3907" spans="1:2" x14ac:dyDescent="0.3">
      <c r="A3907" t="s">
        <v>8220</v>
      </c>
      <c r="B3907">
        <v>0</v>
      </c>
    </row>
    <row r="3908" spans="1:2" x14ac:dyDescent="0.3">
      <c r="A3908" t="s">
        <v>8220</v>
      </c>
      <c r="B3908">
        <v>0</v>
      </c>
    </row>
    <row r="3909" spans="1:2" x14ac:dyDescent="0.3">
      <c r="A3909" t="s">
        <v>8220</v>
      </c>
      <c r="B3909">
        <v>0</v>
      </c>
    </row>
    <row r="3910" spans="1:2" x14ac:dyDescent="0.3">
      <c r="A3910" t="s">
        <v>8220</v>
      </c>
      <c r="B3910">
        <v>0</v>
      </c>
    </row>
    <row r="3911" spans="1:2" x14ac:dyDescent="0.3">
      <c r="A3911" t="s">
        <v>8220</v>
      </c>
      <c r="B3911">
        <v>1</v>
      </c>
    </row>
    <row r="3912" spans="1:2" x14ac:dyDescent="0.3">
      <c r="A3912" t="s">
        <v>8220</v>
      </c>
      <c r="B3912">
        <v>0</v>
      </c>
    </row>
    <row r="3913" spans="1:2" x14ac:dyDescent="0.3">
      <c r="A3913" t="s">
        <v>8220</v>
      </c>
      <c r="B3913">
        <v>2</v>
      </c>
    </row>
    <row r="3914" spans="1:2" x14ac:dyDescent="0.3">
      <c r="A3914" t="s">
        <v>8220</v>
      </c>
      <c r="B3914">
        <v>1</v>
      </c>
    </row>
    <row r="3915" spans="1:2" x14ac:dyDescent="0.3">
      <c r="A3915" t="s">
        <v>8220</v>
      </c>
      <c r="B3915">
        <v>1</v>
      </c>
    </row>
    <row r="3916" spans="1:2" x14ac:dyDescent="0.3">
      <c r="A3916" t="s">
        <v>8220</v>
      </c>
      <c r="B3916">
        <v>59</v>
      </c>
    </row>
    <row r="3917" spans="1:2" x14ac:dyDescent="0.3">
      <c r="A3917" t="s">
        <v>8220</v>
      </c>
      <c r="B3917">
        <v>13</v>
      </c>
    </row>
    <row r="3918" spans="1:2" x14ac:dyDescent="0.3">
      <c r="A3918" t="s">
        <v>8220</v>
      </c>
      <c r="B3918">
        <v>22</v>
      </c>
    </row>
    <row r="3919" spans="1:2" x14ac:dyDescent="0.3">
      <c r="A3919" t="s">
        <v>8220</v>
      </c>
      <c r="B3919">
        <v>0</v>
      </c>
    </row>
    <row r="3920" spans="1:2" x14ac:dyDescent="0.3">
      <c r="A3920" t="s">
        <v>8220</v>
      </c>
      <c r="B3920">
        <v>52</v>
      </c>
    </row>
    <row r="3921" spans="1:2" x14ac:dyDescent="0.3">
      <c r="A3921" t="s">
        <v>8220</v>
      </c>
      <c r="B3921">
        <v>4</v>
      </c>
    </row>
    <row r="3922" spans="1:2" x14ac:dyDescent="0.3">
      <c r="A3922" t="s">
        <v>8220</v>
      </c>
      <c r="B3922">
        <v>3</v>
      </c>
    </row>
    <row r="3923" spans="1:2" x14ac:dyDescent="0.3">
      <c r="A3923" t="s">
        <v>8220</v>
      </c>
      <c r="B3923">
        <v>3</v>
      </c>
    </row>
    <row r="3924" spans="1:2" x14ac:dyDescent="0.3">
      <c r="A3924" t="s">
        <v>8220</v>
      </c>
      <c r="B3924">
        <v>6</v>
      </c>
    </row>
    <row r="3925" spans="1:2" x14ac:dyDescent="0.3">
      <c r="A3925" t="s">
        <v>8220</v>
      </c>
      <c r="B3925">
        <v>35</v>
      </c>
    </row>
    <row r="3926" spans="1:2" x14ac:dyDescent="0.3">
      <c r="A3926" t="s">
        <v>8220</v>
      </c>
      <c r="B3926">
        <v>10</v>
      </c>
    </row>
    <row r="3927" spans="1:2" x14ac:dyDescent="0.3">
      <c r="A3927" t="s">
        <v>8220</v>
      </c>
      <c r="B3927">
        <v>2</v>
      </c>
    </row>
    <row r="3928" spans="1:2" x14ac:dyDescent="0.3">
      <c r="A3928" t="s">
        <v>8220</v>
      </c>
      <c r="B3928">
        <v>4</v>
      </c>
    </row>
    <row r="3929" spans="1:2" x14ac:dyDescent="0.3">
      <c r="A3929" t="s">
        <v>8220</v>
      </c>
      <c r="B3929">
        <v>2</v>
      </c>
    </row>
    <row r="3930" spans="1:2" x14ac:dyDescent="0.3">
      <c r="A3930" t="s">
        <v>8220</v>
      </c>
      <c r="B3930">
        <v>0</v>
      </c>
    </row>
    <row r="3931" spans="1:2" x14ac:dyDescent="0.3">
      <c r="A3931" t="s">
        <v>8220</v>
      </c>
      <c r="B3931">
        <v>0</v>
      </c>
    </row>
    <row r="3932" spans="1:2" x14ac:dyDescent="0.3">
      <c r="A3932" t="s">
        <v>8220</v>
      </c>
      <c r="B3932">
        <v>0</v>
      </c>
    </row>
    <row r="3933" spans="1:2" x14ac:dyDescent="0.3">
      <c r="A3933" t="s">
        <v>8220</v>
      </c>
      <c r="B3933">
        <v>1</v>
      </c>
    </row>
    <row r="3934" spans="1:2" x14ac:dyDescent="0.3">
      <c r="A3934" t="s">
        <v>8220</v>
      </c>
      <c r="B3934">
        <v>1</v>
      </c>
    </row>
    <row r="3935" spans="1:2" x14ac:dyDescent="0.3">
      <c r="A3935" t="s">
        <v>8220</v>
      </c>
      <c r="B3935">
        <v>0</v>
      </c>
    </row>
    <row r="3936" spans="1:2" x14ac:dyDescent="0.3">
      <c r="A3936" t="s">
        <v>8220</v>
      </c>
      <c r="B3936">
        <v>3</v>
      </c>
    </row>
    <row r="3937" spans="1:2" x14ac:dyDescent="0.3">
      <c r="A3937" t="s">
        <v>8220</v>
      </c>
      <c r="B3937">
        <v>1</v>
      </c>
    </row>
    <row r="3938" spans="1:2" x14ac:dyDescent="0.3">
      <c r="A3938" t="s">
        <v>8220</v>
      </c>
      <c r="B3938">
        <v>5</v>
      </c>
    </row>
    <row r="3939" spans="1:2" x14ac:dyDescent="0.3">
      <c r="A3939" t="s">
        <v>8220</v>
      </c>
      <c r="B3939">
        <v>0</v>
      </c>
    </row>
    <row r="3940" spans="1:2" x14ac:dyDescent="0.3">
      <c r="A3940" t="s">
        <v>8220</v>
      </c>
      <c r="B3940">
        <v>0</v>
      </c>
    </row>
    <row r="3941" spans="1:2" x14ac:dyDescent="0.3">
      <c r="A3941" t="s">
        <v>8220</v>
      </c>
      <c r="B3941">
        <v>7</v>
      </c>
    </row>
    <row r="3942" spans="1:2" x14ac:dyDescent="0.3">
      <c r="A3942" t="s">
        <v>8220</v>
      </c>
      <c r="B3942">
        <v>0</v>
      </c>
    </row>
    <row r="3943" spans="1:2" x14ac:dyDescent="0.3">
      <c r="A3943" t="s">
        <v>8220</v>
      </c>
      <c r="B3943">
        <v>0</v>
      </c>
    </row>
    <row r="3944" spans="1:2" x14ac:dyDescent="0.3">
      <c r="A3944" t="s">
        <v>8220</v>
      </c>
      <c r="B3944">
        <v>1</v>
      </c>
    </row>
    <row r="3945" spans="1:2" x14ac:dyDescent="0.3">
      <c r="A3945" t="s">
        <v>8220</v>
      </c>
      <c r="B3945">
        <v>2</v>
      </c>
    </row>
    <row r="3946" spans="1:2" x14ac:dyDescent="0.3">
      <c r="A3946" t="s">
        <v>8220</v>
      </c>
      <c r="B3946">
        <v>0</v>
      </c>
    </row>
    <row r="3947" spans="1:2" x14ac:dyDescent="0.3">
      <c r="A3947" t="s">
        <v>8220</v>
      </c>
      <c r="B3947">
        <v>0</v>
      </c>
    </row>
    <row r="3948" spans="1:2" x14ac:dyDescent="0.3">
      <c r="A3948" t="s">
        <v>8220</v>
      </c>
      <c r="B3948">
        <v>0</v>
      </c>
    </row>
    <row r="3949" spans="1:2" x14ac:dyDescent="0.3">
      <c r="A3949" t="s">
        <v>8220</v>
      </c>
      <c r="B3949">
        <v>3</v>
      </c>
    </row>
    <row r="3950" spans="1:2" x14ac:dyDescent="0.3">
      <c r="A3950" t="s">
        <v>8220</v>
      </c>
      <c r="B3950">
        <v>1</v>
      </c>
    </row>
    <row r="3951" spans="1:2" x14ac:dyDescent="0.3">
      <c r="A3951" t="s">
        <v>8220</v>
      </c>
      <c r="B3951">
        <v>0</v>
      </c>
    </row>
    <row r="3952" spans="1:2" x14ac:dyDescent="0.3">
      <c r="A3952" t="s">
        <v>8220</v>
      </c>
      <c r="B3952">
        <v>2</v>
      </c>
    </row>
    <row r="3953" spans="1:2" x14ac:dyDescent="0.3">
      <c r="A3953" t="s">
        <v>8220</v>
      </c>
      <c r="B3953">
        <v>0</v>
      </c>
    </row>
    <row r="3954" spans="1:2" x14ac:dyDescent="0.3">
      <c r="A3954" t="s">
        <v>8220</v>
      </c>
      <c r="B3954">
        <v>0</v>
      </c>
    </row>
    <row r="3955" spans="1:2" x14ac:dyDescent="0.3">
      <c r="A3955" t="s">
        <v>8220</v>
      </c>
      <c r="B3955">
        <v>0</v>
      </c>
    </row>
    <row r="3956" spans="1:2" x14ac:dyDescent="0.3">
      <c r="A3956" t="s">
        <v>8220</v>
      </c>
      <c r="B3956">
        <v>27</v>
      </c>
    </row>
    <row r="3957" spans="1:2" x14ac:dyDescent="0.3">
      <c r="A3957" t="s">
        <v>8220</v>
      </c>
      <c r="B3957">
        <v>14</v>
      </c>
    </row>
    <row r="3958" spans="1:2" x14ac:dyDescent="0.3">
      <c r="A3958" t="s">
        <v>8220</v>
      </c>
      <c r="B3958">
        <v>2</v>
      </c>
    </row>
    <row r="3959" spans="1:2" x14ac:dyDescent="0.3">
      <c r="A3959" t="s">
        <v>8220</v>
      </c>
      <c r="B3959">
        <v>0</v>
      </c>
    </row>
    <row r="3960" spans="1:2" x14ac:dyDescent="0.3">
      <c r="A3960" t="s">
        <v>8220</v>
      </c>
      <c r="B3960">
        <v>4</v>
      </c>
    </row>
    <row r="3961" spans="1:2" x14ac:dyDescent="0.3">
      <c r="A3961" t="s">
        <v>8220</v>
      </c>
      <c r="B3961">
        <v>0</v>
      </c>
    </row>
    <row r="3962" spans="1:2" x14ac:dyDescent="0.3">
      <c r="A3962" t="s">
        <v>8220</v>
      </c>
      <c r="B3962">
        <v>6</v>
      </c>
    </row>
    <row r="3963" spans="1:2" x14ac:dyDescent="0.3">
      <c r="A3963" t="s">
        <v>8220</v>
      </c>
      <c r="B3963">
        <v>1</v>
      </c>
    </row>
    <row r="3964" spans="1:2" x14ac:dyDescent="0.3">
      <c r="A3964" t="s">
        <v>8220</v>
      </c>
      <c r="B3964">
        <v>1</v>
      </c>
    </row>
    <row r="3965" spans="1:2" x14ac:dyDescent="0.3">
      <c r="A3965" t="s">
        <v>8220</v>
      </c>
      <c r="B3965">
        <v>0</v>
      </c>
    </row>
    <row r="3966" spans="1:2" x14ac:dyDescent="0.3">
      <c r="A3966" t="s">
        <v>8220</v>
      </c>
      <c r="B3966">
        <v>4</v>
      </c>
    </row>
    <row r="3967" spans="1:2" x14ac:dyDescent="0.3">
      <c r="A3967" t="s">
        <v>8220</v>
      </c>
      <c r="B3967">
        <v>0</v>
      </c>
    </row>
    <row r="3968" spans="1:2" x14ac:dyDescent="0.3">
      <c r="A3968" t="s">
        <v>8220</v>
      </c>
      <c r="B3968">
        <v>0</v>
      </c>
    </row>
    <row r="3969" spans="1:2" x14ac:dyDescent="0.3">
      <c r="A3969" t="s">
        <v>8220</v>
      </c>
      <c r="B3969">
        <v>0</v>
      </c>
    </row>
    <row r="3970" spans="1:2" x14ac:dyDescent="0.3">
      <c r="A3970" t="s">
        <v>8220</v>
      </c>
      <c r="B3970">
        <v>3</v>
      </c>
    </row>
    <row r="3971" spans="1:2" x14ac:dyDescent="0.3">
      <c r="A3971" t="s">
        <v>8220</v>
      </c>
      <c r="B3971">
        <v>7</v>
      </c>
    </row>
    <row r="3972" spans="1:2" x14ac:dyDescent="0.3">
      <c r="A3972" t="s">
        <v>8220</v>
      </c>
      <c r="B3972">
        <v>2</v>
      </c>
    </row>
    <row r="3973" spans="1:2" x14ac:dyDescent="0.3">
      <c r="A3973" t="s">
        <v>8220</v>
      </c>
      <c r="B3973">
        <v>3</v>
      </c>
    </row>
    <row r="3974" spans="1:2" x14ac:dyDescent="0.3">
      <c r="A3974" t="s">
        <v>8220</v>
      </c>
      <c r="B3974">
        <v>8</v>
      </c>
    </row>
    <row r="3975" spans="1:2" x14ac:dyDescent="0.3">
      <c r="A3975" t="s">
        <v>8220</v>
      </c>
      <c r="B3975">
        <v>7</v>
      </c>
    </row>
    <row r="3976" spans="1:2" x14ac:dyDescent="0.3">
      <c r="A3976" t="s">
        <v>8220</v>
      </c>
      <c r="B3976">
        <v>0</v>
      </c>
    </row>
    <row r="3977" spans="1:2" x14ac:dyDescent="0.3">
      <c r="A3977" t="s">
        <v>8220</v>
      </c>
      <c r="B3977">
        <v>3</v>
      </c>
    </row>
    <row r="3978" spans="1:2" x14ac:dyDescent="0.3">
      <c r="A3978" t="s">
        <v>8220</v>
      </c>
      <c r="B3978">
        <v>8</v>
      </c>
    </row>
    <row r="3979" spans="1:2" x14ac:dyDescent="0.3">
      <c r="A3979" t="s">
        <v>8220</v>
      </c>
      <c r="B3979">
        <v>1</v>
      </c>
    </row>
    <row r="3980" spans="1:2" x14ac:dyDescent="0.3">
      <c r="A3980" t="s">
        <v>8220</v>
      </c>
      <c r="B3980">
        <v>0</v>
      </c>
    </row>
    <row r="3981" spans="1:2" x14ac:dyDescent="0.3">
      <c r="A3981" t="s">
        <v>8220</v>
      </c>
      <c r="B3981">
        <v>1</v>
      </c>
    </row>
    <row r="3982" spans="1:2" x14ac:dyDescent="0.3">
      <c r="A3982" t="s">
        <v>8220</v>
      </c>
      <c r="B3982">
        <v>0</v>
      </c>
    </row>
    <row r="3983" spans="1:2" x14ac:dyDescent="0.3">
      <c r="A3983" t="s">
        <v>8220</v>
      </c>
      <c r="B3983">
        <v>1</v>
      </c>
    </row>
    <row r="3984" spans="1:2" x14ac:dyDescent="0.3">
      <c r="A3984" t="s">
        <v>8220</v>
      </c>
      <c r="B3984">
        <v>2</v>
      </c>
    </row>
    <row r="3985" spans="1:2" x14ac:dyDescent="0.3">
      <c r="A3985" t="s">
        <v>8220</v>
      </c>
      <c r="B3985">
        <v>0</v>
      </c>
    </row>
    <row r="3986" spans="1:2" x14ac:dyDescent="0.3">
      <c r="A3986" t="s">
        <v>8220</v>
      </c>
      <c r="B3986">
        <v>1</v>
      </c>
    </row>
    <row r="3987" spans="1:2" x14ac:dyDescent="0.3">
      <c r="A3987" t="s">
        <v>8220</v>
      </c>
      <c r="B3987">
        <v>0</v>
      </c>
    </row>
    <row r="3988" spans="1:2" x14ac:dyDescent="0.3">
      <c r="A3988" t="s">
        <v>8220</v>
      </c>
      <c r="B3988">
        <v>0</v>
      </c>
    </row>
    <row r="3989" spans="1:2" x14ac:dyDescent="0.3">
      <c r="A3989" t="s">
        <v>8220</v>
      </c>
      <c r="B3989">
        <v>0</v>
      </c>
    </row>
    <row r="3990" spans="1:2" x14ac:dyDescent="0.3">
      <c r="A3990" t="s">
        <v>8220</v>
      </c>
      <c r="B3990">
        <v>0</v>
      </c>
    </row>
    <row r="3991" spans="1:2" x14ac:dyDescent="0.3">
      <c r="A3991" t="s">
        <v>8220</v>
      </c>
      <c r="B3991">
        <v>0</v>
      </c>
    </row>
    <row r="3992" spans="1:2" x14ac:dyDescent="0.3">
      <c r="A3992" t="s">
        <v>8220</v>
      </c>
      <c r="B3992">
        <v>3</v>
      </c>
    </row>
    <row r="3993" spans="1:2" x14ac:dyDescent="0.3">
      <c r="A3993" t="s">
        <v>8220</v>
      </c>
      <c r="B3993">
        <v>0</v>
      </c>
    </row>
    <row r="3994" spans="1:2" x14ac:dyDescent="0.3">
      <c r="A3994" t="s">
        <v>8220</v>
      </c>
      <c r="B3994">
        <v>0</v>
      </c>
    </row>
    <row r="3995" spans="1:2" x14ac:dyDescent="0.3">
      <c r="A3995" t="s">
        <v>8220</v>
      </c>
      <c r="B3995">
        <v>1</v>
      </c>
    </row>
    <row r="3996" spans="1:2" x14ac:dyDescent="0.3">
      <c r="A3996" t="s">
        <v>8220</v>
      </c>
      <c r="B3996">
        <v>0</v>
      </c>
    </row>
    <row r="3997" spans="1:2" x14ac:dyDescent="0.3">
      <c r="A3997" t="s">
        <v>8220</v>
      </c>
      <c r="B3997">
        <v>2</v>
      </c>
    </row>
    <row r="3998" spans="1:2" x14ac:dyDescent="0.3">
      <c r="A3998" t="s">
        <v>8220</v>
      </c>
      <c r="B3998">
        <v>1</v>
      </c>
    </row>
    <row r="3999" spans="1:2" x14ac:dyDescent="0.3">
      <c r="A3999" t="s">
        <v>8220</v>
      </c>
      <c r="B3999">
        <v>2</v>
      </c>
    </row>
    <row r="4000" spans="1:2" x14ac:dyDescent="0.3">
      <c r="A4000" t="s">
        <v>8220</v>
      </c>
      <c r="B4000">
        <v>2</v>
      </c>
    </row>
    <row r="4001" spans="1:2" x14ac:dyDescent="0.3">
      <c r="A4001" t="s">
        <v>8220</v>
      </c>
      <c r="B4001">
        <v>4</v>
      </c>
    </row>
    <row r="4002" spans="1:2" x14ac:dyDescent="0.3">
      <c r="A4002" t="s">
        <v>8220</v>
      </c>
      <c r="B4002">
        <v>0</v>
      </c>
    </row>
    <row r="4003" spans="1:2" x14ac:dyDescent="0.3">
      <c r="A4003" t="s">
        <v>8220</v>
      </c>
      <c r="B4003">
        <v>0</v>
      </c>
    </row>
    <row r="4004" spans="1:2" x14ac:dyDescent="0.3">
      <c r="A4004" t="s">
        <v>8220</v>
      </c>
      <c r="B4004">
        <v>0</v>
      </c>
    </row>
    <row r="4005" spans="1:2" x14ac:dyDescent="0.3">
      <c r="A4005" t="s">
        <v>8220</v>
      </c>
      <c r="B4005">
        <v>0</v>
      </c>
    </row>
    <row r="4006" spans="1:2" x14ac:dyDescent="0.3">
      <c r="A4006" t="s">
        <v>8220</v>
      </c>
      <c r="B4006">
        <v>0</v>
      </c>
    </row>
    <row r="4007" spans="1:2" x14ac:dyDescent="0.3">
      <c r="A4007" t="s">
        <v>8220</v>
      </c>
      <c r="B4007">
        <v>0</v>
      </c>
    </row>
    <row r="4008" spans="1:2" x14ac:dyDescent="0.3">
      <c r="A4008" t="s">
        <v>8220</v>
      </c>
      <c r="B4008">
        <v>0</v>
      </c>
    </row>
    <row r="4009" spans="1:2" x14ac:dyDescent="0.3">
      <c r="A4009" t="s">
        <v>8220</v>
      </c>
      <c r="B4009">
        <v>12</v>
      </c>
    </row>
    <row r="4010" spans="1:2" x14ac:dyDescent="0.3">
      <c r="A4010" t="s">
        <v>8220</v>
      </c>
      <c r="B4010">
        <v>2</v>
      </c>
    </row>
    <row r="4011" spans="1:2" x14ac:dyDescent="0.3">
      <c r="A4011" t="s">
        <v>8220</v>
      </c>
      <c r="B4011">
        <v>1501</v>
      </c>
    </row>
    <row r="4012" spans="1:2" x14ac:dyDescent="0.3">
      <c r="A4012" t="s">
        <v>8220</v>
      </c>
      <c r="B4012">
        <v>52</v>
      </c>
    </row>
    <row r="4013" spans="1:2" x14ac:dyDescent="0.3">
      <c r="A4013" t="s">
        <v>8220</v>
      </c>
      <c r="B4013">
        <v>23</v>
      </c>
    </row>
    <row r="4014" spans="1:2" x14ac:dyDescent="0.3">
      <c r="A4014" t="s">
        <v>8220</v>
      </c>
      <c r="B4014">
        <v>535</v>
      </c>
    </row>
    <row r="4015" spans="1:2" x14ac:dyDescent="0.3">
      <c r="A4015" t="s">
        <v>8220</v>
      </c>
      <c r="B4015">
        <v>3</v>
      </c>
    </row>
    <row r="4016" spans="1:2" x14ac:dyDescent="0.3">
      <c r="A4016" t="s">
        <v>8220</v>
      </c>
      <c r="B4016">
        <v>6</v>
      </c>
    </row>
    <row r="4017" spans="1:2" x14ac:dyDescent="0.3">
      <c r="A4017" t="s">
        <v>8220</v>
      </c>
      <c r="B4017">
        <v>3</v>
      </c>
    </row>
    <row r="4018" spans="1:2" x14ac:dyDescent="0.3">
      <c r="A4018" t="s">
        <v>8220</v>
      </c>
      <c r="B4018">
        <v>5</v>
      </c>
    </row>
    <row r="4019" spans="1:2" x14ac:dyDescent="0.3">
      <c r="A4019" t="s">
        <v>8220</v>
      </c>
      <c r="B4019">
        <v>17</v>
      </c>
    </row>
    <row r="4020" spans="1:2" x14ac:dyDescent="0.3">
      <c r="A4020" t="s">
        <v>8220</v>
      </c>
      <c r="B4020">
        <v>11</v>
      </c>
    </row>
    <row r="4021" spans="1:2" x14ac:dyDescent="0.3">
      <c r="A4021" t="s">
        <v>8220</v>
      </c>
      <c r="B4021">
        <v>70</v>
      </c>
    </row>
    <row r="4022" spans="1:2" x14ac:dyDescent="0.3">
      <c r="A4022" t="s">
        <v>8220</v>
      </c>
      <c r="B4022">
        <v>6</v>
      </c>
    </row>
    <row r="4023" spans="1:2" x14ac:dyDescent="0.3">
      <c r="A4023" t="s">
        <v>8220</v>
      </c>
      <c r="B4023">
        <v>43</v>
      </c>
    </row>
    <row r="4024" spans="1:2" x14ac:dyDescent="0.3">
      <c r="A4024" t="s">
        <v>8220</v>
      </c>
      <c r="B4024">
        <v>152</v>
      </c>
    </row>
    <row r="4025" spans="1:2" x14ac:dyDescent="0.3">
      <c r="A4025" t="s">
        <v>8220</v>
      </c>
      <c r="B4025">
        <v>59</v>
      </c>
    </row>
    <row r="4026" spans="1:2" x14ac:dyDescent="0.3">
      <c r="A4026" t="s">
        <v>8220</v>
      </c>
      <c r="B4026">
        <v>4</v>
      </c>
    </row>
    <row r="4027" spans="1:2" x14ac:dyDescent="0.3">
      <c r="A4027" t="s">
        <v>8220</v>
      </c>
      <c r="B4027">
        <v>10</v>
      </c>
    </row>
    <row r="4028" spans="1:2" x14ac:dyDescent="0.3">
      <c r="A4028" t="s">
        <v>8220</v>
      </c>
      <c r="B4028">
        <v>5</v>
      </c>
    </row>
    <row r="4029" spans="1:2" x14ac:dyDescent="0.3">
      <c r="A4029" t="s">
        <v>8220</v>
      </c>
      <c r="B4029">
        <v>58</v>
      </c>
    </row>
    <row r="4030" spans="1:2" x14ac:dyDescent="0.3">
      <c r="A4030" t="s">
        <v>8220</v>
      </c>
      <c r="B4030">
        <v>8</v>
      </c>
    </row>
    <row r="4031" spans="1:2" x14ac:dyDescent="0.3">
      <c r="A4031" t="s">
        <v>8220</v>
      </c>
      <c r="B4031">
        <v>3</v>
      </c>
    </row>
    <row r="4032" spans="1:2" x14ac:dyDescent="0.3">
      <c r="A4032" t="s">
        <v>8220</v>
      </c>
      <c r="B4032">
        <v>0</v>
      </c>
    </row>
    <row r="4033" spans="1:2" x14ac:dyDescent="0.3">
      <c r="A4033" t="s">
        <v>8220</v>
      </c>
      <c r="B4033">
        <v>11</v>
      </c>
    </row>
    <row r="4034" spans="1:2" x14ac:dyDescent="0.3">
      <c r="A4034" t="s">
        <v>8220</v>
      </c>
      <c r="B4034">
        <v>20</v>
      </c>
    </row>
    <row r="4035" spans="1:2" x14ac:dyDescent="0.3">
      <c r="A4035" t="s">
        <v>8220</v>
      </c>
      <c r="B4035">
        <v>3</v>
      </c>
    </row>
    <row r="4036" spans="1:2" x14ac:dyDescent="0.3">
      <c r="A4036" t="s">
        <v>8220</v>
      </c>
      <c r="B4036">
        <v>0</v>
      </c>
    </row>
    <row r="4037" spans="1:2" x14ac:dyDescent="0.3">
      <c r="A4037" t="s">
        <v>8220</v>
      </c>
      <c r="B4037">
        <v>0</v>
      </c>
    </row>
    <row r="4038" spans="1:2" x14ac:dyDescent="0.3">
      <c r="A4038" t="s">
        <v>8220</v>
      </c>
      <c r="B4038">
        <v>0</v>
      </c>
    </row>
    <row r="4039" spans="1:2" x14ac:dyDescent="0.3">
      <c r="A4039" t="s">
        <v>8220</v>
      </c>
      <c r="B4039">
        <v>1</v>
      </c>
    </row>
    <row r="4040" spans="1:2" x14ac:dyDescent="0.3">
      <c r="A4040" t="s">
        <v>8220</v>
      </c>
      <c r="B4040">
        <v>2</v>
      </c>
    </row>
    <row r="4041" spans="1:2" x14ac:dyDescent="0.3">
      <c r="A4041" t="s">
        <v>8220</v>
      </c>
      <c r="B4041">
        <v>348</v>
      </c>
    </row>
    <row r="4042" spans="1:2" x14ac:dyDescent="0.3">
      <c r="A4042" t="s">
        <v>8220</v>
      </c>
      <c r="B4042">
        <v>4</v>
      </c>
    </row>
    <row r="4043" spans="1:2" x14ac:dyDescent="0.3">
      <c r="A4043" t="s">
        <v>8220</v>
      </c>
      <c r="B4043">
        <v>0</v>
      </c>
    </row>
    <row r="4044" spans="1:2" x14ac:dyDescent="0.3">
      <c r="A4044" t="s">
        <v>8220</v>
      </c>
      <c r="B4044">
        <v>17</v>
      </c>
    </row>
    <row r="4045" spans="1:2" x14ac:dyDescent="0.3">
      <c r="A4045" t="s">
        <v>8220</v>
      </c>
      <c r="B4045">
        <v>0</v>
      </c>
    </row>
    <row r="4046" spans="1:2" x14ac:dyDescent="0.3">
      <c r="A4046" t="s">
        <v>8220</v>
      </c>
      <c r="B4046">
        <v>1</v>
      </c>
    </row>
    <row r="4047" spans="1:2" x14ac:dyDescent="0.3">
      <c r="A4047" t="s">
        <v>8220</v>
      </c>
      <c r="B4047">
        <v>15</v>
      </c>
    </row>
    <row r="4048" spans="1:2" x14ac:dyDescent="0.3">
      <c r="A4048" t="s">
        <v>8220</v>
      </c>
      <c r="B4048">
        <v>10</v>
      </c>
    </row>
    <row r="4049" spans="1:2" x14ac:dyDescent="0.3">
      <c r="A4049" t="s">
        <v>8220</v>
      </c>
      <c r="B4049">
        <v>3</v>
      </c>
    </row>
    <row r="4050" spans="1:2" x14ac:dyDescent="0.3">
      <c r="A4050" t="s">
        <v>8220</v>
      </c>
      <c r="B4050">
        <v>0</v>
      </c>
    </row>
    <row r="4051" spans="1:2" x14ac:dyDescent="0.3">
      <c r="A4051" t="s">
        <v>8220</v>
      </c>
      <c r="B4051">
        <v>0</v>
      </c>
    </row>
    <row r="4052" spans="1:2" x14ac:dyDescent="0.3">
      <c r="A4052" t="s">
        <v>8220</v>
      </c>
      <c r="B4052">
        <v>0</v>
      </c>
    </row>
    <row r="4053" spans="1:2" x14ac:dyDescent="0.3">
      <c r="A4053" t="s">
        <v>8220</v>
      </c>
      <c r="B4053">
        <v>0</v>
      </c>
    </row>
    <row r="4054" spans="1:2" x14ac:dyDescent="0.3">
      <c r="A4054" t="s">
        <v>8220</v>
      </c>
      <c r="B4054">
        <v>46</v>
      </c>
    </row>
    <row r="4055" spans="1:2" x14ac:dyDescent="0.3">
      <c r="A4055" t="s">
        <v>8220</v>
      </c>
      <c r="B4055">
        <v>14</v>
      </c>
    </row>
    <row r="4056" spans="1:2" x14ac:dyDescent="0.3">
      <c r="A4056" t="s">
        <v>8220</v>
      </c>
      <c r="B4056">
        <v>1</v>
      </c>
    </row>
    <row r="4057" spans="1:2" x14ac:dyDescent="0.3">
      <c r="A4057" t="s">
        <v>8220</v>
      </c>
      <c r="B4057">
        <v>0</v>
      </c>
    </row>
    <row r="4058" spans="1:2" x14ac:dyDescent="0.3">
      <c r="A4058" t="s">
        <v>8220</v>
      </c>
      <c r="B4058">
        <v>17</v>
      </c>
    </row>
    <row r="4059" spans="1:2" x14ac:dyDescent="0.3">
      <c r="A4059" t="s">
        <v>8220</v>
      </c>
      <c r="B4059">
        <v>1</v>
      </c>
    </row>
    <row r="4060" spans="1:2" x14ac:dyDescent="0.3">
      <c r="A4060" t="s">
        <v>8220</v>
      </c>
      <c r="B4060">
        <v>0</v>
      </c>
    </row>
    <row r="4061" spans="1:2" x14ac:dyDescent="0.3">
      <c r="A4061" t="s">
        <v>8220</v>
      </c>
      <c r="B4061">
        <v>0</v>
      </c>
    </row>
    <row r="4062" spans="1:2" x14ac:dyDescent="0.3">
      <c r="A4062" t="s">
        <v>8220</v>
      </c>
      <c r="B4062">
        <v>0</v>
      </c>
    </row>
    <row r="4063" spans="1:2" x14ac:dyDescent="0.3">
      <c r="A4063" t="s">
        <v>8220</v>
      </c>
      <c r="B4063">
        <v>0</v>
      </c>
    </row>
    <row r="4064" spans="1:2" x14ac:dyDescent="0.3">
      <c r="A4064" t="s">
        <v>8220</v>
      </c>
      <c r="B4064">
        <v>0</v>
      </c>
    </row>
    <row r="4065" spans="1:2" x14ac:dyDescent="0.3">
      <c r="A4065" t="s">
        <v>8220</v>
      </c>
      <c r="B4065">
        <v>2</v>
      </c>
    </row>
    <row r="4066" spans="1:2" x14ac:dyDescent="0.3">
      <c r="A4066" t="s">
        <v>8222</v>
      </c>
      <c r="B4066">
        <v>884</v>
      </c>
    </row>
    <row r="4067" spans="1:2" x14ac:dyDescent="0.3">
      <c r="A4067" t="s">
        <v>8222</v>
      </c>
      <c r="B4067">
        <v>0</v>
      </c>
    </row>
    <row r="4068" spans="1:2" x14ac:dyDescent="0.3">
      <c r="A4068" t="s">
        <v>8222</v>
      </c>
      <c r="B4068">
        <v>10</v>
      </c>
    </row>
    <row r="4069" spans="1:2" x14ac:dyDescent="0.3">
      <c r="A4069" t="s">
        <v>8222</v>
      </c>
      <c r="B4069">
        <v>101</v>
      </c>
    </row>
    <row r="4070" spans="1:2" x14ac:dyDescent="0.3">
      <c r="A4070" t="s">
        <v>8222</v>
      </c>
      <c r="B4070">
        <v>15</v>
      </c>
    </row>
    <row r="4071" spans="1:2" x14ac:dyDescent="0.3">
      <c r="A4071" t="s">
        <v>8222</v>
      </c>
      <c r="B4071">
        <v>1</v>
      </c>
    </row>
    <row r="4072" spans="1:2" x14ac:dyDescent="0.3">
      <c r="A4072" t="s">
        <v>8222</v>
      </c>
      <c r="B4072">
        <v>39</v>
      </c>
    </row>
    <row r="4073" spans="1:2" x14ac:dyDescent="0.3">
      <c r="A4073" t="s">
        <v>8222</v>
      </c>
      <c r="B4073">
        <v>7</v>
      </c>
    </row>
    <row r="4074" spans="1:2" x14ac:dyDescent="0.3">
      <c r="A4074" t="s">
        <v>8222</v>
      </c>
      <c r="B4074">
        <v>14</v>
      </c>
    </row>
    <row r="4075" spans="1:2" x14ac:dyDescent="0.3">
      <c r="A4075" t="s">
        <v>8222</v>
      </c>
      <c r="B4075">
        <v>11</v>
      </c>
    </row>
    <row r="4076" spans="1:2" x14ac:dyDescent="0.3">
      <c r="A4076" t="s">
        <v>8222</v>
      </c>
      <c r="B4076">
        <v>38</v>
      </c>
    </row>
    <row r="4077" spans="1:2" x14ac:dyDescent="0.3">
      <c r="A4077" t="s">
        <v>8222</v>
      </c>
      <c r="B4077">
        <v>15</v>
      </c>
    </row>
    <row r="4078" spans="1:2" x14ac:dyDescent="0.3">
      <c r="A4078" t="s">
        <v>8222</v>
      </c>
      <c r="B4078">
        <v>8</v>
      </c>
    </row>
    <row r="4079" spans="1:2" x14ac:dyDescent="0.3">
      <c r="A4079" t="s">
        <v>8222</v>
      </c>
      <c r="B4079">
        <v>1</v>
      </c>
    </row>
    <row r="4080" spans="1:2" x14ac:dyDescent="0.3">
      <c r="A4080" t="s">
        <v>8222</v>
      </c>
      <c r="B4080">
        <v>23</v>
      </c>
    </row>
    <row r="4081" spans="1:2" x14ac:dyDescent="0.3">
      <c r="A4081" t="s">
        <v>8222</v>
      </c>
      <c r="B4081">
        <v>0</v>
      </c>
    </row>
    <row r="4082" spans="1:2" x14ac:dyDescent="0.3">
      <c r="A4082" t="s">
        <v>8222</v>
      </c>
      <c r="B4082">
        <v>22</v>
      </c>
    </row>
    <row r="4083" spans="1:2" x14ac:dyDescent="0.3">
      <c r="A4083" t="s">
        <v>8222</v>
      </c>
      <c r="B4083">
        <v>0</v>
      </c>
    </row>
    <row r="4084" spans="1:2" x14ac:dyDescent="0.3">
      <c r="A4084" t="s">
        <v>8222</v>
      </c>
      <c r="B4084">
        <v>4</v>
      </c>
    </row>
    <row r="4085" spans="1:2" x14ac:dyDescent="0.3">
      <c r="A4085" t="s">
        <v>8222</v>
      </c>
      <c r="B4085">
        <v>79</v>
      </c>
    </row>
    <row r="4086" spans="1:2" x14ac:dyDescent="0.3">
      <c r="A4086" t="s">
        <v>8222</v>
      </c>
      <c r="B4086">
        <v>64</v>
      </c>
    </row>
    <row r="4087" spans="1:2" x14ac:dyDescent="0.3">
      <c r="A4087" t="s">
        <v>8222</v>
      </c>
      <c r="B4087">
        <v>4</v>
      </c>
    </row>
    <row r="4088" spans="1:2" x14ac:dyDescent="0.3">
      <c r="A4088" t="s">
        <v>8222</v>
      </c>
      <c r="B4088">
        <v>4</v>
      </c>
    </row>
    <row r="4089" spans="1:2" x14ac:dyDescent="0.3">
      <c r="A4089" t="s">
        <v>8222</v>
      </c>
      <c r="B4089">
        <v>61</v>
      </c>
    </row>
    <row r="4090" spans="1:2" x14ac:dyDescent="0.3">
      <c r="A4090" t="s">
        <v>8222</v>
      </c>
      <c r="B4090">
        <v>7</v>
      </c>
    </row>
    <row r="4091" spans="1:2" x14ac:dyDescent="0.3">
      <c r="A4091" t="s">
        <v>8222</v>
      </c>
      <c r="B4091">
        <v>1</v>
      </c>
    </row>
    <row r="4092" spans="1:2" x14ac:dyDescent="0.3">
      <c r="A4092" t="s">
        <v>8222</v>
      </c>
      <c r="B4092">
        <v>46</v>
      </c>
    </row>
    <row r="4093" spans="1:2" x14ac:dyDescent="0.3">
      <c r="A4093" t="s">
        <v>8222</v>
      </c>
      <c r="B4093">
        <v>26</v>
      </c>
    </row>
    <row r="4094" spans="1:2" x14ac:dyDescent="0.3">
      <c r="A4094" t="s">
        <v>8222</v>
      </c>
      <c r="B4094">
        <v>45</v>
      </c>
    </row>
    <row r="4095" spans="1:2" x14ac:dyDescent="0.3">
      <c r="A4095" t="s">
        <v>8222</v>
      </c>
      <c r="B4095">
        <v>7</v>
      </c>
    </row>
    <row r="4096" spans="1:2" x14ac:dyDescent="0.3">
      <c r="A4096" t="s">
        <v>8222</v>
      </c>
      <c r="B4096">
        <v>8</v>
      </c>
    </row>
    <row r="4097" spans="1:2" x14ac:dyDescent="0.3">
      <c r="A4097" t="s">
        <v>8222</v>
      </c>
      <c r="B4097">
        <v>117</v>
      </c>
    </row>
    <row r="4098" spans="1:2" x14ac:dyDescent="0.3">
      <c r="A4098" t="s">
        <v>8222</v>
      </c>
      <c r="B4098">
        <v>1</v>
      </c>
    </row>
    <row r="4099" spans="1:2" x14ac:dyDescent="0.3">
      <c r="A4099" t="s">
        <v>8222</v>
      </c>
      <c r="B4099">
        <v>4</v>
      </c>
    </row>
    <row r="4100" spans="1:2" x14ac:dyDescent="0.3">
      <c r="A4100" t="s">
        <v>8222</v>
      </c>
      <c r="B4100">
        <v>12</v>
      </c>
    </row>
    <row r="4101" spans="1:2" x14ac:dyDescent="0.3">
      <c r="A4101" t="s">
        <v>8222</v>
      </c>
      <c r="B4101">
        <v>1</v>
      </c>
    </row>
    <row r="4102" spans="1:2" x14ac:dyDescent="0.3">
      <c r="A4102" t="s">
        <v>8222</v>
      </c>
      <c r="B4102">
        <v>16</v>
      </c>
    </row>
    <row r="4103" spans="1:2" x14ac:dyDescent="0.3">
      <c r="A4103" t="s">
        <v>8222</v>
      </c>
      <c r="B4103">
        <v>12</v>
      </c>
    </row>
    <row r="4104" spans="1:2" x14ac:dyDescent="0.3">
      <c r="A4104" t="s">
        <v>8222</v>
      </c>
      <c r="B4104">
        <v>7</v>
      </c>
    </row>
    <row r="4105" spans="1:2" x14ac:dyDescent="0.3">
      <c r="A4105" t="s">
        <v>8222</v>
      </c>
      <c r="B4105">
        <v>22</v>
      </c>
    </row>
    <row r="4106" spans="1:2" x14ac:dyDescent="0.3">
      <c r="A4106" t="s">
        <v>8222</v>
      </c>
      <c r="B4106">
        <v>1</v>
      </c>
    </row>
    <row r="4107" spans="1:2" x14ac:dyDescent="0.3">
      <c r="A4107" t="s">
        <v>8222</v>
      </c>
      <c r="B4107">
        <v>0</v>
      </c>
    </row>
    <row r="4108" spans="1:2" x14ac:dyDescent="0.3">
      <c r="A4108" t="s">
        <v>8222</v>
      </c>
      <c r="B4108">
        <v>6</v>
      </c>
    </row>
    <row r="4109" spans="1:2" x14ac:dyDescent="0.3">
      <c r="A4109" t="s">
        <v>8222</v>
      </c>
      <c r="B4109">
        <v>4</v>
      </c>
    </row>
    <row r="4110" spans="1:2" x14ac:dyDescent="0.3">
      <c r="A4110" t="s">
        <v>8222</v>
      </c>
      <c r="B4110">
        <v>8</v>
      </c>
    </row>
    <row r="4111" spans="1:2" x14ac:dyDescent="0.3">
      <c r="A4111" t="s">
        <v>8222</v>
      </c>
      <c r="B4111">
        <v>3</v>
      </c>
    </row>
    <row r="4112" spans="1:2" x14ac:dyDescent="0.3">
      <c r="A4112" t="s">
        <v>8222</v>
      </c>
      <c r="B4112">
        <v>0</v>
      </c>
    </row>
    <row r="4113" spans="1:2" x14ac:dyDescent="0.3">
      <c r="A4113" t="s">
        <v>8222</v>
      </c>
      <c r="B4113">
        <v>30</v>
      </c>
    </row>
    <row r="4114" spans="1:2" x14ac:dyDescent="0.3">
      <c r="A4114" t="s">
        <v>8222</v>
      </c>
      <c r="B4114">
        <v>0</v>
      </c>
    </row>
    <row r="4115" spans="1:2" x14ac:dyDescent="0.3">
      <c r="A4115" t="s">
        <v>8222</v>
      </c>
      <c r="B4115">
        <v>12</v>
      </c>
    </row>
  </sheetData>
  <sortState xmlns:xlrd2="http://schemas.microsoft.com/office/spreadsheetml/2017/richdata2" ref="A2:B4115">
    <sortCondition sortBy="cellColor" ref="A2:A4115" dxfId="3"/>
    <sortCondition sortBy="cellColor" ref="A2:A4115" dxfId="2"/>
    <sortCondition sortBy="cellColor" ref="A2:A4115" dxfId="1"/>
    <sortCondition sortBy="cellColor" ref="A2:A4115" dxfId="0"/>
  </sortState>
  <conditionalFormatting sqref="A1:A1048576">
    <cfRule type="containsText" dxfId="7" priority="2" operator="containsText" text="live">
      <formula>NOT(ISERROR(SEARCH("live",A1)))</formula>
    </cfRule>
    <cfRule type="containsText" dxfId="6" priority="3" operator="containsText" text="failed">
      <formula>NOT(ISERROR(SEARCH("failed",A1)))</formula>
    </cfRule>
    <cfRule type="containsText" dxfId="5" priority="4" operator="containsText" text="canceled">
      <formula>NOT(ISERROR(SEARCH("canceled",A1)))</formula>
    </cfRule>
    <cfRule type="containsText" dxfId="4" priority="5" operator="containsText" text="successful">
      <formula>NOT(ISERROR(SEARCH("successful",A1)))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 Pivot</vt:lpstr>
      <vt:lpstr>Sub Pivot</vt:lpstr>
      <vt:lpstr>Dates Pivot</vt:lpstr>
      <vt:lpstr>Bonus</vt:lpstr>
      <vt:lpstr>Bonus Stat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 P</cp:lastModifiedBy>
  <dcterms:created xsi:type="dcterms:W3CDTF">2017-04-20T15:17:24Z</dcterms:created>
  <dcterms:modified xsi:type="dcterms:W3CDTF">2020-12-14T21:55:52Z</dcterms:modified>
</cp:coreProperties>
</file>