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wnloads\dopflow\hydraulic_pump\"/>
    </mc:Choice>
  </mc:AlternateContent>
  <xr:revisionPtr revIDLastSave="0" documentId="13_ncr:1_{34E65000-3227-4330-8022-71B7B695715A}" xr6:coauthVersionLast="47" xr6:coauthVersionMax="47" xr10:uidLastSave="{00000000-0000-0000-0000-000000000000}"/>
  <bookViews>
    <workbookView xWindow="-110" yWindow="-110" windowWidth="19420" windowHeight="10420" xr2:uid="{F885F194-4B64-5646-87D2-FC193D84BB8A}"/>
  </bookViews>
  <sheets>
    <sheet name="Mechanical" sheetId="1" r:id="rId1"/>
    <sheet name="Manufactured parts" sheetId="3" r:id="rId2"/>
    <sheet name="TMM_VM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11" i="2"/>
</calcChain>
</file>

<file path=xl/sharedStrings.xml><?xml version="1.0" encoding="utf-8"?>
<sst xmlns="http://schemas.openxmlformats.org/spreadsheetml/2006/main" count="117" uniqueCount="91">
  <si>
    <t>Description</t>
  </si>
  <si>
    <t>Manufacture</t>
  </si>
  <si>
    <t>Supplier</t>
  </si>
  <si>
    <t>Link</t>
  </si>
  <si>
    <t>Supplier Part Number</t>
  </si>
  <si>
    <t>Supplier Unit Price</t>
  </si>
  <si>
    <t xml:space="preserve">Quantity </t>
  </si>
  <si>
    <t xml:space="preserve">https://de.aliexpress.com/item/1005001626958180.html?spm=a2g0o.cart.0.0.52ae38daxGzcku&amp;mp=1&amp;gatewayAdapt=glo2deu </t>
  </si>
  <si>
    <t>CNCCANEN</t>
  </si>
  <si>
    <t>Manufacture Part Number</t>
  </si>
  <si>
    <t>SFU1204</t>
  </si>
  <si>
    <t>aliexpress</t>
  </si>
  <si>
    <t>200mm Effective Stroke CNC Linear Guide Stage Rail Motion GGP SFU1204 Ballscrew Slide Table 3D Printer XYZ</t>
  </si>
  <si>
    <t>CNC ballscrew rail 200mm effective stroke</t>
  </si>
  <si>
    <t>SF2424-10B41</t>
  </si>
  <si>
    <t xml:space="preserve"> SANMOTION</t>
  </si>
  <si>
    <t>2-Phase Step Motor, Single Shaft, 42mm, Bipolar,1.8 deg, 24 VDC,  1 A/phase,  NEMA 17, 510 g</t>
  </si>
  <si>
    <t xml:space="preserve">https://www.mouser.ch/ProductDetail/SANMOTION/SF2424-10B41?qs=l4Gc20tDgJL8XFkD8zVbZQ%3D%3D </t>
  </si>
  <si>
    <t>Changlesu</t>
  </si>
  <si>
    <t>B07GZKR2GW</t>
  </si>
  <si>
    <t>Amazon</t>
  </si>
  <si>
    <t xml:space="preserve">https://www.amazon.de/-/en/Changlesu-Reusable-Syringes-Aquariums-Agriculture/dp/B07GZKR2GW/ref=sr_1_8?crid=3RZJUWM299HWL&amp;keywords=spritzen+150+ml&amp;qid=1679322984&amp;sprefix=spritze+150ml%2Caps%2C78&amp;sr=8-8 </t>
  </si>
  <si>
    <t xml:space="preserve">Plastic Syringe, inner diameter is 40 mm, plunge length is 15.5 cm  </t>
  </si>
  <si>
    <t>6 mm steel rod to form wall-less phantom</t>
  </si>
  <si>
    <t>B07LG7VFY5</t>
  </si>
  <si>
    <t xml:space="preserve">https://www.amazon.de/-/en/gp/product/B07LG7VFY5/ref=ewc_pr_img_1?smid=AQ1IBDB6G2RRD&amp;psc=1 </t>
  </si>
  <si>
    <t>Silicon tubing inner/outer diameter: 6/8 mm</t>
  </si>
  <si>
    <t>1000396-8</t>
  </si>
  <si>
    <t>schlauch-profi.de</t>
  </si>
  <si>
    <t xml:space="preserve">https://www.schlauch-profi.de/silikonschlauch-fda-bfr-konform-lebensmittel-naturfarben-158?number=1000396-8 </t>
  </si>
  <si>
    <t>Limit Switches</t>
  </si>
  <si>
    <t>Omron Electronics Inc-EMC Div</t>
  </si>
  <si>
    <t>SS-3GL13PT</t>
  </si>
  <si>
    <t>DigiKey</t>
  </si>
  <si>
    <t>https://www.digikey.ch/en/products/detail/omron-electronics-inc-emc-div/SS-3GL13PT/664729</t>
  </si>
  <si>
    <t>SW768-ND</t>
  </si>
  <si>
    <t>alba-therm</t>
  </si>
  <si>
    <t xml:space="preserve">https://www.alba-therm.ch/de/Verbindungsstueck_GRS10_6MM.a6950.2.html </t>
  </si>
  <si>
    <t xml:space="preserve">Verbindungstüllen reduktionsstück GRS 10/6 mm </t>
  </si>
  <si>
    <t>PVC hose 10/14 mm</t>
  </si>
  <si>
    <t xml:space="preserve">https://www.alba-therm.ch/de/PVCSchlauch_10x2_50m.a239.2.html </t>
  </si>
  <si>
    <t xml:space="preserve">ECO-FLEX™ 0030/1 </t>
  </si>
  <si>
    <t>kaupo.de</t>
  </si>
  <si>
    <t xml:space="preserve">https://www.kaupo.de/shop/en/SILICONE-RUBBER-Platinum-Cure/ECOFLEX-SERIES/Ecoflex-00-30/ECO-FLEX-0030-1-Silicone-Rubber.html </t>
  </si>
  <si>
    <t>09301-005-000041</t>
  </si>
  <si>
    <t>Doppler Fluid</t>
  </si>
  <si>
    <t xml:space="preserve">bachmann-lehrmittel.ch </t>
  </si>
  <si>
    <t>GP50140</t>
  </si>
  <si>
    <t xml:space="preserve">https://bachmann-lehrmittel.ch/GAMPT-Doppler-Fluessigkeit-Doppler-Fluid/GP50140 </t>
  </si>
  <si>
    <t>Total</t>
  </si>
  <si>
    <t>Part name</t>
  </si>
  <si>
    <t>Manufacturing methode</t>
  </si>
  <si>
    <t>Manufacturing time</t>
  </si>
  <si>
    <t>Base Plate</t>
  </si>
  <si>
    <t>Syringe Flange holder</t>
  </si>
  <si>
    <t>Syringe barrel holder</t>
  </si>
  <si>
    <t>Syringe barrel holder cap</t>
  </si>
  <si>
    <t>Limmiter switch holder</t>
  </si>
  <si>
    <t>Aluminium</t>
  </si>
  <si>
    <t>Machining</t>
  </si>
  <si>
    <t>PLA</t>
  </si>
  <si>
    <t>FDM printing</t>
  </si>
  <si>
    <t>~2h</t>
  </si>
  <si>
    <t>5h40</t>
  </si>
  <si>
    <t>estimated raw material cost per unit</t>
  </si>
  <si>
    <t>Plunger pusher</t>
  </si>
  <si>
    <t>Plunger puller</t>
  </si>
  <si>
    <t>number of unit</t>
  </si>
  <si>
    <t>8h5</t>
  </si>
  <si>
    <t>1h30</t>
  </si>
  <si>
    <t>0h25</t>
  </si>
  <si>
    <t>7h14</t>
  </si>
  <si>
    <t>Material</t>
  </si>
  <si>
    <t>Acrylic Sheet</t>
  </si>
  <si>
    <t>acrylic</t>
  </si>
  <si>
    <t>Laser cutting</t>
  </si>
  <si>
    <t>10min</t>
  </si>
  <si>
    <t>Mechanical and electrical parts for the Hydraulic Pump</t>
  </si>
  <si>
    <t>Flexible Motor Shaft Coupling 6mm to 8mm</t>
  </si>
  <si>
    <t>https://de.aliexpress.com/item/1005006513457969.html?</t>
  </si>
  <si>
    <t xml:space="preserve">D19l25 </t>
  </si>
  <si>
    <t>WHOOPEE</t>
  </si>
  <si>
    <t>D19l25 6x8</t>
  </si>
  <si>
    <t>Dowel pins (ISO 2338 ∅4 h6)</t>
  </si>
  <si>
    <t>https://de.aliexpress.com/item/1005007581698118.html</t>
  </si>
  <si>
    <t>GooBetter</t>
  </si>
  <si>
    <t>Diameter 4 mm</t>
  </si>
  <si>
    <t>1 package (7 pins minimum)</t>
  </si>
  <si>
    <t>Screws and washers</t>
  </si>
  <si>
    <t>Steel Hex spacer (M4x12)</t>
  </si>
  <si>
    <t>M3 x 12 &gt; 4 pieces, M4 x 15 &gt; 10 pieces, M3 x 12 &gt; 4 pieces, M5 x 15 &gt; 4 pieces, M6 x 15 &gt; 4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</si>
</sst>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HF&quot;\ #,##0.00"/>
    <numFmt numFmtId="165" formatCode="0\ &quot;m&quot;"/>
    <numFmt numFmtId="166" formatCode="#,##0.00_-\ [$€-1]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/>
        <right/>
        <top style="medium">
          <color theme="1"/>
        </top>
        <bottom style="medium">
          <color theme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936D4-299B-2243-A4B1-E6DF62C8CA49}" name="Table1" displayName="Table1" ref="A4:H12" totalsRowShown="0" headerRowDxfId="48" dataDxfId="47">
  <autoFilter ref="A4:H12" xr:uid="{685936D4-299B-2243-A4B1-E6DF62C8CA49}"/>
  <tableColumns count="8">
    <tableColumn id="1" xr3:uid="{C4E14E2B-67AE-9F4F-AEA8-E21C6455E52C}" name="Description" dataDxfId="46" totalsRowDxfId="45"/>
    <tableColumn id="3" xr3:uid="{6907F003-1832-E045-8402-12955C47BAC2}" name="Manufacture" dataDxfId="44" totalsRowDxfId="43"/>
    <tableColumn id="4" xr3:uid="{D17ACCFB-87BB-6048-8F36-11095F20E472}" name="Manufacture Part Number" dataDxfId="42" totalsRowDxfId="41"/>
    <tableColumn id="5" xr3:uid="{D89FB3D7-685C-BA42-BB7D-AE7DC75BF719}" name="Supplier" dataDxfId="40" totalsRowDxfId="39"/>
    <tableColumn id="6" xr3:uid="{8C0DC479-EF54-A841-AEB6-A4545D02941E}" name="Link" dataDxfId="38" totalsRowDxfId="37"/>
    <tableColumn id="7" xr3:uid="{94D5778C-7ABA-3F41-86EB-DC8F035F00F9}" name="Supplier Part Number" dataDxfId="36" totalsRowDxfId="35"/>
    <tableColumn id="8" xr3:uid="{694B9F57-CA19-5445-8BFE-DF960DB2EACE}" name="Supplier Unit Price" dataDxfId="34" totalsRowDxfId="33"/>
    <tableColumn id="9" xr3:uid="{2D148A4A-93C8-484E-976A-7D8A9CDD80FA}" name="Quantity " dataDxfId="32" totalsRowDxfId="31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431D7-C70C-F645-8CCA-C68521E44550}" name="Table5" displayName="Table5" ref="A3:F12" totalsRowCount="1" headerRowDxfId="30" dataDxfId="29" totalsRowDxfId="28">
  <autoFilter ref="A3:F11" xr:uid="{612431D7-C70C-F645-8CCA-C68521E44550}"/>
  <tableColumns count="6">
    <tableColumn id="1" xr3:uid="{35950D2E-5B90-1E40-8F57-215839D65ED5}" name="Part name" totalsRowLabel="Total" dataDxfId="27" totalsRowDxfId="26"/>
    <tableColumn id="2" xr3:uid="{409FF984-7B25-BE44-95D1-DA4AD5E531FD}" name="Material" dataDxfId="25" totalsRowDxfId="24"/>
    <tableColumn id="3" xr3:uid="{194CFE1F-CC2A-274C-9F32-08685EAE6768}" name="Manufacturing methode" dataDxfId="23" totalsRowDxfId="22"/>
    <tableColumn id="4" xr3:uid="{AF2BDA8D-83B1-7E41-9A0E-C8FAFDC4B856}" name="Manufacturing time" dataDxfId="21" totalsRowDxfId="20"/>
    <tableColumn id="5" xr3:uid="{5753E5E8-299D-4643-8486-0F9A2CB40F50}" name="number of unit" dataDxfId="19" totalsRowDxfId="18"/>
    <tableColumn id="6" xr3:uid="{C9F7E48A-FFDF-F348-A2AC-9B4086846031}" name="estimated raw material cost per unit" totalsRowFunction="custom" dataDxfId="17" totalsRowDxfId="16">
      <totalsRowFormula>SUMPRODUCT(Table5[number of unit],Table5[estimated raw material cost per unit])</totalsRow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382FA9-8A9D-E248-B9E5-3B906B871B12}" name="Table2" displayName="Table2" ref="A4:F11" totalsRowCount="1" headerRowDxfId="15" dataDxfId="13" headerRowBorderDxfId="14" tableBorderDxfId="12">
  <autoFilter ref="A4:F10" xr:uid="{3E382FA9-8A9D-E248-B9E5-3B906B871B12}"/>
  <tableColumns count="6">
    <tableColumn id="1" xr3:uid="{E1F28E0D-483E-3044-AC97-19520CA6B64C}" name="Description" totalsRowLabel="Total" dataDxfId="11" totalsRowDxfId="10"/>
    <tableColumn id="4" xr3:uid="{F3018414-A297-924C-83D9-32872CC33195}" name="Supplier" dataDxfId="9" totalsRowDxfId="8"/>
    <tableColumn id="5" xr3:uid="{DF64FB3A-4A56-EA46-9E09-5C29895541D9}" name="Link" dataDxfId="7" totalsRowDxfId="6"/>
    <tableColumn id="6" xr3:uid="{CB539ED9-D1F9-594E-8846-CFC9030D2516}" name="Supplier Part Number" dataDxfId="5" totalsRowDxfId="4"/>
    <tableColumn id="7" xr3:uid="{5F496FFD-E1D4-E94F-AB0A-C26E7481EF91}" name="Supplier Unit Price" dataDxfId="3" totalsRowDxfId="2"/>
    <tableColumn id="8" xr3:uid="{08311835-F48E-6B4B-944C-71F252ECBF5D}" name="Quantity " totalsRowFunction="custom" dataDxfId="1" totalsRowDxfId="0">
      <totalsRowFormula>SUMPRODUCT(Table2[Supplier Unit Price],Table2[[Quantity ]])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-/en/Changlesu-Reusable-Syringes-Aquariums-Agriculture/dp/B07GZKR2GW/ref=sr_1_8?crid=3RZJUWM299HWL&amp;keywords=spritzen+150+ml&amp;qid=1679322984&amp;sprefix=spritze+150ml%2Caps%2C78&amp;sr=8-8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mouser.ch/ProductDetail/SANMOTION/SF2424-10B41?qs=l4Gc20tDgJL8XFkD8zVbZQ%3D%3D" TargetMode="External"/><Relationship Id="rId1" Type="http://schemas.openxmlformats.org/officeDocument/2006/relationships/hyperlink" Target="https://de.aliexpress.com/item/1005001626958180.html?spm=a2g0o.cart.0.0.52ae38daxGzcku&amp;mp=1&amp;gatewayAdapt=glo2de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.aliexpress.com/item/1005006513457969.html?" TargetMode="External"/><Relationship Id="rId4" Type="http://schemas.openxmlformats.org/officeDocument/2006/relationships/hyperlink" Target="https://www.digikey.ch/en/products/detail/omron-electronics-inc-emc-div/SS-3GL13PT/6647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ba-therm.ch/de/Verbindungsstueck_GRS10_6MM.a6950.2.ht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amazon.de/-/en/gp/product/B07LG7VFY5/ref=ewc_pr_img_1?smid=AQ1IBDB6G2RRD&amp;psc=1" TargetMode="External"/><Relationship Id="rId1" Type="http://schemas.openxmlformats.org/officeDocument/2006/relationships/hyperlink" Target="https://www.schlauch-profi.de/silikonschlauch-fda-bfr-konform-lebensmittel-naturfarben-158?number=1000396-8" TargetMode="External"/><Relationship Id="rId6" Type="http://schemas.openxmlformats.org/officeDocument/2006/relationships/hyperlink" Target="https://bachmann-lehrmittel.ch/GAMPT-Doppler-Fluessigkeit-Doppler-Fluid/GP50140" TargetMode="External"/><Relationship Id="rId5" Type="http://schemas.openxmlformats.org/officeDocument/2006/relationships/hyperlink" Target="https://www.kaupo.de/shop/en/SILICONE-RUBBER-Platinum-Cure/ECOFLEX-SERIES/Ecoflex-00-30/ECO-FLEX-0030-1-Silicone-Rubber.html" TargetMode="External"/><Relationship Id="rId4" Type="http://schemas.openxmlformats.org/officeDocument/2006/relationships/hyperlink" Target="https://www.alba-therm.ch/de/PVCSchlauch_10x2_50m.a239.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4E19-B466-E144-851E-98FDFB0FA6B6}">
  <dimension ref="A1:H46"/>
  <sheetViews>
    <sheetView tabSelected="1" zoomScale="40" zoomScaleNormal="40" workbookViewId="0">
      <selection activeCell="P8" sqref="P8"/>
    </sheetView>
  </sheetViews>
  <sheetFormatPr defaultColWidth="10.6640625" defaultRowHeight="15.5" x14ac:dyDescent="0.35"/>
  <cols>
    <col min="1" max="1" width="25.4140625" customWidth="1"/>
    <col min="2" max="2" width="19.83203125" customWidth="1"/>
    <col min="3" max="3" width="26" customWidth="1"/>
    <col min="4" max="4" width="19.83203125" customWidth="1"/>
    <col min="5" max="5" width="28.5" customWidth="1"/>
    <col min="6" max="6" width="21.1640625" customWidth="1"/>
    <col min="7" max="8" width="19.83203125" customWidth="1"/>
  </cols>
  <sheetData>
    <row r="1" spans="1:8" ht="16" customHeight="1" x14ac:dyDescent="0.35">
      <c r="A1" s="14" t="s">
        <v>77</v>
      </c>
      <c r="B1" s="14"/>
      <c r="C1" s="14"/>
      <c r="D1" s="14"/>
    </row>
    <row r="2" spans="1:8" x14ac:dyDescent="0.35">
      <c r="A2" s="14"/>
      <c r="B2" s="14"/>
      <c r="C2" s="14"/>
      <c r="D2" s="14"/>
    </row>
    <row r="4" spans="1:8" x14ac:dyDescent="0.35">
      <c r="A4" s="2" t="s">
        <v>0</v>
      </c>
      <c r="B4" s="2" t="s">
        <v>1</v>
      </c>
      <c r="C4" s="2" t="s">
        <v>9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77.5" x14ac:dyDescent="0.35">
      <c r="A5" s="3" t="s">
        <v>13</v>
      </c>
      <c r="B5" s="3" t="s">
        <v>8</v>
      </c>
      <c r="C5" s="2" t="s">
        <v>10</v>
      </c>
      <c r="D5" s="3" t="s">
        <v>11</v>
      </c>
      <c r="E5" s="4" t="s">
        <v>7</v>
      </c>
      <c r="F5" s="3" t="s">
        <v>12</v>
      </c>
      <c r="G5" s="7">
        <v>47.24</v>
      </c>
      <c r="H5" s="3">
        <v>1</v>
      </c>
    </row>
    <row r="6" spans="1:8" ht="62" x14ac:dyDescent="0.35">
      <c r="A6" s="3" t="s">
        <v>16</v>
      </c>
      <c r="B6" s="3" t="s">
        <v>15</v>
      </c>
      <c r="C6" s="3" t="s">
        <v>14</v>
      </c>
      <c r="D6" s="3" t="s">
        <v>15</v>
      </c>
      <c r="E6" s="4" t="s">
        <v>17</v>
      </c>
      <c r="F6" s="3" t="s">
        <v>14</v>
      </c>
      <c r="G6" s="7">
        <v>27.54</v>
      </c>
      <c r="H6" s="3">
        <v>1</v>
      </c>
    </row>
    <row r="7" spans="1:8" ht="134" customHeight="1" x14ac:dyDescent="0.35">
      <c r="A7" s="3" t="s">
        <v>78</v>
      </c>
      <c r="B7" s="3" t="s">
        <v>81</v>
      </c>
      <c r="C7" s="3" t="s">
        <v>80</v>
      </c>
      <c r="D7" s="3" t="s">
        <v>11</v>
      </c>
      <c r="E7" s="4" t="s">
        <v>79</v>
      </c>
      <c r="F7" s="3" t="s">
        <v>82</v>
      </c>
      <c r="G7" s="7">
        <v>1.4</v>
      </c>
      <c r="H7" s="3">
        <v>1</v>
      </c>
    </row>
    <row r="8" spans="1:8" ht="134" customHeight="1" x14ac:dyDescent="0.35">
      <c r="A8" s="3" t="s">
        <v>83</v>
      </c>
      <c r="B8" s="3" t="s">
        <v>85</v>
      </c>
      <c r="C8" s="3" t="s">
        <v>86</v>
      </c>
      <c r="D8" s="3" t="s">
        <v>11</v>
      </c>
      <c r="E8" s="13" t="s">
        <v>84</v>
      </c>
      <c r="F8" s="3" t="s">
        <v>86</v>
      </c>
      <c r="G8" s="7">
        <v>1.01</v>
      </c>
      <c r="H8" s="3" t="s">
        <v>87</v>
      </c>
    </row>
    <row r="9" spans="1:8" ht="77" customHeight="1" x14ac:dyDescent="0.35">
      <c r="A9" s="2" t="s">
        <v>30</v>
      </c>
      <c r="B9" s="3" t="s">
        <v>31</v>
      </c>
      <c r="C9" s="3" t="s">
        <v>32</v>
      </c>
      <c r="D9" s="3" t="s">
        <v>33</v>
      </c>
      <c r="E9" s="4" t="s">
        <v>34</v>
      </c>
      <c r="F9" s="3" t="s">
        <v>35</v>
      </c>
      <c r="G9" s="7">
        <v>1.28</v>
      </c>
      <c r="H9" s="3">
        <v>2</v>
      </c>
    </row>
    <row r="10" spans="1:8" ht="77" customHeight="1" x14ac:dyDescent="0.35">
      <c r="A10" s="3" t="s">
        <v>22</v>
      </c>
      <c r="B10" s="3" t="s">
        <v>18</v>
      </c>
      <c r="C10" s="3" t="s">
        <v>19</v>
      </c>
      <c r="D10" s="3" t="s">
        <v>20</v>
      </c>
      <c r="E10" s="4" t="s">
        <v>21</v>
      </c>
      <c r="F10" s="3" t="s">
        <v>19</v>
      </c>
      <c r="G10" s="7">
        <v>10.99</v>
      </c>
      <c r="H10" s="3">
        <v>1</v>
      </c>
    </row>
    <row r="11" spans="1:8" ht="77" customHeight="1" x14ac:dyDescent="0.35">
      <c r="A11" s="3" t="s">
        <v>88</v>
      </c>
      <c r="B11" s="3"/>
      <c r="C11" s="3"/>
      <c r="D11" s="3"/>
      <c r="E11" s="4"/>
      <c r="F11" s="3"/>
      <c r="G11" s="7"/>
      <c r="H11" s="3" t="s">
        <v>90</v>
      </c>
    </row>
    <row r="12" spans="1:8" x14ac:dyDescent="0.35">
      <c r="A12" s="3" t="s">
        <v>89</v>
      </c>
      <c r="B12" s="3"/>
      <c r="C12" s="3"/>
      <c r="D12" s="3"/>
      <c r="E12" s="4"/>
      <c r="F12" s="3"/>
      <c r="G12" s="7"/>
      <c r="H12" s="3">
        <v>4</v>
      </c>
    </row>
    <row r="13" spans="1:8" x14ac:dyDescent="0.35">
      <c r="A13" s="3"/>
      <c r="B13" s="3"/>
      <c r="C13" s="3"/>
      <c r="D13" s="3"/>
      <c r="E13" s="3"/>
      <c r="F13" s="3"/>
      <c r="G13" s="7"/>
      <c r="H13" s="3"/>
    </row>
    <row r="14" spans="1:8" x14ac:dyDescent="0.35">
      <c r="A14" s="3"/>
      <c r="B14" s="3"/>
      <c r="C14" s="3"/>
      <c r="D14" s="3"/>
      <c r="E14" s="3"/>
      <c r="F14" s="3"/>
      <c r="G14" s="7"/>
      <c r="H14" s="3"/>
    </row>
    <row r="15" spans="1:8" x14ac:dyDescent="0.35">
      <c r="A15" s="3"/>
      <c r="B15" s="3"/>
      <c r="C15" s="3"/>
      <c r="D15" s="3"/>
      <c r="E15" s="3"/>
      <c r="F15" s="3"/>
      <c r="G15" s="7"/>
      <c r="H15" s="3"/>
    </row>
    <row r="16" spans="1:8" x14ac:dyDescent="0.35">
      <c r="A16" s="3"/>
      <c r="B16" s="3"/>
      <c r="C16" s="3"/>
      <c r="D16" s="3"/>
      <c r="E16" s="3"/>
      <c r="F16" s="3"/>
      <c r="G16" s="7"/>
      <c r="H16" s="3"/>
    </row>
    <row r="17" spans="1:8" x14ac:dyDescent="0.35">
      <c r="A17" s="3"/>
      <c r="B17" s="3"/>
      <c r="C17" s="3"/>
      <c r="D17" s="3"/>
      <c r="E17" s="3"/>
      <c r="F17" s="3"/>
      <c r="G17" s="7"/>
      <c r="H17" s="3"/>
    </row>
    <row r="18" spans="1:8" x14ac:dyDescent="0.35">
      <c r="A18" s="3"/>
      <c r="B18" s="3"/>
      <c r="C18" s="3"/>
      <c r="D18" s="3"/>
      <c r="E18" s="3"/>
      <c r="F18" s="3"/>
      <c r="G18" s="7"/>
      <c r="H18" s="3"/>
    </row>
    <row r="19" spans="1:8" x14ac:dyDescent="0.35">
      <c r="A19" s="3"/>
      <c r="B19" s="3"/>
      <c r="C19" s="3"/>
      <c r="D19" s="3"/>
      <c r="E19" s="3"/>
      <c r="F19" s="3"/>
      <c r="G19" s="7"/>
      <c r="H19" s="3"/>
    </row>
    <row r="20" spans="1:8" x14ac:dyDescent="0.35">
      <c r="A20" s="3"/>
      <c r="B20" s="3"/>
      <c r="C20" s="3"/>
      <c r="D20" s="3"/>
      <c r="E20" s="3"/>
      <c r="F20" s="3"/>
      <c r="G20" s="7"/>
      <c r="H20" s="3"/>
    </row>
    <row r="21" spans="1:8" x14ac:dyDescent="0.35">
      <c r="A21" s="3"/>
      <c r="B21" s="3"/>
      <c r="C21" s="3"/>
      <c r="D21" s="3"/>
      <c r="E21" s="3"/>
      <c r="F21" s="3"/>
      <c r="G21" s="7"/>
      <c r="H21" s="3"/>
    </row>
    <row r="22" spans="1:8" x14ac:dyDescent="0.35">
      <c r="A22" s="3"/>
      <c r="B22" s="3"/>
      <c r="C22" s="3"/>
      <c r="D22" s="3"/>
      <c r="E22" s="3"/>
      <c r="F22" s="3"/>
      <c r="G22" s="7"/>
      <c r="H22" s="3"/>
    </row>
    <row r="23" spans="1:8" x14ac:dyDescent="0.35">
      <c r="A23" s="3"/>
      <c r="B23" s="3"/>
      <c r="C23" s="3"/>
      <c r="D23" s="3"/>
      <c r="E23" s="3"/>
      <c r="F23" s="3"/>
      <c r="G23" s="7"/>
      <c r="H23" s="3"/>
    </row>
    <row r="24" spans="1:8" x14ac:dyDescent="0.35">
      <c r="A24" s="3"/>
      <c r="B24" s="3"/>
      <c r="C24" s="3"/>
      <c r="D24" s="3"/>
      <c r="E24" s="3"/>
      <c r="F24" s="3"/>
      <c r="G24" s="7"/>
      <c r="H24" s="3"/>
    </row>
    <row r="25" spans="1:8" x14ac:dyDescent="0.35">
      <c r="A25" s="3"/>
      <c r="B25" s="3"/>
      <c r="C25" s="3"/>
      <c r="D25" s="3"/>
      <c r="E25" s="3"/>
      <c r="F25" s="3"/>
      <c r="G25" s="7"/>
      <c r="H25" s="3"/>
    </row>
    <row r="26" spans="1:8" x14ac:dyDescent="0.35">
      <c r="A26" s="3"/>
      <c r="B26" s="3"/>
      <c r="C26" s="3"/>
      <c r="D26" s="3"/>
      <c r="E26" s="3"/>
      <c r="F26" s="3"/>
      <c r="G26" s="7"/>
      <c r="H26" s="3"/>
    </row>
    <row r="27" spans="1:8" x14ac:dyDescent="0.35">
      <c r="A27" s="3"/>
      <c r="B27" s="3"/>
      <c r="C27" s="3"/>
      <c r="D27" s="3"/>
      <c r="E27" s="3"/>
      <c r="F27" s="3"/>
      <c r="G27" s="7"/>
      <c r="H27" s="3"/>
    </row>
    <row r="28" spans="1:8" x14ac:dyDescent="0.35">
      <c r="A28" s="3"/>
      <c r="B28" s="3"/>
      <c r="C28" s="3"/>
      <c r="D28" s="3"/>
      <c r="E28" s="3"/>
      <c r="F28" s="3"/>
      <c r="G28" s="7"/>
      <c r="H28" s="3"/>
    </row>
    <row r="29" spans="1:8" x14ac:dyDescent="0.35">
      <c r="A29" s="3"/>
      <c r="B29" s="3"/>
      <c r="C29" s="3"/>
      <c r="D29" s="3"/>
      <c r="E29" s="3"/>
      <c r="F29" s="3"/>
      <c r="G29" s="7"/>
      <c r="H29" s="3"/>
    </row>
    <row r="30" spans="1:8" x14ac:dyDescent="0.35">
      <c r="A30" s="3"/>
      <c r="B30" s="3"/>
      <c r="C30" s="3"/>
      <c r="D30" s="3"/>
      <c r="E30" s="3"/>
      <c r="F30" s="3"/>
      <c r="G30" s="7"/>
      <c r="H30" s="3"/>
    </row>
    <row r="31" spans="1:8" x14ac:dyDescent="0.35">
      <c r="A31" s="3"/>
      <c r="B31" s="3"/>
      <c r="C31" s="3"/>
      <c r="D31" s="3"/>
      <c r="E31" s="3"/>
      <c r="F31" s="3"/>
      <c r="G31" s="7"/>
      <c r="H31" s="3"/>
    </row>
    <row r="32" spans="1:8" x14ac:dyDescent="0.35">
      <c r="A32" s="3"/>
      <c r="B32" s="3"/>
      <c r="C32" s="3"/>
      <c r="D32" s="3"/>
      <c r="E32" s="3"/>
      <c r="F32" s="3"/>
      <c r="G32" s="7"/>
      <c r="H32" s="3"/>
    </row>
    <row r="33" spans="1:8" x14ac:dyDescent="0.35">
      <c r="A33" s="3"/>
      <c r="B33" s="3"/>
      <c r="C33" s="3"/>
      <c r="D33" s="3"/>
      <c r="E33" s="3"/>
      <c r="F33" s="3"/>
      <c r="G33" s="7"/>
      <c r="H33" s="3"/>
    </row>
    <row r="34" spans="1:8" x14ac:dyDescent="0.35">
      <c r="A34" s="3"/>
      <c r="B34" s="3"/>
      <c r="C34" s="3"/>
      <c r="D34" s="3"/>
      <c r="E34" s="3"/>
      <c r="F34" s="3"/>
      <c r="G34" s="7"/>
      <c r="H34" s="3"/>
    </row>
    <row r="35" spans="1:8" x14ac:dyDescent="0.35">
      <c r="A35" s="3"/>
      <c r="B35" s="3"/>
      <c r="C35" s="3"/>
      <c r="D35" s="3"/>
      <c r="E35" s="3"/>
      <c r="F35" s="3"/>
      <c r="G35" s="7"/>
      <c r="H35" s="3"/>
    </row>
    <row r="36" spans="1:8" x14ac:dyDescent="0.35">
      <c r="A36" s="3"/>
      <c r="B36" s="3"/>
      <c r="C36" s="3"/>
      <c r="D36" s="3"/>
      <c r="E36" s="3"/>
      <c r="F36" s="3"/>
      <c r="G36" s="7"/>
      <c r="H36" s="3"/>
    </row>
    <row r="37" spans="1:8" x14ac:dyDescent="0.35">
      <c r="A37" s="3"/>
      <c r="B37" s="3"/>
      <c r="C37" s="3"/>
      <c r="D37" s="3"/>
      <c r="E37" s="3"/>
      <c r="F37" s="3"/>
      <c r="G37" s="7"/>
      <c r="H37" s="3"/>
    </row>
    <row r="38" spans="1:8" x14ac:dyDescent="0.35">
      <c r="A38" s="3"/>
      <c r="B38" s="3"/>
      <c r="C38" s="3"/>
      <c r="D38" s="3"/>
      <c r="E38" s="3"/>
      <c r="F38" s="3"/>
      <c r="G38" s="7"/>
      <c r="H38" s="3"/>
    </row>
    <row r="39" spans="1:8" x14ac:dyDescent="0.35">
      <c r="A39" s="3"/>
      <c r="B39" s="3"/>
      <c r="C39" s="3"/>
      <c r="D39" s="3"/>
      <c r="E39" s="3"/>
      <c r="F39" s="3"/>
      <c r="G39" s="7"/>
      <c r="H39" s="3"/>
    </row>
    <row r="40" spans="1:8" x14ac:dyDescent="0.35">
      <c r="A40" s="3"/>
      <c r="B40" s="3"/>
      <c r="C40" s="3"/>
      <c r="D40" s="3"/>
      <c r="E40" s="3"/>
      <c r="F40" s="3"/>
      <c r="G40" s="7"/>
      <c r="H40" s="3"/>
    </row>
    <row r="41" spans="1:8" x14ac:dyDescent="0.35">
      <c r="A41" s="3"/>
      <c r="B41" s="3"/>
      <c r="C41" s="3"/>
      <c r="D41" s="3"/>
      <c r="E41" s="3"/>
      <c r="F41" s="3"/>
      <c r="G41" s="7"/>
      <c r="H41" s="3"/>
    </row>
    <row r="42" spans="1:8" x14ac:dyDescent="0.35">
      <c r="A42" s="3"/>
      <c r="B42" s="3"/>
      <c r="C42" s="3"/>
      <c r="D42" s="3"/>
      <c r="E42" s="3"/>
      <c r="F42" s="3"/>
      <c r="G42" s="7"/>
      <c r="H42" s="3"/>
    </row>
    <row r="43" spans="1:8" x14ac:dyDescent="0.35">
      <c r="A43" s="3"/>
      <c r="B43" s="3"/>
      <c r="C43" s="3"/>
      <c r="D43" s="3"/>
      <c r="E43" s="3"/>
      <c r="F43" s="3"/>
      <c r="G43" s="7"/>
      <c r="H43" s="3"/>
    </row>
    <row r="44" spans="1:8" x14ac:dyDescent="0.35">
      <c r="A44" s="3"/>
      <c r="B44" s="3"/>
      <c r="C44" s="3"/>
      <c r="D44" s="3"/>
      <c r="E44" s="3"/>
      <c r="F44" s="3"/>
      <c r="G44" s="7"/>
      <c r="H44" s="3"/>
    </row>
    <row r="45" spans="1:8" x14ac:dyDescent="0.35">
      <c r="A45" s="3"/>
      <c r="B45" s="3"/>
      <c r="C45" s="3"/>
      <c r="D45" s="3"/>
      <c r="E45" s="3"/>
      <c r="F45" s="3"/>
      <c r="G45" s="7"/>
      <c r="H45" s="3"/>
    </row>
    <row r="46" spans="1:8" x14ac:dyDescent="0.35">
      <c r="A46" s="3"/>
      <c r="B46" s="3"/>
      <c r="C46" s="3"/>
      <c r="D46" s="3"/>
      <c r="E46" s="3"/>
      <c r="F46" s="3"/>
      <c r="G46" s="7"/>
      <c r="H46" s="3"/>
    </row>
  </sheetData>
  <mergeCells count="1">
    <mergeCell ref="A1:D2"/>
  </mergeCells>
  <phoneticPr fontId="3" type="noConversion"/>
  <hyperlinks>
    <hyperlink ref="E5" r:id="rId1" xr:uid="{915186C5-0A37-2440-9107-F50340402746}"/>
    <hyperlink ref="E6" r:id="rId2" xr:uid="{FC5FE47C-F72B-804C-8C84-E8E9B84E7D32}"/>
    <hyperlink ref="E10" r:id="rId3" xr:uid="{F5E38187-B720-694E-8A41-E4D7CEA82071}"/>
    <hyperlink ref="E9" r:id="rId4" xr:uid="{1A4292EE-D129-1D41-BE9E-1D35492C3E30}"/>
    <hyperlink ref="E7" r:id="rId5" xr:uid="{0F84FF7C-9D22-400A-9F0E-A9C8478304A7}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7D86-BABE-8847-88B1-09AD01FE4121}">
  <dimension ref="A3:F12"/>
  <sheetViews>
    <sheetView workbookViewId="0">
      <selection activeCell="F12" sqref="F12"/>
    </sheetView>
  </sheetViews>
  <sheetFormatPr defaultColWidth="15.5" defaultRowHeight="15.5" x14ac:dyDescent="0.35"/>
  <cols>
    <col min="1" max="1" width="15.5" style="11"/>
    <col min="2" max="2" width="13.6640625" style="11" customWidth="1"/>
    <col min="3" max="3" width="15.6640625" style="11" customWidth="1"/>
    <col min="4" max="4" width="13.6640625" style="11" customWidth="1"/>
    <col min="5" max="5" width="9.5" style="11" customWidth="1"/>
    <col min="6" max="6" width="20" style="11" customWidth="1"/>
    <col min="7" max="16384" width="15.5" style="11"/>
  </cols>
  <sheetData>
    <row r="3" spans="1:6" ht="31" x14ac:dyDescent="0.35">
      <c r="A3" s="12" t="s">
        <v>50</v>
      </c>
      <c r="B3" s="12" t="s">
        <v>72</v>
      </c>
      <c r="C3" s="12" t="s">
        <v>51</v>
      </c>
      <c r="D3" s="12" t="s">
        <v>52</v>
      </c>
      <c r="E3" s="12" t="s">
        <v>67</v>
      </c>
      <c r="F3" s="12" t="s">
        <v>64</v>
      </c>
    </row>
    <row r="4" spans="1:6" x14ac:dyDescent="0.35">
      <c r="A4" s="12" t="s">
        <v>53</v>
      </c>
      <c r="B4" s="12" t="s">
        <v>58</v>
      </c>
      <c r="C4" s="12" t="s">
        <v>59</v>
      </c>
      <c r="D4" s="12" t="s">
        <v>62</v>
      </c>
      <c r="E4" s="3">
        <v>1</v>
      </c>
      <c r="F4" s="7">
        <v>0</v>
      </c>
    </row>
    <row r="5" spans="1:6" ht="31" x14ac:dyDescent="0.35">
      <c r="A5" s="12" t="s">
        <v>54</v>
      </c>
      <c r="B5" s="12" t="s">
        <v>60</v>
      </c>
      <c r="C5" s="12" t="s">
        <v>61</v>
      </c>
      <c r="D5" s="12" t="s">
        <v>71</v>
      </c>
      <c r="E5" s="3">
        <v>1</v>
      </c>
      <c r="F5" s="7">
        <v>1.17</v>
      </c>
    </row>
    <row r="6" spans="1:6" ht="31" x14ac:dyDescent="0.35">
      <c r="A6" s="12" t="s">
        <v>55</v>
      </c>
      <c r="B6" s="12" t="s">
        <v>60</v>
      </c>
      <c r="C6" s="12" t="s">
        <v>61</v>
      </c>
      <c r="D6" s="12" t="s">
        <v>63</v>
      </c>
      <c r="E6" s="3">
        <v>1</v>
      </c>
      <c r="F6" s="7">
        <v>0.88</v>
      </c>
    </row>
    <row r="7" spans="1:6" ht="31" x14ac:dyDescent="0.35">
      <c r="A7" s="12" t="s">
        <v>56</v>
      </c>
      <c r="B7" s="12" t="s">
        <v>60</v>
      </c>
      <c r="C7" s="12" t="s">
        <v>61</v>
      </c>
      <c r="D7" s="12" t="s">
        <v>69</v>
      </c>
      <c r="E7" s="3">
        <v>1</v>
      </c>
      <c r="F7" s="7">
        <v>0.18</v>
      </c>
    </row>
    <row r="8" spans="1:6" ht="31" x14ac:dyDescent="0.35">
      <c r="A8" s="12" t="s">
        <v>57</v>
      </c>
      <c r="B8" s="12" t="s">
        <v>60</v>
      </c>
      <c r="C8" s="12" t="s">
        <v>61</v>
      </c>
      <c r="D8" s="12" t="s">
        <v>70</v>
      </c>
      <c r="E8" s="3">
        <v>2</v>
      </c>
      <c r="F8" s="7">
        <v>0</v>
      </c>
    </row>
    <row r="9" spans="1:6" x14ac:dyDescent="0.35">
      <c r="A9" s="12" t="s">
        <v>65</v>
      </c>
      <c r="B9" s="12" t="s">
        <v>60</v>
      </c>
      <c r="C9" s="12" t="s">
        <v>61</v>
      </c>
      <c r="D9" s="12" t="s">
        <v>68</v>
      </c>
      <c r="E9" s="3">
        <v>1</v>
      </c>
      <c r="F9" s="7">
        <v>1.2</v>
      </c>
    </row>
    <row r="10" spans="1:6" x14ac:dyDescent="0.35">
      <c r="A10" s="12" t="s">
        <v>66</v>
      </c>
      <c r="B10" s="12" t="s">
        <v>60</v>
      </c>
      <c r="C10" s="12" t="s">
        <v>61</v>
      </c>
      <c r="D10" s="12" t="s">
        <v>69</v>
      </c>
      <c r="E10" s="3">
        <v>1</v>
      </c>
      <c r="F10" s="7">
        <v>0.26</v>
      </c>
    </row>
    <row r="11" spans="1:6" x14ac:dyDescent="0.35">
      <c r="A11" s="12" t="s">
        <v>73</v>
      </c>
      <c r="B11" s="12" t="s">
        <v>74</v>
      </c>
      <c r="C11" s="12" t="s">
        <v>75</v>
      </c>
      <c r="D11" s="12" t="s">
        <v>76</v>
      </c>
      <c r="E11" s="3">
        <v>1</v>
      </c>
      <c r="F11" s="7">
        <v>25</v>
      </c>
    </row>
    <row r="12" spans="1:6" x14ac:dyDescent="0.35">
      <c r="A12" s="3" t="s">
        <v>49</v>
      </c>
      <c r="B12" s="3"/>
      <c r="C12" s="3"/>
      <c r="D12" s="3"/>
      <c r="E12" s="3"/>
      <c r="F12" s="7">
        <f>SUMPRODUCT(Table5[number of unit],Table5[estimated raw material cost per unit])</f>
        <v>28.689999999999998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B43A-335B-A741-B250-8C11269C0AFA}">
  <dimension ref="A4:F23"/>
  <sheetViews>
    <sheetView topLeftCell="A6" zoomScale="112" workbookViewId="0">
      <selection activeCell="G9" sqref="G9"/>
    </sheetView>
  </sheetViews>
  <sheetFormatPr defaultColWidth="10.83203125" defaultRowHeight="15.5" x14ac:dyDescent="0.35"/>
  <cols>
    <col min="1" max="3" width="20.33203125" style="1" customWidth="1"/>
    <col min="4" max="4" width="22.6640625" style="1" customWidth="1"/>
    <col min="5" max="6" width="20.33203125" style="1" customWidth="1"/>
    <col min="7" max="16384" width="10.83203125" style="1"/>
  </cols>
  <sheetData>
    <row r="4" spans="1:6" ht="16" thickBot="1" x14ac:dyDescent="0.4">
      <c r="A4" s="5" t="s">
        <v>0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ht="93" x14ac:dyDescent="0.35">
      <c r="A5" s="3" t="s">
        <v>23</v>
      </c>
      <c r="B5" s="3" t="s">
        <v>20</v>
      </c>
      <c r="C5" s="6" t="s">
        <v>25</v>
      </c>
      <c r="D5" s="3" t="s">
        <v>24</v>
      </c>
      <c r="E5" s="7">
        <v>6.02</v>
      </c>
      <c r="F5" s="3">
        <v>1</v>
      </c>
    </row>
    <row r="6" spans="1:6" ht="108.5" x14ac:dyDescent="0.35">
      <c r="A6" s="3" t="s">
        <v>26</v>
      </c>
      <c r="B6" s="3" t="s">
        <v>28</v>
      </c>
      <c r="C6" s="6" t="s">
        <v>29</v>
      </c>
      <c r="D6" s="3" t="s">
        <v>27</v>
      </c>
      <c r="E6" s="7">
        <v>3.8</v>
      </c>
      <c r="F6" s="9">
        <v>2</v>
      </c>
    </row>
    <row r="7" spans="1:6" ht="62" x14ac:dyDescent="0.35">
      <c r="A7" s="3" t="s">
        <v>39</v>
      </c>
      <c r="B7" s="3" t="s">
        <v>36</v>
      </c>
      <c r="C7" s="6" t="s">
        <v>40</v>
      </c>
      <c r="D7" s="2">
        <v>10022487</v>
      </c>
      <c r="E7" s="8">
        <v>5.95</v>
      </c>
      <c r="F7" s="9">
        <v>4</v>
      </c>
    </row>
    <row r="8" spans="1:6" ht="62" x14ac:dyDescent="0.35">
      <c r="A8" s="3" t="s">
        <v>38</v>
      </c>
      <c r="B8" s="3" t="s">
        <v>36</v>
      </c>
      <c r="C8" s="6" t="s">
        <v>37</v>
      </c>
      <c r="D8" s="2">
        <v>10316140</v>
      </c>
      <c r="E8" s="7">
        <v>5.35</v>
      </c>
      <c r="F8" s="3">
        <v>8</v>
      </c>
    </row>
    <row r="9" spans="1:6" ht="108.5" x14ac:dyDescent="0.35">
      <c r="A9" s="3" t="s">
        <v>41</v>
      </c>
      <c r="B9" s="3" t="s">
        <v>42</v>
      </c>
      <c r="C9" s="6" t="s">
        <v>43</v>
      </c>
      <c r="D9" s="2" t="s">
        <v>44</v>
      </c>
      <c r="E9" s="10">
        <v>38.81</v>
      </c>
      <c r="F9" s="3">
        <v>1</v>
      </c>
    </row>
    <row r="10" spans="1:6" ht="62" x14ac:dyDescent="0.35">
      <c r="A10" s="3" t="s">
        <v>45</v>
      </c>
      <c r="B10" s="3" t="s">
        <v>46</v>
      </c>
      <c r="C10" s="6" t="s">
        <v>48</v>
      </c>
      <c r="D10" s="7" t="s">
        <v>47</v>
      </c>
      <c r="E10" s="7">
        <v>86.4</v>
      </c>
      <c r="F10" s="3">
        <v>1</v>
      </c>
    </row>
    <row r="11" spans="1:6" x14ac:dyDescent="0.35">
      <c r="A11" s="3" t="s">
        <v>49</v>
      </c>
      <c r="B11" s="3"/>
      <c r="C11" s="3"/>
      <c r="D11" s="3"/>
      <c r="E11" s="3"/>
      <c r="F11" s="3">
        <f>SUMPRODUCT(Table2[Supplier Unit Price],Table2[[Quantity ]])</f>
        <v>205.43</v>
      </c>
    </row>
    <row r="12" spans="1:6" x14ac:dyDescent="0.35">
      <c r="A12" s="3"/>
      <c r="B12" s="3"/>
      <c r="C12" s="3"/>
      <c r="D12" s="3"/>
      <c r="E12" s="7"/>
      <c r="F12" s="3"/>
    </row>
    <row r="13" spans="1:6" x14ac:dyDescent="0.35">
      <c r="A13" s="3"/>
      <c r="B13" s="3"/>
      <c r="C13" s="3"/>
      <c r="D13" s="3"/>
      <c r="E13" s="7"/>
      <c r="F13" s="3"/>
    </row>
    <row r="14" spans="1:6" x14ac:dyDescent="0.35">
      <c r="A14" s="3"/>
      <c r="B14" s="3"/>
      <c r="C14" s="3"/>
      <c r="D14" s="3"/>
      <c r="E14" s="7"/>
      <c r="F14" s="3"/>
    </row>
    <row r="15" spans="1:6" x14ac:dyDescent="0.35">
      <c r="A15" s="3"/>
      <c r="B15" s="3"/>
      <c r="C15" s="3"/>
      <c r="D15" s="3"/>
      <c r="E15" s="7"/>
      <c r="F15" s="3"/>
    </row>
    <row r="16" spans="1:6" x14ac:dyDescent="0.35">
      <c r="A16" s="3"/>
      <c r="B16" s="3"/>
      <c r="C16" s="3"/>
      <c r="D16" s="3"/>
      <c r="E16" s="7"/>
      <c r="F16" s="3"/>
    </row>
    <row r="17" spans="1:6" x14ac:dyDescent="0.35">
      <c r="A17" s="3"/>
      <c r="B17" s="3"/>
      <c r="C17" s="3"/>
      <c r="D17" s="3"/>
      <c r="E17" s="7"/>
      <c r="F17" s="3"/>
    </row>
    <row r="18" spans="1:6" x14ac:dyDescent="0.35">
      <c r="A18" s="3"/>
      <c r="B18" s="3"/>
      <c r="C18" s="3"/>
      <c r="D18" s="3"/>
      <c r="E18" s="7"/>
      <c r="F18" s="3"/>
    </row>
    <row r="19" spans="1:6" x14ac:dyDescent="0.35">
      <c r="A19" s="3"/>
      <c r="B19" s="3"/>
      <c r="C19" s="3"/>
      <c r="D19" s="3"/>
      <c r="E19" s="7"/>
      <c r="F19" s="3"/>
    </row>
    <row r="20" spans="1:6" x14ac:dyDescent="0.35">
      <c r="A20" s="3"/>
      <c r="B20" s="3"/>
      <c r="C20" s="3"/>
      <c r="D20" s="3"/>
      <c r="E20" s="7"/>
      <c r="F20" s="3"/>
    </row>
    <row r="21" spans="1:6" x14ac:dyDescent="0.35">
      <c r="A21" s="3"/>
      <c r="B21" s="3"/>
      <c r="C21" s="3"/>
      <c r="D21" s="3"/>
      <c r="E21" s="7"/>
      <c r="F21" s="3"/>
    </row>
    <row r="22" spans="1:6" x14ac:dyDescent="0.35">
      <c r="A22" s="3"/>
      <c r="B22" s="3"/>
      <c r="C22" s="3"/>
      <c r="D22" s="3"/>
      <c r="E22" s="7"/>
      <c r="F22" s="3"/>
    </row>
    <row r="23" spans="1:6" x14ac:dyDescent="0.35">
      <c r="A23" s="3"/>
      <c r="B23" s="3"/>
      <c r="C23" s="3"/>
      <c r="D23" s="3"/>
      <c r="E23" s="7"/>
      <c r="F23" s="3"/>
    </row>
  </sheetData>
  <hyperlinks>
    <hyperlink ref="C6" r:id="rId1" xr:uid="{3B90A51E-68D5-7244-BA2C-CC99FDA44BE0}"/>
    <hyperlink ref="C5" r:id="rId2" xr:uid="{189A233E-44B5-B84F-925C-CE85B9EA7233}"/>
    <hyperlink ref="C8" r:id="rId3" xr:uid="{FC1308D6-CD8D-7E4F-8842-B259F3D71518}"/>
    <hyperlink ref="C7" r:id="rId4" xr:uid="{23AED9E9-B7C4-8147-96E9-0D835A87AAFA}"/>
    <hyperlink ref="C9" r:id="rId5" xr:uid="{1D908A25-DCEB-AC4E-999F-F970679435D7}"/>
    <hyperlink ref="C10" r:id="rId6" xr:uid="{56367624-3ACC-784E-9E1F-7C2319B21CB9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</vt:lpstr>
      <vt:lpstr>Manufactured parts</vt:lpstr>
      <vt:lpstr>TMM_VMM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 Josquin</dc:creator>
  <cp:lastModifiedBy>Sergei Vostrikov</cp:lastModifiedBy>
  <dcterms:created xsi:type="dcterms:W3CDTF">2023-12-21T10:25:17Z</dcterms:created>
  <dcterms:modified xsi:type="dcterms:W3CDTF">2024-11-04T17:55:51Z</dcterms:modified>
</cp:coreProperties>
</file>