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shiyu/Desktop/"/>
    </mc:Choice>
  </mc:AlternateContent>
  <xr:revisionPtr revIDLastSave="0" documentId="13_ncr:1_{B54B22B4-8CDF-E541-B6E3-2CDDFB716FAB}" xr6:coauthVersionLast="47" xr6:coauthVersionMax="47" xr10:uidLastSave="{00000000-0000-0000-0000-000000000000}"/>
  <bookViews>
    <workbookView xWindow="0" yWindow="0" windowWidth="28800" windowHeight="18000" activeTab="3" xr2:uid="{FCCE81B2-CD49-48DE-B570-E26963DAD239}"/>
  </bookViews>
  <sheets>
    <sheet name="No hood" sheetId="1" r:id="rId1"/>
    <sheet name="Hood" sheetId="2" r:id="rId2"/>
    <sheet name="Sheet1" sheetId="3" r:id="rId3"/>
    <sheet name="No Hood MCMC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2" l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2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P2" i="2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P12" i="2"/>
  <c r="P11" i="2"/>
  <c r="P4" i="2"/>
  <c r="P5" i="2"/>
  <c r="P6" i="2"/>
  <c r="P7" i="2"/>
  <c r="P8" i="2"/>
  <c r="P9" i="2"/>
  <c r="P10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2" i="2"/>
  <c r="O48" i="1" l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<sst xmlns="http://schemas.openxmlformats.org/spreadsheetml/2006/main" count="122" uniqueCount="67">
  <si>
    <t>P1</t>
  </si>
  <si>
    <t>P2</t>
  </si>
  <si>
    <t>P3</t>
  </si>
  <si>
    <t>P4</t>
  </si>
  <si>
    <t>P5</t>
  </si>
  <si>
    <t>P6</t>
  </si>
  <si>
    <t>Time average</t>
  </si>
  <si>
    <t>MEP average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</si>
  <si>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</si>
  <si>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</si>
  <si>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</si>
  <si>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</si>
  <si>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</si>
  <si>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</si>
  <si>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</si>
  <si>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</si>
  <si>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</si>
  <si>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</si>
  <si>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</si>
  <si>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</si>
  <si>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</si>
  <si>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</si>
  <si>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</si>
  <si>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</si>
  <si>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</si>
  <si>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</si>
  <si>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</si>
  <si>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</si>
  <si>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</si>
  <si>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</si>
  <si>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</si>
  <si>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</si>
  <si>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</si>
  <si>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</si>
  <si>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</si>
  <si>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</si>
  <si>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30-31</t>
  </si>
  <si>
    <t>31-32</t>
  </si>
  <si>
    <t>32-33</t>
  </si>
  <si>
    <t>33-34</t>
  </si>
  <si>
    <t>35-36</t>
  </si>
  <si>
    <t>36-37</t>
  </si>
  <si>
    <t>37-38</t>
  </si>
  <si>
    <t>38-39</t>
  </si>
  <si>
    <t>41-42</t>
  </si>
  <si>
    <t>45-46</t>
  </si>
  <si>
    <t>46-47</t>
  </si>
  <si>
    <t>47-48</t>
  </si>
  <si>
    <t>48-49</t>
  </si>
  <si>
    <t>49-50</t>
  </si>
  <si>
    <t>50-51</t>
  </si>
  <si>
    <t>52-53</t>
  </si>
  <si>
    <t>53-54</t>
  </si>
  <si>
    <t>54-55</t>
  </si>
  <si>
    <t>55-56</t>
  </si>
  <si>
    <t>MEP  se</t>
    <phoneticPr fontId="2" type="noConversion"/>
  </si>
  <si>
    <t>MEP sd</t>
  </si>
  <si>
    <t>Time se</t>
    <phoneticPr fontId="2" type="noConversion"/>
  </si>
  <si>
    <t>Time sd</t>
  </si>
  <si>
    <t>20-21</t>
    <phoneticPr fontId="2" type="noConversion"/>
  </si>
  <si>
    <t>34-35</t>
    <phoneticPr fontId="2" type="noConversion"/>
  </si>
  <si>
    <t>39-40</t>
    <phoneticPr fontId="2" type="noConversion"/>
  </si>
  <si>
    <t>40-41</t>
    <phoneticPr fontId="2" type="noConversion"/>
  </si>
  <si>
    <t>44-45</t>
    <phoneticPr fontId="2" type="noConversion"/>
  </si>
  <si>
    <t>subject</t>
    <phoneticPr fontId="3" type="noConversion"/>
  </si>
  <si>
    <t>UrineMEP(ug/g)</t>
    <phoneticPr fontId="3" type="noConversion"/>
  </si>
  <si>
    <t>time(h)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</si>
</sst>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308152887139108"/>
          <c:y val="0.16590580894369336"/>
          <c:w val="0.86780396981627295"/>
          <c:h val="0.7654214826920220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 hood'!$N$2:$N$48</c:f>
              <c:numCache>
                <c:formatCode>0.0</c:formatCode>
                <c:ptCount val="47"/>
                <c:pt idx="0">
                  <c:v>0</c:v>
                </c:pt>
                <c:pt idx="1">
                  <c:v>1.3314699999999999</c:v>
                </c:pt>
                <c:pt idx="2">
                  <c:v>2.02603</c:v>
                </c:pt>
                <c:pt idx="3">
                  <c:v>3.1448</c:v>
                </c:pt>
                <c:pt idx="4">
                  <c:v>4.5128849999999998</c:v>
                </c:pt>
                <c:pt idx="5">
                  <c:v>5.4740200000000003</c:v>
                </c:pt>
                <c:pt idx="6">
                  <c:v>6.4638933333333339</c:v>
                </c:pt>
                <c:pt idx="7">
                  <c:v>7.4351200000000004</c:v>
                </c:pt>
                <c:pt idx="8">
                  <c:v>8.5618774999999996</c:v>
                </c:pt>
                <c:pt idx="9">
                  <c:v>0</c:v>
                </c:pt>
                <c:pt idx="10">
                  <c:v>10.641735000000001</c:v>
                </c:pt>
                <c:pt idx="11">
                  <c:v>11.321776666666667</c:v>
                </c:pt>
                <c:pt idx="12">
                  <c:v>12.807332499999999</c:v>
                </c:pt>
                <c:pt idx="13">
                  <c:v>13.306954999999999</c:v>
                </c:pt>
                <c:pt idx="14">
                  <c:v>14.42962</c:v>
                </c:pt>
                <c:pt idx="15">
                  <c:v>15.27449</c:v>
                </c:pt>
                <c:pt idx="16">
                  <c:v>16.280760000000001</c:v>
                </c:pt>
                <c:pt idx="17">
                  <c:v>0</c:v>
                </c:pt>
                <c:pt idx="18">
                  <c:v>0</c:v>
                </c:pt>
                <c:pt idx="19">
                  <c:v>19.085470000000001</c:v>
                </c:pt>
                <c:pt idx="20">
                  <c:v>21.562470000000001</c:v>
                </c:pt>
                <c:pt idx="21">
                  <c:v>22.475580000000001</c:v>
                </c:pt>
                <c:pt idx="22">
                  <c:v>23.76577</c:v>
                </c:pt>
                <c:pt idx="23">
                  <c:v>24.230090000000001</c:v>
                </c:pt>
                <c:pt idx="24">
                  <c:v>25.896169999999998</c:v>
                </c:pt>
                <c:pt idx="25">
                  <c:v>26.146339999999999</c:v>
                </c:pt>
                <c:pt idx="26">
                  <c:v>27.438289999999999</c:v>
                </c:pt>
                <c:pt idx="27">
                  <c:v>28.453749999999999</c:v>
                </c:pt>
                <c:pt idx="28">
                  <c:v>30.59713</c:v>
                </c:pt>
                <c:pt idx="29">
                  <c:v>31.637219999999999</c:v>
                </c:pt>
                <c:pt idx="30">
                  <c:v>32.16554</c:v>
                </c:pt>
                <c:pt idx="31">
                  <c:v>33.391494999999999</c:v>
                </c:pt>
                <c:pt idx="32">
                  <c:v>35.577394999999996</c:v>
                </c:pt>
                <c:pt idx="33">
                  <c:v>36.083269999999999</c:v>
                </c:pt>
                <c:pt idx="34">
                  <c:v>37.592635000000001</c:v>
                </c:pt>
                <c:pt idx="35">
                  <c:v>38.52469</c:v>
                </c:pt>
                <c:pt idx="36">
                  <c:v>41.674239999999998</c:v>
                </c:pt>
                <c:pt idx="37">
                  <c:v>45.451094999999995</c:v>
                </c:pt>
                <c:pt idx="38">
                  <c:v>46.631535</c:v>
                </c:pt>
                <c:pt idx="39">
                  <c:v>47.482520000000001</c:v>
                </c:pt>
                <c:pt idx="40">
                  <c:v>48.469695000000002</c:v>
                </c:pt>
                <c:pt idx="41">
                  <c:v>49.722239999999999</c:v>
                </c:pt>
                <c:pt idx="42">
                  <c:v>50.908180000000002</c:v>
                </c:pt>
                <c:pt idx="43">
                  <c:v>52.665120000000002</c:v>
                </c:pt>
                <c:pt idx="44">
                  <c:v>53.027819999999998</c:v>
                </c:pt>
                <c:pt idx="45">
                  <c:v>54.246600000000001</c:v>
                </c:pt>
                <c:pt idx="46">
                  <c:v>55.009500000000003</c:v>
                </c:pt>
              </c:numCache>
            </c:numRef>
          </c:xVal>
          <c:yVal>
            <c:numRef>
              <c:f>'No hood'!$O$2:$O$48</c:f>
              <c:numCache>
                <c:formatCode>0.0</c:formatCode>
                <c:ptCount val="47"/>
                <c:pt idx="0">
                  <c:v>15.948838</c:v>
                </c:pt>
                <c:pt idx="1">
                  <c:v>345.1336</c:v>
                </c:pt>
                <c:pt idx="2">
                  <c:v>882.62653</c:v>
                </c:pt>
                <c:pt idx="3">
                  <c:v>818.29967499999998</c:v>
                </c:pt>
                <c:pt idx="4">
                  <c:v>885.17313999999999</c:v>
                </c:pt>
                <c:pt idx="5">
                  <c:v>2315.4814500000002</c:v>
                </c:pt>
                <c:pt idx="6">
                  <c:v>3338.1936033333332</c:v>
                </c:pt>
                <c:pt idx="7">
                  <c:v>4123.2417299999997</c:v>
                </c:pt>
                <c:pt idx="8">
                  <c:v>1991.6760824999999</c:v>
                </c:pt>
                <c:pt idx="9">
                  <c:v>0</c:v>
                </c:pt>
                <c:pt idx="10">
                  <c:v>1684.7884399999998</c:v>
                </c:pt>
                <c:pt idx="11">
                  <c:v>1033.08248</c:v>
                </c:pt>
                <c:pt idx="12">
                  <c:v>1012.7839650000001</c:v>
                </c:pt>
                <c:pt idx="13">
                  <c:v>1008.817785</c:v>
                </c:pt>
                <c:pt idx="14">
                  <c:v>618.34648000000004</c:v>
                </c:pt>
                <c:pt idx="15">
                  <c:v>546.41723999999999</c:v>
                </c:pt>
                <c:pt idx="16">
                  <c:v>592.94257000000005</c:v>
                </c:pt>
                <c:pt idx="17">
                  <c:v>0</c:v>
                </c:pt>
                <c:pt idx="18">
                  <c:v>0</c:v>
                </c:pt>
                <c:pt idx="19">
                  <c:v>325.32960000000003</c:v>
                </c:pt>
                <c:pt idx="20">
                  <c:v>283.88607666666667</c:v>
                </c:pt>
                <c:pt idx="21">
                  <c:v>142.98398</c:v>
                </c:pt>
                <c:pt idx="22">
                  <c:v>129.85914500000001</c:v>
                </c:pt>
                <c:pt idx="23">
                  <c:v>166.78599</c:v>
                </c:pt>
                <c:pt idx="24">
                  <c:v>51.094335000000001</c:v>
                </c:pt>
                <c:pt idx="25">
                  <c:v>93.711250000000007</c:v>
                </c:pt>
                <c:pt idx="26">
                  <c:v>164.32459</c:v>
                </c:pt>
                <c:pt idx="27">
                  <c:v>65.910300000000007</c:v>
                </c:pt>
                <c:pt idx="28">
                  <c:v>62.824370000000002</c:v>
                </c:pt>
                <c:pt idx="29">
                  <c:v>48.063560000000003</c:v>
                </c:pt>
                <c:pt idx="30">
                  <c:v>28.278929999999999</c:v>
                </c:pt>
                <c:pt idx="31">
                  <c:v>33.975490000000001</c:v>
                </c:pt>
                <c:pt idx="32">
                  <c:v>36.966535</c:v>
                </c:pt>
                <c:pt idx="33">
                  <c:v>70.636949999999999</c:v>
                </c:pt>
                <c:pt idx="34">
                  <c:v>41.746927499999998</c:v>
                </c:pt>
                <c:pt idx="35">
                  <c:v>54.137339999999995</c:v>
                </c:pt>
                <c:pt idx="36">
                  <c:v>20.872979999999998</c:v>
                </c:pt>
                <c:pt idx="37">
                  <c:v>70.488560000000007</c:v>
                </c:pt>
                <c:pt idx="38">
                  <c:v>19.742094999999999</c:v>
                </c:pt>
                <c:pt idx="39">
                  <c:v>37.548769999999998</c:v>
                </c:pt>
                <c:pt idx="40">
                  <c:v>18.767515</c:v>
                </c:pt>
                <c:pt idx="41">
                  <c:v>19.1983</c:v>
                </c:pt>
                <c:pt idx="42">
                  <c:v>14.960380000000001</c:v>
                </c:pt>
                <c:pt idx="43">
                  <c:v>15.478110000000001</c:v>
                </c:pt>
                <c:pt idx="44">
                  <c:v>22.95879</c:v>
                </c:pt>
                <c:pt idx="45">
                  <c:v>36.683956666666667</c:v>
                </c:pt>
                <c:pt idx="46">
                  <c:v>16.260459999999998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0-4222-B942-650BB6441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008048"/>
        <c:axId val="504005424"/>
      </c:scatterChart>
      <c:valAx>
        <c:axId val="50400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4005424"/>
        <c:crosses val="autoZero"/>
        <c:crossBetween val="midCat"/>
      </c:valAx>
      <c:valAx>
        <c:axId val="5040054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400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165100</xdr:colOff>
      <xdr:row>34</xdr:row>
      <xdr:rowOff>152400</xdr:rowOff>
    </xdr:from>
    <xdr:to>
      <xdr:col>24</xdr:col>
      <xdr:colOff>203200</xdr:colOff>
      <xdr:row>52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EA7839-25EC-4586-8887-86C8D23F6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2541-B5FA-4FD5-9221-23427034FC38}">
  <dimension ref="A1:O48"/>
  <sheetViews>
    <sheetView workbookViewId="0"/>
  </sheetViews>
  <sheetFormatPr baseColWidth="10" defaultColWidth="8.83203125" defaultRowHeight="15"/>
  <cols>
    <col min="14" max="14" width="12.5" customWidth="1"/>
    <col min="15" max="15" width="12.1640625" customWidth="1"/>
  </cols>
  <sheetData>
    <row r="1" spans="1:15" s="3" customFormat="1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O1" s="3" t="s">
        <v>7</v>
      </c>
    </row>
    <row r="2" spans="1:15">
      <c r="A2" s="1" t="s">
        <v>8</v>
      </c>
      <c r="B2" s="2">
        <v>0</v>
      </c>
      <c r="C2">
        <v>30.355779999999999</v>
      </c>
      <c r="D2">
        <v>0</v>
      </c>
      <c r="E2">
        <v>26.41788</v>
      </c>
      <c r="F2">
        <v>0</v>
      </c>
      <c r="G2">
        <v>7.8379099999999999</v>
      </c>
      <c r="H2">
        <v>0</v>
      </c>
      <c r="I2">
        <v>8.3341999999999992</v>
      </c>
      <c r="L2">
        <v>0</v>
      </c>
      <c r="M2">
        <v>6.7984200000000001</v>
      </c>
      <c r="N2" s="4">
        <f>AVERAGE(B2,D2,F2,H2,J2,L2)</f>
        <v>0</v>
      </c>
      <c r="O2" s="4">
        <f>AVERAGE(C2,E2,G2,I2,K2,M2)</f>
        <v>15.948838</v>
      </c>
    </row>
    <row r="3" spans="1:15">
      <c r="A3" s="1" t="s">
        <v>9</v>
      </c>
      <c r="B3" s="2"/>
      <c r="C3" s="2"/>
      <c r="D3">
        <v>1.3314699999999999</v>
      </c>
      <c r="E3">
        <v>345.1336</v>
      </c>
      <c r="F3" s="2"/>
      <c r="N3" s="4">
        <f t="shared" ref="N3:N48" si="0">AVERAGE(B3,D3,F3,H3,J3,L3)</f>
        <v>1.3314699999999999</v>
      </c>
      <c r="O3" s="4">
        <f t="shared" ref="O3:O48" si="1">AVERAGE(C3,E3,G3,I3,K3,M3)</f>
        <v>345.1336</v>
      </c>
    </row>
    <row r="4" spans="1:15">
      <c r="A4" s="1" t="s">
        <v>10</v>
      </c>
      <c r="B4" s="2"/>
      <c r="C4" s="2"/>
      <c r="D4" s="2"/>
      <c r="E4" s="2"/>
      <c r="F4">
        <v>2.02603</v>
      </c>
      <c r="G4">
        <v>882.62653</v>
      </c>
      <c r="N4" s="4">
        <f t="shared" si="0"/>
        <v>2.02603</v>
      </c>
      <c r="O4" s="4">
        <f t="shared" si="1"/>
        <v>882.62653</v>
      </c>
    </row>
    <row r="5" spans="1:15">
      <c r="A5" s="1" t="s">
        <v>11</v>
      </c>
      <c r="B5" s="2">
        <v>3.1227399999999998</v>
      </c>
      <c r="C5">
        <v>956.96714999999995</v>
      </c>
      <c r="F5" s="2"/>
      <c r="J5">
        <v>3.1668599999999998</v>
      </c>
      <c r="K5">
        <v>679.63220000000001</v>
      </c>
      <c r="N5" s="4">
        <f t="shared" si="0"/>
        <v>3.1448</v>
      </c>
      <c r="O5" s="4">
        <f t="shared" si="1"/>
        <v>818.29967499999998</v>
      </c>
    </row>
    <row r="6" spans="1:15">
      <c r="A6" s="1" t="s">
        <v>12</v>
      </c>
      <c r="B6" s="2"/>
      <c r="C6" s="2"/>
      <c r="D6" s="2"/>
      <c r="E6" s="2"/>
      <c r="F6" s="2"/>
      <c r="H6">
        <v>4.34396</v>
      </c>
      <c r="I6">
        <v>943.18114000000003</v>
      </c>
      <c r="L6">
        <v>4.6818099999999996</v>
      </c>
      <c r="M6">
        <v>827.16513999999995</v>
      </c>
      <c r="N6" s="4">
        <f t="shared" si="0"/>
        <v>4.5128849999999998</v>
      </c>
      <c r="O6" s="4">
        <f t="shared" si="1"/>
        <v>885.17313999999999</v>
      </c>
    </row>
    <row r="7" spans="1:15">
      <c r="A7" s="1" t="s">
        <v>13</v>
      </c>
      <c r="B7" s="2">
        <v>5.4740200000000003</v>
      </c>
      <c r="C7">
        <v>2315.4814500000002</v>
      </c>
      <c r="F7" s="2"/>
      <c r="N7" s="4">
        <f t="shared" si="0"/>
        <v>5.4740200000000003</v>
      </c>
      <c r="O7" s="4">
        <f t="shared" si="1"/>
        <v>2315.4814500000002</v>
      </c>
    </row>
    <row r="8" spans="1:15">
      <c r="A8" s="1" t="s">
        <v>14</v>
      </c>
      <c r="B8" s="2">
        <v>6.7680100000000003</v>
      </c>
      <c r="C8">
        <v>2954.2506600000002</v>
      </c>
      <c r="F8">
        <v>6.0327599999999997</v>
      </c>
      <c r="G8">
        <v>4702.3259600000001</v>
      </c>
      <c r="H8">
        <v>6.59091</v>
      </c>
      <c r="I8">
        <v>2358.0041900000001</v>
      </c>
      <c r="N8" s="4">
        <f t="shared" si="0"/>
        <v>6.4638933333333339</v>
      </c>
      <c r="O8" s="4">
        <f t="shared" si="1"/>
        <v>3338.1936033333332</v>
      </c>
    </row>
    <row r="9" spans="1:15">
      <c r="A9" s="1" t="s">
        <v>15</v>
      </c>
      <c r="B9" s="2"/>
      <c r="C9" s="2"/>
      <c r="D9" s="2"/>
      <c r="E9" s="2"/>
      <c r="F9">
        <v>7.4351200000000004</v>
      </c>
      <c r="G9">
        <v>4123.2417299999997</v>
      </c>
      <c r="N9" s="4">
        <f t="shared" si="0"/>
        <v>7.4351200000000004</v>
      </c>
      <c r="O9" s="4">
        <f t="shared" si="1"/>
        <v>4123.2417299999997</v>
      </c>
    </row>
    <row r="10" spans="1:15">
      <c r="A10" s="1" t="s">
        <v>16</v>
      </c>
      <c r="B10" s="2">
        <v>8.7563399999999998</v>
      </c>
      <c r="C10">
        <v>2098.9546399999999</v>
      </c>
      <c r="D10">
        <v>8.0450999999999997</v>
      </c>
      <c r="E10">
        <v>1916.7964099999999</v>
      </c>
      <c r="F10">
        <v>8.8374799999999993</v>
      </c>
      <c r="G10">
        <v>2984.47379</v>
      </c>
      <c r="J10">
        <v>8.6085899999999995</v>
      </c>
      <c r="K10">
        <v>966.47949000000006</v>
      </c>
      <c r="N10" s="4">
        <f t="shared" si="0"/>
        <v>8.5618774999999996</v>
      </c>
      <c r="O10" s="4">
        <f t="shared" si="1"/>
        <v>1991.6760824999999</v>
      </c>
    </row>
    <row r="11" spans="1:15">
      <c r="A11" s="1" t="s">
        <v>17</v>
      </c>
      <c r="B11" s="2"/>
      <c r="C11" s="2"/>
      <c r="D11" s="2"/>
      <c r="E11" s="2"/>
      <c r="F11" s="2"/>
      <c r="N11" s="4" t="e">
        <f t="shared" si="0"/>
        <v>#DIV/0!</v>
      </c>
      <c r="O11" s="4" t="e">
        <f t="shared" si="1"/>
        <v>#DIV/0!</v>
      </c>
    </row>
    <row r="12" spans="1:15">
      <c r="A12" s="1" t="s">
        <v>18</v>
      </c>
      <c r="B12" s="2"/>
      <c r="C12" s="2"/>
      <c r="F12">
        <v>10.933310000000001</v>
      </c>
      <c r="G12">
        <v>1783.1983299999999</v>
      </c>
      <c r="L12">
        <v>10.350160000000001</v>
      </c>
      <c r="M12">
        <v>1586.3785499999999</v>
      </c>
      <c r="N12" s="4">
        <f t="shared" si="0"/>
        <v>10.641735000000001</v>
      </c>
      <c r="O12" s="4">
        <f t="shared" si="1"/>
        <v>1684.7884399999998</v>
      </c>
    </row>
    <row r="13" spans="1:15">
      <c r="A13" s="1" t="s">
        <v>19</v>
      </c>
      <c r="B13" s="2">
        <v>11.154960000000001</v>
      </c>
      <c r="C13" s="2">
        <v>1151.95616</v>
      </c>
      <c r="D13">
        <v>11.44965</v>
      </c>
      <c r="E13">
        <v>1389.52503</v>
      </c>
      <c r="J13">
        <v>11.360720000000001</v>
      </c>
      <c r="K13">
        <v>557.76625000000001</v>
      </c>
      <c r="N13" s="4">
        <f t="shared" si="0"/>
        <v>11.321776666666667</v>
      </c>
      <c r="O13" s="4">
        <f t="shared" si="1"/>
        <v>1033.08248</v>
      </c>
    </row>
    <row r="14" spans="1:15">
      <c r="A14" s="1" t="s">
        <v>20</v>
      </c>
      <c r="B14" s="2">
        <v>12.89081</v>
      </c>
      <c r="C14" s="2">
        <v>540.70885999999996</v>
      </c>
      <c r="D14" s="2"/>
      <c r="E14" s="2"/>
      <c r="F14">
        <v>12.720929999999999</v>
      </c>
      <c r="G14">
        <v>1867.46578</v>
      </c>
      <c r="H14">
        <v>12.78562</v>
      </c>
      <c r="I14">
        <v>1100.77945</v>
      </c>
      <c r="L14">
        <v>12.83197</v>
      </c>
      <c r="M14">
        <v>542.18177000000003</v>
      </c>
      <c r="N14" s="4">
        <f t="shared" si="0"/>
        <v>12.807332499999999</v>
      </c>
      <c r="O14" s="4">
        <f t="shared" si="1"/>
        <v>1012.7839650000001</v>
      </c>
    </row>
    <row r="15" spans="1:15">
      <c r="A15" s="1" t="s">
        <v>21</v>
      </c>
      <c r="B15" s="2">
        <v>13.56936</v>
      </c>
      <c r="C15" s="2">
        <v>476.09287</v>
      </c>
      <c r="D15" s="2"/>
      <c r="E15" s="2"/>
      <c r="F15">
        <v>13.044549999999999</v>
      </c>
      <c r="G15">
        <v>1541.5427</v>
      </c>
      <c r="N15" s="4">
        <f t="shared" si="0"/>
        <v>13.306954999999999</v>
      </c>
      <c r="O15" s="4">
        <f t="shared" si="1"/>
        <v>1008.817785</v>
      </c>
    </row>
    <row r="16" spans="1:15">
      <c r="A16" s="1" t="s">
        <v>22</v>
      </c>
      <c r="B16" s="2">
        <v>13.948090000000001</v>
      </c>
      <c r="C16" s="2">
        <v>407.17988000000003</v>
      </c>
      <c r="D16" s="2"/>
      <c r="E16" s="2"/>
      <c r="F16">
        <v>14.308210000000001</v>
      </c>
      <c r="G16">
        <v>1069.23722</v>
      </c>
      <c r="H16">
        <v>15.03256</v>
      </c>
      <c r="I16">
        <v>378.62234000000001</v>
      </c>
      <c r="N16" s="4">
        <f t="shared" si="0"/>
        <v>14.42962</v>
      </c>
      <c r="O16" s="4">
        <f t="shared" si="1"/>
        <v>618.34648000000004</v>
      </c>
    </row>
    <row r="17" spans="1:15">
      <c r="A17" s="1" t="s">
        <v>23</v>
      </c>
      <c r="F17">
        <v>15.01709</v>
      </c>
      <c r="G17">
        <v>895.25576999999998</v>
      </c>
      <c r="H17">
        <v>15.531890000000001</v>
      </c>
      <c r="I17">
        <v>197.57871</v>
      </c>
      <c r="N17" s="4">
        <f t="shared" si="0"/>
        <v>15.27449</v>
      </c>
      <c r="O17" s="4">
        <f t="shared" si="1"/>
        <v>546.41723999999999</v>
      </c>
    </row>
    <row r="18" spans="1:15">
      <c r="A18" s="1" t="s">
        <v>24</v>
      </c>
      <c r="F18">
        <v>16.280760000000001</v>
      </c>
      <c r="G18">
        <v>592.94257000000005</v>
      </c>
      <c r="N18" s="4">
        <f t="shared" si="0"/>
        <v>16.280760000000001</v>
      </c>
      <c r="O18" s="4">
        <f t="shared" si="1"/>
        <v>592.94257000000005</v>
      </c>
    </row>
    <row r="19" spans="1:15">
      <c r="A19" s="1" t="s">
        <v>25</v>
      </c>
      <c r="N19" s="4" t="e">
        <f t="shared" si="0"/>
        <v>#DIV/0!</v>
      </c>
      <c r="O19" s="4" t="e">
        <f t="shared" si="1"/>
        <v>#DIV/0!</v>
      </c>
    </row>
    <row r="20" spans="1:15">
      <c r="A20" s="1" t="s">
        <v>26</v>
      </c>
      <c r="N20" s="4" t="e">
        <f t="shared" si="0"/>
        <v>#DIV/0!</v>
      </c>
      <c r="O20" s="4" t="e">
        <f t="shared" si="1"/>
        <v>#DIV/0!</v>
      </c>
    </row>
    <row r="21" spans="1:15">
      <c r="A21" s="1" t="s">
        <v>27</v>
      </c>
      <c r="F21">
        <v>19.085470000000001</v>
      </c>
      <c r="G21">
        <v>325.32960000000003</v>
      </c>
      <c r="N21" s="4">
        <f t="shared" si="0"/>
        <v>19.085470000000001</v>
      </c>
      <c r="O21" s="4">
        <f t="shared" si="1"/>
        <v>325.32960000000003</v>
      </c>
    </row>
    <row r="22" spans="1:15">
      <c r="A22" s="1" t="s">
        <v>28</v>
      </c>
      <c r="D22">
        <v>21.233740000000001</v>
      </c>
      <c r="E22">
        <v>495.63339999999999</v>
      </c>
      <c r="F22">
        <v>21.75149</v>
      </c>
      <c r="G22">
        <v>141.19748999999999</v>
      </c>
      <c r="L22">
        <v>21.702179999999998</v>
      </c>
      <c r="M22">
        <v>214.82733999999999</v>
      </c>
      <c r="N22" s="4">
        <f t="shared" si="0"/>
        <v>21.562470000000001</v>
      </c>
      <c r="O22" s="4">
        <f t="shared" si="1"/>
        <v>283.88607666666667</v>
      </c>
    </row>
    <row r="23" spans="1:15">
      <c r="A23" s="1" t="s">
        <v>29</v>
      </c>
      <c r="H23">
        <v>22.475580000000001</v>
      </c>
      <c r="I23">
        <v>142.98398</v>
      </c>
      <c r="N23" s="4">
        <f t="shared" si="0"/>
        <v>22.475580000000001</v>
      </c>
      <c r="O23" s="4">
        <f t="shared" si="1"/>
        <v>142.98398</v>
      </c>
    </row>
    <row r="24" spans="1:15">
      <c r="A24" s="1" t="s">
        <v>30</v>
      </c>
      <c r="B24" s="2">
        <v>23.668810000000001</v>
      </c>
      <c r="C24" s="2">
        <v>177.7174</v>
      </c>
      <c r="D24" s="2"/>
      <c r="E24" s="2"/>
      <c r="F24">
        <v>23.862729999999999</v>
      </c>
      <c r="G24">
        <v>82.000889999999998</v>
      </c>
      <c r="N24" s="4">
        <f t="shared" si="0"/>
        <v>23.76577</v>
      </c>
      <c r="O24" s="4">
        <f t="shared" si="1"/>
        <v>129.85914500000001</v>
      </c>
    </row>
    <row r="25" spans="1:15">
      <c r="A25" s="1" t="s">
        <v>31</v>
      </c>
      <c r="B25" s="2"/>
      <c r="C25" s="2"/>
      <c r="D25" s="2"/>
      <c r="E25" s="2"/>
      <c r="J25">
        <v>24.230090000000001</v>
      </c>
      <c r="K25">
        <v>166.78599</v>
      </c>
      <c r="N25" s="4">
        <f t="shared" si="0"/>
        <v>24.230090000000001</v>
      </c>
      <c r="O25" s="4">
        <f t="shared" si="1"/>
        <v>166.78599</v>
      </c>
    </row>
    <row r="26" spans="1:15">
      <c r="A26" s="1" t="s">
        <v>32</v>
      </c>
      <c r="B26" s="2"/>
      <c r="C26" s="2"/>
      <c r="D26" s="2"/>
      <c r="E26" s="2"/>
      <c r="H26">
        <v>25.877199999999998</v>
      </c>
      <c r="I26">
        <v>53.03537</v>
      </c>
      <c r="L26">
        <v>25.915140000000001</v>
      </c>
      <c r="M26">
        <v>49.153300000000002</v>
      </c>
      <c r="N26" s="4">
        <f t="shared" si="0"/>
        <v>25.896169999999998</v>
      </c>
      <c r="O26" s="4">
        <f t="shared" si="1"/>
        <v>51.094335000000001</v>
      </c>
    </row>
    <row r="27" spans="1:15">
      <c r="A27" s="1" t="s">
        <v>33</v>
      </c>
      <c r="B27" s="2">
        <v>26.146339999999999</v>
      </c>
      <c r="C27" s="2">
        <v>93.711250000000007</v>
      </c>
      <c r="D27" s="2"/>
      <c r="E27" s="2"/>
      <c r="N27" s="4">
        <f t="shared" si="0"/>
        <v>26.146339999999999</v>
      </c>
      <c r="O27" s="4">
        <f t="shared" si="1"/>
        <v>93.711250000000007</v>
      </c>
    </row>
    <row r="28" spans="1:15">
      <c r="A28" s="1" t="s">
        <v>34</v>
      </c>
      <c r="B28" s="2"/>
      <c r="C28" s="2"/>
      <c r="D28">
        <v>27.438289999999999</v>
      </c>
      <c r="E28">
        <v>164.32459</v>
      </c>
      <c r="N28" s="4">
        <f t="shared" si="0"/>
        <v>27.438289999999999</v>
      </c>
      <c r="O28" s="4">
        <f t="shared" si="1"/>
        <v>164.32459</v>
      </c>
    </row>
    <row r="29" spans="1:15">
      <c r="A29" s="1" t="s">
        <v>35</v>
      </c>
      <c r="B29" s="2"/>
      <c r="C29" s="2"/>
      <c r="F29">
        <v>28.316369999999999</v>
      </c>
      <c r="G29">
        <v>76.107110000000006</v>
      </c>
      <c r="H29">
        <v>28.35821</v>
      </c>
      <c r="I29">
        <v>33.004130000000004</v>
      </c>
      <c r="J29">
        <v>28.686669999999999</v>
      </c>
      <c r="K29">
        <v>88.619659999999996</v>
      </c>
      <c r="N29" s="4">
        <f t="shared" si="0"/>
        <v>28.453749999999999</v>
      </c>
      <c r="O29" s="4">
        <f t="shared" si="1"/>
        <v>65.910300000000007</v>
      </c>
    </row>
    <row r="30" spans="1:15">
      <c r="A30" s="1" t="s">
        <v>36</v>
      </c>
      <c r="B30" s="2"/>
      <c r="C30" s="2"/>
      <c r="F30">
        <v>30.59713</v>
      </c>
      <c r="G30">
        <v>62.824370000000002</v>
      </c>
      <c r="N30" s="4">
        <f t="shared" si="0"/>
        <v>30.59713</v>
      </c>
      <c r="O30" s="4">
        <f t="shared" si="1"/>
        <v>62.824370000000002</v>
      </c>
    </row>
    <row r="31" spans="1:15">
      <c r="A31" s="1" t="s">
        <v>37</v>
      </c>
      <c r="B31">
        <v>31.27496</v>
      </c>
      <c r="C31">
        <v>47.823430000000002</v>
      </c>
      <c r="F31">
        <v>31.999479999999998</v>
      </c>
      <c r="G31">
        <v>48.303690000000003</v>
      </c>
      <c r="N31" s="4">
        <f t="shared" si="0"/>
        <v>31.637219999999999</v>
      </c>
      <c r="O31" s="4">
        <f t="shared" si="1"/>
        <v>48.063560000000003</v>
      </c>
    </row>
    <row r="32" spans="1:15">
      <c r="A32" s="1" t="s">
        <v>38</v>
      </c>
      <c r="H32">
        <v>32.16554</v>
      </c>
      <c r="I32">
        <v>28.278929999999999</v>
      </c>
      <c r="N32" s="4">
        <f t="shared" si="0"/>
        <v>32.16554</v>
      </c>
      <c r="O32" s="4">
        <f t="shared" si="1"/>
        <v>28.278929999999999</v>
      </c>
    </row>
    <row r="33" spans="1:15">
      <c r="A33" s="1" t="s">
        <v>39</v>
      </c>
      <c r="B33">
        <v>33.689360000000001</v>
      </c>
      <c r="C33">
        <v>28.640080000000001</v>
      </c>
      <c r="F33">
        <v>33.093629999999997</v>
      </c>
      <c r="G33">
        <v>39.310899999999997</v>
      </c>
      <c r="N33" s="4">
        <f t="shared" si="0"/>
        <v>33.391494999999999</v>
      </c>
      <c r="O33" s="4">
        <f t="shared" si="1"/>
        <v>33.975490000000001</v>
      </c>
    </row>
    <row r="34" spans="1:15">
      <c r="A34" s="1" t="s">
        <v>40</v>
      </c>
      <c r="F34">
        <v>35.251100000000001</v>
      </c>
      <c r="G34">
        <v>48.303690000000003</v>
      </c>
      <c r="L34">
        <v>35.903689999999997</v>
      </c>
      <c r="M34">
        <v>25.629380000000001</v>
      </c>
      <c r="N34" s="4">
        <f t="shared" si="0"/>
        <v>35.577394999999996</v>
      </c>
      <c r="O34" s="4">
        <f t="shared" si="1"/>
        <v>36.966535</v>
      </c>
    </row>
    <row r="35" spans="1:15">
      <c r="A35" s="1" t="s">
        <v>41</v>
      </c>
      <c r="F35">
        <v>36.083269999999999</v>
      </c>
      <c r="G35">
        <v>70.636949999999999</v>
      </c>
      <c r="N35" s="4">
        <f t="shared" si="0"/>
        <v>36.083269999999999</v>
      </c>
      <c r="O35" s="4">
        <f t="shared" si="1"/>
        <v>70.636949999999999</v>
      </c>
    </row>
    <row r="36" spans="1:15">
      <c r="A36" s="1" t="s">
        <v>42</v>
      </c>
      <c r="B36">
        <v>37.902729999999998</v>
      </c>
      <c r="C36">
        <v>21.178789999999999</v>
      </c>
      <c r="F36">
        <v>37.038719999999998</v>
      </c>
      <c r="G36">
        <v>70.636949999999999</v>
      </c>
      <c r="H36">
        <v>38.048169999999999</v>
      </c>
      <c r="I36">
        <v>24.758330000000001</v>
      </c>
      <c r="J36">
        <v>37.380920000000003</v>
      </c>
      <c r="K36">
        <v>50.413640000000001</v>
      </c>
      <c r="N36" s="4">
        <f t="shared" si="0"/>
        <v>37.592635000000001</v>
      </c>
      <c r="O36" s="4">
        <f t="shared" si="1"/>
        <v>41.746927499999998</v>
      </c>
    </row>
    <row r="37" spans="1:15">
      <c r="A37" s="1" t="s">
        <v>43</v>
      </c>
      <c r="D37">
        <v>38.542830000000002</v>
      </c>
      <c r="E37">
        <v>59.913179999999997</v>
      </c>
      <c r="F37">
        <v>38.625999999999998</v>
      </c>
      <c r="G37">
        <v>68.658069999999995</v>
      </c>
      <c r="H37">
        <v>38.204210000000003</v>
      </c>
      <c r="I37">
        <v>24.758330000000001</v>
      </c>
      <c r="J37">
        <v>38.725720000000003</v>
      </c>
      <c r="K37">
        <v>63.21978</v>
      </c>
      <c r="N37" s="4">
        <f t="shared" si="0"/>
        <v>38.52469</v>
      </c>
      <c r="O37" s="4">
        <f t="shared" si="1"/>
        <v>54.137339999999995</v>
      </c>
    </row>
    <row r="38" spans="1:15">
      <c r="A38" s="1" t="s">
        <v>44</v>
      </c>
      <c r="B38">
        <v>41.674239999999998</v>
      </c>
      <c r="C38">
        <v>20.872979999999998</v>
      </c>
      <c r="N38" s="4">
        <f t="shared" si="0"/>
        <v>41.674239999999998</v>
      </c>
      <c r="O38" s="4">
        <f t="shared" si="1"/>
        <v>20.872979999999998</v>
      </c>
    </row>
    <row r="39" spans="1:15">
      <c r="A39" s="1" t="s">
        <v>45</v>
      </c>
      <c r="D39">
        <v>45.017829999999996</v>
      </c>
      <c r="E39">
        <v>110.31972</v>
      </c>
      <c r="F39">
        <v>45.884360000000001</v>
      </c>
      <c r="G39">
        <v>30.657399999999999</v>
      </c>
      <c r="N39" s="4">
        <f t="shared" si="0"/>
        <v>45.451094999999995</v>
      </c>
      <c r="O39" s="4">
        <f t="shared" si="1"/>
        <v>70.488560000000007</v>
      </c>
    </row>
    <row r="40" spans="1:15">
      <c r="A40" s="1" t="s">
        <v>46</v>
      </c>
      <c r="B40">
        <v>46.944890000000001</v>
      </c>
      <c r="C40">
        <v>24.405609999999999</v>
      </c>
      <c r="H40">
        <v>46.318179999999998</v>
      </c>
      <c r="I40">
        <v>15.078580000000001</v>
      </c>
      <c r="N40" s="4">
        <f t="shared" si="0"/>
        <v>46.631535</v>
      </c>
      <c r="O40" s="4">
        <f t="shared" si="1"/>
        <v>19.742094999999999</v>
      </c>
    </row>
    <row r="41" spans="1:15">
      <c r="A41" s="1" t="s">
        <v>47</v>
      </c>
      <c r="J41">
        <v>47.482520000000001</v>
      </c>
      <c r="K41">
        <v>37.548769999999998</v>
      </c>
      <c r="N41" s="4">
        <f t="shared" si="0"/>
        <v>47.482520000000001</v>
      </c>
      <c r="O41" s="4">
        <f t="shared" si="1"/>
        <v>37.548769999999998</v>
      </c>
    </row>
    <row r="42" spans="1:15">
      <c r="A42" s="1" t="s">
        <v>48</v>
      </c>
      <c r="F42">
        <v>48.488729999999997</v>
      </c>
      <c r="G42">
        <v>18.059139999999999</v>
      </c>
      <c r="L42">
        <v>48.450659999999999</v>
      </c>
      <c r="M42">
        <v>19.47589</v>
      </c>
      <c r="N42" s="4">
        <f t="shared" si="0"/>
        <v>48.469695000000002</v>
      </c>
      <c r="O42" s="4">
        <f t="shared" si="1"/>
        <v>18.767515</v>
      </c>
    </row>
    <row r="43" spans="1:15">
      <c r="A43" s="1" t="s">
        <v>49</v>
      </c>
      <c r="B43">
        <v>49.722239999999999</v>
      </c>
      <c r="C43">
        <v>19.1983</v>
      </c>
      <c r="N43" s="4">
        <f t="shared" si="0"/>
        <v>49.722239999999999</v>
      </c>
      <c r="O43" s="4">
        <f t="shared" si="1"/>
        <v>19.1983</v>
      </c>
    </row>
    <row r="44" spans="1:15">
      <c r="A44" s="1" t="s">
        <v>50</v>
      </c>
      <c r="F44">
        <v>50.908180000000002</v>
      </c>
      <c r="G44">
        <v>14.960380000000001</v>
      </c>
      <c r="N44" s="4">
        <f t="shared" si="0"/>
        <v>50.908180000000002</v>
      </c>
      <c r="O44" s="4">
        <f t="shared" si="1"/>
        <v>14.960380000000001</v>
      </c>
    </row>
    <row r="45" spans="1:15">
      <c r="A45" s="1" t="s">
        <v>51</v>
      </c>
      <c r="F45">
        <v>52.942369999999997</v>
      </c>
      <c r="G45">
        <v>19.183160000000001</v>
      </c>
      <c r="L45">
        <v>52.387869999999999</v>
      </c>
      <c r="M45">
        <v>11.773059999999999</v>
      </c>
      <c r="N45" s="4">
        <f t="shared" si="0"/>
        <v>52.665120000000002</v>
      </c>
      <c r="O45" s="4">
        <f t="shared" si="1"/>
        <v>15.478110000000001</v>
      </c>
    </row>
    <row r="46" spans="1:15">
      <c r="A46" s="1" t="s">
        <v>52</v>
      </c>
      <c r="H46">
        <v>53.027819999999998</v>
      </c>
      <c r="I46">
        <v>22.95879</v>
      </c>
      <c r="N46" s="4">
        <f t="shared" si="0"/>
        <v>53.027819999999998</v>
      </c>
      <c r="O46" s="4">
        <f t="shared" si="1"/>
        <v>22.95879</v>
      </c>
    </row>
    <row r="47" spans="1:15">
      <c r="A47" s="1" t="s">
        <v>53</v>
      </c>
      <c r="D47">
        <v>54.37238</v>
      </c>
      <c r="E47">
        <v>52.525289999999998</v>
      </c>
      <c r="F47">
        <v>54.082749999999997</v>
      </c>
      <c r="G47">
        <v>23.57151</v>
      </c>
      <c r="J47">
        <v>54.284669999999998</v>
      </c>
      <c r="K47">
        <v>33.955069999999999</v>
      </c>
      <c r="N47" s="4">
        <f t="shared" si="0"/>
        <v>54.246600000000001</v>
      </c>
      <c r="O47" s="4">
        <f t="shared" si="1"/>
        <v>36.683956666666667</v>
      </c>
    </row>
    <row r="48" spans="1:15">
      <c r="A48" s="1" t="s">
        <v>54</v>
      </c>
      <c r="H48">
        <v>55.009500000000003</v>
      </c>
      <c r="I48">
        <v>16.260459999999998</v>
      </c>
      <c r="N48" s="4">
        <f t="shared" si="0"/>
        <v>55.009500000000003</v>
      </c>
      <c r="O48" s="4">
        <f t="shared" si="1"/>
        <v>16.260459999999998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84E2-2E14-4151-8D83-C56C1D206B50}">
  <dimension ref="A1:S53"/>
  <sheetViews>
    <sheetView topLeftCell="H1" workbookViewId="0">
      <selection activeCell="B3" sqref="B3:B4"/>
    </sheetView>
  </sheetViews>
  <sheetFormatPr baseColWidth="10" defaultColWidth="8.83203125" defaultRowHeight="15"/>
  <cols>
    <col min="13" max="13" width="17.33203125" customWidth="1"/>
    <col min="14" max="14" width="22.83203125" customWidth="1"/>
    <col min="15" max="15" width="12.1640625" customWidth="1"/>
    <col min="16" max="17" width="15.33203125" customWidth="1"/>
    <col min="18" max="18" width="14.6640625" customWidth="1"/>
  </cols>
  <sheetData>
    <row r="1" spans="1:19" s="3" customFormat="1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O1" s="3" t="s">
        <v>7</v>
      </c>
      <c r="P1" s="3" t="s">
        <v>55</v>
      </c>
      <c r="Q1" s="3" t="s">
        <v>56</v>
      </c>
      <c r="R1" s="3" t="s">
        <v>57</v>
      </c>
      <c r="S1" s="3" t="s">
        <v>58</v>
      </c>
    </row>
    <row r="2" spans="1:19">
      <c r="A2" s="1" t="s">
        <v>8</v>
      </c>
      <c r="B2" s="2">
        <v>0</v>
      </c>
      <c r="C2">
        <v>30.355779999999999</v>
      </c>
      <c r="D2">
        <v>0</v>
      </c>
      <c r="E2">
        <v>31.796810000000001</v>
      </c>
      <c r="F2">
        <v>0</v>
      </c>
      <c r="G2">
        <v>7.0707700000000004</v>
      </c>
      <c r="H2">
        <v>0</v>
      </c>
      <c r="I2">
        <v>6.3882300000000001</v>
      </c>
      <c r="J2">
        <v>0</v>
      </c>
      <c r="K2">
        <v>15.90968</v>
      </c>
      <c r="L2">
        <v>0</v>
      </c>
      <c r="M2">
        <v>16.79928</v>
      </c>
      <c r="N2" s="4">
        <f>AVERAGE(B2,D2,F2,H2,J2,L2)</f>
        <v>0</v>
      </c>
      <c r="O2" s="4">
        <f>AVERAGE(C2,E2,G2,I2,K2,M2)</f>
        <v>18.053425000000001</v>
      </c>
      <c r="P2">
        <f>_xlfn.STDEV.S(C2,E2,G2,I2,K2,M2)/SQRT(COUNT(C2,E2,G2,I2,K2,M2))</f>
        <v>4.4836464971692793</v>
      </c>
      <c r="R2">
        <f>_xlfn.STDEV.S(B2,D2,F2,H2,J2,L2)/SQRT(COUNT(B2,D2,F2,H2,J2,L2))</f>
        <v>0</v>
      </c>
      <c r="S2">
        <f>_xlfn.STDEV.S(B2,D2,F2,H2,J2,L2)</f>
        <v>0</v>
      </c>
    </row>
    <row r="3" spans="1:19">
      <c r="A3" s="1" t="s">
        <v>9</v>
      </c>
      <c r="B3" s="2"/>
      <c r="C3" s="2"/>
      <c r="F3" s="2"/>
      <c r="N3" s="4" t="e">
        <f t="shared" ref="N3:N53" si="0">AVERAGE(B3,D3,F3,H3,J3,L3)</f>
        <v>#DIV/0!</v>
      </c>
      <c r="O3" s="4" t="e">
        <f t="shared" ref="O3:O53" si="1">AVERAGE(C3,E3,G3,I3,K3,M3)</f>
        <v>#DIV/0!</v>
      </c>
      <c r="P3" t="e">
        <f t="shared" ref="P3:P53" si="2">_xlfn.STDEV.S(C3,E3,G3,I3,K3,M3)/SQRT(COUNT(C3,E3,G3,I3,K3,M3))</f>
        <v>#DIV/0!</v>
      </c>
      <c r="Q3" t="e">
        <f t="shared" ref="Q3:Q53" si="3">_xlfn.STDEV.S(C3,E3,G3,I3,K3,M3)</f>
        <v>#DIV/0!</v>
      </c>
      <c r="R3" t="e">
        <f t="shared" ref="R3:R53" si="4">_xlfn.STDEV.S(B3,D3,F3,H3,J3,L3)/SQRT(COUNT(B3,D3,F3,H3,J3,L3))</f>
        <v>#DIV/0!</v>
      </c>
      <c r="S3" t="e">
        <f t="shared" ref="S3:S53" si="5">_xlfn.STDEV.S(B3,D3,F3,H3,J3,L3)</f>
        <v>#DIV/0!</v>
      </c>
    </row>
    <row r="4" spans="1:19">
      <c r="A4" s="1" t="s">
        <v>10</v>
      </c>
      <c r="B4" s="2"/>
      <c r="C4" s="2"/>
      <c r="D4" s="2"/>
      <c r="E4" s="2"/>
      <c r="N4" s="4" t="e">
        <f t="shared" si="0"/>
        <v>#DIV/0!</v>
      </c>
      <c r="O4" s="4" t="e">
        <f t="shared" si="1"/>
        <v>#DIV/0!</v>
      </c>
      <c r="P4" t="e">
        <f t="shared" si="2"/>
        <v>#DIV/0!</v>
      </c>
      <c r="Q4" t="e">
        <f t="shared" si="3"/>
        <v>#DIV/0!</v>
      </c>
      <c r="R4" t="e">
        <f t="shared" si="4"/>
        <v>#DIV/0!</v>
      </c>
      <c r="S4" t="e">
        <f t="shared" si="5"/>
        <v>#DIV/0!</v>
      </c>
    </row>
    <row r="5" spans="1:19">
      <c r="A5" s="1" t="s">
        <v>11</v>
      </c>
      <c r="B5">
        <v>3.4541300000000001</v>
      </c>
      <c r="C5">
        <v>239.45500000000001</v>
      </c>
      <c r="D5">
        <v>3.7337400000000001</v>
      </c>
      <c r="E5">
        <v>1212.50875</v>
      </c>
      <c r="F5">
        <v>3.4283899999999998</v>
      </c>
      <c r="G5">
        <v>381.71377000000001</v>
      </c>
      <c r="H5">
        <v>3.6105800000000001</v>
      </c>
      <c r="I5">
        <v>415.70139</v>
      </c>
      <c r="J5">
        <v>3.6516099999999998</v>
      </c>
      <c r="K5">
        <v>162.06021999999999</v>
      </c>
      <c r="L5">
        <v>3.76261</v>
      </c>
      <c r="M5">
        <v>271.01015999999998</v>
      </c>
      <c r="N5" s="4">
        <f t="shared" si="0"/>
        <v>3.6068433333333334</v>
      </c>
      <c r="O5" s="4">
        <f t="shared" si="1"/>
        <v>447.07488166666661</v>
      </c>
      <c r="P5">
        <f t="shared" si="2"/>
        <v>157.74277971148666</v>
      </c>
      <c r="Q5">
        <f t="shared" si="3"/>
        <v>386.38932090139292</v>
      </c>
      <c r="R5">
        <f t="shared" si="4"/>
        <v>5.7023676349779888E-2</v>
      </c>
      <c r="S5">
        <f t="shared" si="5"/>
        <v>0.13967891031457352</v>
      </c>
    </row>
    <row r="6" spans="1:19">
      <c r="A6" s="1" t="s">
        <v>12</v>
      </c>
      <c r="B6" s="2"/>
      <c r="C6" s="2"/>
      <c r="D6" s="2"/>
      <c r="E6" s="2"/>
      <c r="F6" s="2"/>
      <c r="N6" s="4" t="e">
        <f t="shared" si="0"/>
        <v>#DIV/0!</v>
      </c>
      <c r="O6" s="4" t="e">
        <f t="shared" si="1"/>
        <v>#DIV/0!</v>
      </c>
      <c r="P6" t="e">
        <f t="shared" si="2"/>
        <v>#DIV/0!</v>
      </c>
      <c r="Q6" t="e">
        <f t="shared" si="3"/>
        <v>#DIV/0!</v>
      </c>
      <c r="R6" t="e">
        <f t="shared" si="4"/>
        <v>#DIV/0!</v>
      </c>
      <c r="S6" t="e">
        <f t="shared" si="5"/>
        <v>#DIV/0!</v>
      </c>
    </row>
    <row r="7" spans="1:19">
      <c r="A7" s="1" t="s">
        <v>13</v>
      </c>
      <c r="B7" s="2"/>
      <c r="F7" s="2"/>
      <c r="N7" s="4" t="e">
        <f t="shared" si="0"/>
        <v>#DIV/0!</v>
      </c>
      <c r="O7" s="4" t="e">
        <f t="shared" si="1"/>
        <v>#DIV/0!</v>
      </c>
      <c r="P7" t="e">
        <f t="shared" si="2"/>
        <v>#DIV/0!</v>
      </c>
      <c r="Q7" t="e">
        <f t="shared" si="3"/>
        <v>#DIV/0!</v>
      </c>
      <c r="R7" t="e">
        <f t="shared" si="4"/>
        <v>#DIV/0!</v>
      </c>
      <c r="S7" t="e">
        <f t="shared" si="5"/>
        <v>#DIV/0!</v>
      </c>
    </row>
    <row r="8" spans="1:19">
      <c r="A8" s="1" t="s">
        <v>14</v>
      </c>
      <c r="B8" s="2"/>
      <c r="H8">
        <v>6.6689299999999996</v>
      </c>
      <c r="I8">
        <v>1257.3089299999999</v>
      </c>
      <c r="J8">
        <v>6.7164900000000003</v>
      </c>
      <c r="K8">
        <v>582.34046999999998</v>
      </c>
      <c r="L8">
        <v>6.6887100000000004</v>
      </c>
      <c r="M8">
        <v>1457.86519</v>
      </c>
      <c r="N8" s="4">
        <f t="shared" si="0"/>
        <v>6.6913766666666668</v>
      </c>
      <c r="O8" s="4">
        <f t="shared" si="1"/>
        <v>1099.1715299999998</v>
      </c>
      <c r="P8">
        <f t="shared" si="2"/>
        <v>264.82161404225798</v>
      </c>
      <c r="Q8">
        <f t="shared" si="3"/>
        <v>458.68449046358643</v>
      </c>
      <c r="R8">
        <f t="shared" si="4"/>
        <v>1.3793980974001536E-2</v>
      </c>
      <c r="S8">
        <f t="shared" si="5"/>
        <v>2.3891875885609089E-2</v>
      </c>
    </row>
    <row r="9" spans="1:19">
      <c r="A9" s="1" t="s">
        <v>15</v>
      </c>
      <c r="B9">
        <v>7.35189</v>
      </c>
      <c r="C9">
        <v>1151.95616</v>
      </c>
      <c r="D9" s="2"/>
      <c r="E9" s="2"/>
      <c r="F9">
        <v>7.1115000000000004</v>
      </c>
      <c r="G9">
        <v>1451.2171499999999</v>
      </c>
      <c r="N9" s="4">
        <f t="shared" si="0"/>
        <v>7.2316950000000002</v>
      </c>
      <c r="O9" s="4">
        <f t="shared" si="1"/>
        <v>1301.5866550000001</v>
      </c>
      <c r="P9">
        <f t="shared" si="2"/>
        <v>149.63049499999912</v>
      </c>
      <c r="Q9">
        <f t="shared" si="3"/>
        <v>211.60947537359834</v>
      </c>
      <c r="R9">
        <f t="shared" si="4"/>
        <v>0.12019499999999982</v>
      </c>
      <c r="S9">
        <f t="shared" si="5"/>
        <v>0.16998139912943391</v>
      </c>
    </row>
    <row r="10" spans="1:19">
      <c r="A10" s="1" t="s">
        <v>16</v>
      </c>
      <c r="B10" s="2"/>
      <c r="D10">
        <v>8.1087399999999992</v>
      </c>
      <c r="E10">
        <v>1266.71669</v>
      </c>
      <c r="F10">
        <v>8.7141900000000003</v>
      </c>
      <c r="G10">
        <v>2004.9494500000001</v>
      </c>
      <c r="H10">
        <v>8.5725899999999999</v>
      </c>
      <c r="I10">
        <v>1100.77945</v>
      </c>
      <c r="J10">
        <v>8.9838799999999992</v>
      </c>
      <c r="K10">
        <v>557.76625000000001</v>
      </c>
      <c r="N10" s="4">
        <f t="shared" si="0"/>
        <v>8.5948499999999992</v>
      </c>
      <c r="O10" s="4">
        <f t="shared" si="1"/>
        <v>1232.55296</v>
      </c>
      <c r="P10">
        <f t="shared" si="2"/>
        <v>298.67273898340318</v>
      </c>
      <c r="Q10">
        <f t="shared" si="3"/>
        <v>597.34547796680636</v>
      </c>
      <c r="R10">
        <f t="shared" si="4"/>
        <v>0.18311763436836631</v>
      </c>
      <c r="S10">
        <f t="shared" si="5"/>
        <v>0.36623526873673262</v>
      </c>
    </row>
    <row r="11" spans="1:19">
      <c r="A11" s="1" t="s">
        <v>17</v>
      </c>
      <c r="B11" s="2"/>
      <c r="C11" s="2"/>
      <c r="D11" s="2"/>
      <c r="E11" s="2"/>
      <c r="F11" s="2"/>
      <c r="J11">
        <v>9.0464300000000009</v>
      </c>
      <c r="K11">
        <v>543.91304000000002</v>
      </c>
      <c r="N11" s="4">
        <f t="shared" si="0"/>
        <v>9.0464300000000009</v>
      </c>
      <c r="O11" s="4">
        <f t="shared" si="1"/>
        <v>543.91304000000002</v>
      </c>
      <c r="P11" t="e">
        <f>_xlfn.STDEV.S(K11)/SQRT(COUNT(K11))</f>
        <v>#DIV/0!</v>
      </c>
      <c r="Q11" t="e">
        <f t="shared" si="3"/>
        <v>#DIV/0!</v>
      </c>
      <c r="R11" t="e">
        <f t="shared" si="4"/>
        <v>#DIV/0!</v>
      </c>
      <c r="S11" t="e">
        <f t="shared" si="5"/>
        <v>#DIV/0!</v>
      </c>
    </row>
    <row r="12" spans="1:19">
      <c r="A12" s="1" t="s">
        <v>18</v>
      </c>
      <c r="B12">
        <v>10.444850000000001</v>
      </c>
      <c r="C12">
        <v>1220.9645800000001</v>
      </c>
      <c r="N12" s="4">
        <f t="shared" si="0"/>
        <v>10.444850000000001</v>
      </c>
      <c r="O12" s="4">
        <f t="shared" si="1"/>
        <v>1220.9645800000001</v>
      </c>
      <c r="P12" t="e">
        <f>_xlfn.STDEV.S(C12,E12,G12,I12,K12,M12)/SQRT(COUNT(C12,E12,G12,I12,K12,M12))</f>
        <v>#DIV/0!</v>
      </c>
      <c r="Q12" t="e">
        <f t="shared" si="3"/>
        <v>#DIV/0!</v>
      </c>
      <c r="R12" t="e">
        <f t="shared" si="4"/>
        <v>#DIV/0!</v>
      </c>
      <c r="S12" t="e">
        <f t="shared" si="5"/>
        <v>#DIV/0!</v>
      </c>
    </row>
    <row r="13" spans="1:19">
      <c r="A13" s="1" t="s">
        <v>19</v>
      </c>
      <c r="B13">
        <v>11.42323</v>
      </c>
      <c r="C13">
        <v>939.72559999999999</v>
      </c>
      <c r="F13">
        <v>11.256930000000001</v>
      </c>
      <c r="G13">
        <v>1563.6001900000001</v>
      </c>
      <c r="J13">
        <v>11.92366</v>
      </c>
      <c r="K13">
        <v>464.37849</v>
      </c>
      <c r="L13">
        <v>11.269349999999999</v>
      </c>
      <c r="M13">
        <v>979.42492000000004</v>
      </c>
      <c r="N13" s="4">
        <f t="shared" si="0"/>
        <v>11.4682925</v>
      </c>
      <c r="O13" s="4">
        <f t="shared" si="1"/>
        <v>986.78229999999996</v>
      </c>
      <c r="P13">
        <f t="shared" si="2"/>
        <v>225.07278137340433</v>
      </c>
      <c r="Q13">
        <f t="shared" si="3"/>
        <v>450.14556274680865</v>
      </c>
      <c r="R13">
        <f t="shared" si="4"/>
        <v>0.15642954049534036</v>
      </c>
      <c r="S13">
        <f t="shared" si="5"/>
        <v>0.31285908099068072</v>
      </c>
    </row>
    <row r="14" spans="1:19">
      <c r="A14" s="1" t="s">
        <v>20</v>
      </c>
      <c r="B14">
        <v>12.559419999999999</v>
      </c>
      <c r="C14">
        <v>566.88244999999995</v>
      </c>
      <c r="D14" s="2"/>
      <c r="E14" s="2"/>
      <c r="F14">
        <v>12.21238</v>
      </c>
      <c r="G14">
        <v>1290.70984</v>
      </c>
      <c r="H14">
        <v>12.457940000000001</v>
      </c>
      <c r="I14">
        <v>621.68032000000005</v>
      </c>
      <c r="N14" s="4">
        <f t="shared" si="0"/>
        <v>12.409913333333334</v>
      </c>
      <c r="O14" s="4">
        <f t="shared" si="1"/>
        <v>826.42420333333337</v>
      </c>
      <c r="P14">
        <f t="shared" si="2"/>
        <v>232.68115949396176</v>
      </c>
      <c r="Q14">
        <f t="shared" si="3"/>
        <v>403.01559020757918</v>
      </c>
      <c r="R14">
        <f t="shared" si="4"/>
        <v>0.10301959511557879</v>
      </c>
      <c r="S14">
        <f t="shared" si="5"/>
        <v>0.17843517291535699</v>
      </c>
    </row>
    <row r="15" spans="1:19">
      <c r="A15" s="1" t="s">
        <v>21</v>
      </c>
      <c r="B15" s="2"/>
      <c r="C15" s="2"/>
      <c r="D15">
        <v>13.24738</v>
      </c>
      <c r="E15">
        <v>956.74765000000002</v>
      </c>
      <c r="N15" s="4">
        <f t="shared" si="0"/>
        <v>13.24738</v>
      </c>
      <c r="O15" s="4">
        <f t="shared" si="1"/>
        <v>956.74765000000002</v>
      </c>
      <c r="P15" t="e">
        <f t="shared" si="2"/>
        <v>#DIV/0!</v>
      </c>
      <c r="Q15" t="e">
        <f t="shared" si="3"/>
        <v>#DIV/0!</v>
      </c>
      <c r="R15" t="e">
        <f t="shared" si="4"/>
        <v>#DIV/0!</v>
      </c>
      <c r="S15" t="e">
        <f t="shared" si="5"/>
        <v>#DIV/0!</v>
      </c>
    </row>
    <row r="16" spans="1:19">
      <c r="A16" s="1" t="s">
        <v>22</v>
      </c>
      <c r="B16" s="2"/>
      <c r="C16" s="2"/>
      <c r="D16" s="2"/>
      <c r="E16" s="2"/>
      <c r="F16">
        <v>14.061640000000001</v>
      </c>
      <c r="G16">
        <v>666.67844000000002</v>
      </c>
      <c r="J16">
        <v>14.191050000000001</v>
      </c>
      <c r="K16">
        <v>155.22143</v>
      </c>
      <c r="N16" s="4">
        <f t="shared" si="0"/>
        <v>14.126345000000001</v>
      </c>
      <c r="O16" s="4">
        <f t="shared" si="1"/>
        <v>410.94993499999998</v>
      </c>
      <c r="P16">
        <f t="shared" si="2"/>
        <v>255.72850500000004</v>
      </c>
      <c r="Q16">
        <f t="shared" si="3"/>
        <v>361.65472005639594</v>
      </c>
      <c r="R16">
        <f t="shared" si="4"/>
        <v>6.4705000000000013E-2</v>
      </c>
      <c r="S16">
        <f t="shared" si="5"/>
        <v>9.1506688553351131E-2</v>
      </c>
    </row>
    <row r="17" spans="1:19">
      <c r="A17" s="1" t="s">
        <v>23</v>
      </c>
      <c r="F17">
        <v>15.772209999999999</v>
      </c>
      <c r="G17">
        <v>325.32960000000003</v>
      </c>
      <c r="H17">
        <v>15.28223</v>
      </c>
      <c r="I17">
        <v>239.02933999999999</v>
      </c>
      <c r="N17" s="4">
        <f t="shared" si="0"/>
        <v>15.52722</v>
      </c>
      <c r="O17" s="4">
        <f t="shared" si="1"/>
        <v>282.17947000000004</v>
      </c>
      <c r="P17">
        <f t="shared" si="2"/>
        <v>43.150129999999692</v>
      </c>
      <c r="Q17">
        <f t="shared" si="3"/>
        <v>61.023499064161726</v>
      </c>
      <c r="R17">
        <f t="shared" si="4"/>
        <v>0.2449899999999996</v>
      </c>
      <c r="S17">
        <f t="shared" si="5"/>
        <v>0.346468180645784</v>
      </c>
    </row>
    <row r="18" spans="1:19">
      <c r="A18" s="1" t="s">
        <v>24</v>
      </c>
      <c r="N18" s="4" t="e">
        <f t="shared" si="0"/>
        <v>#DIV/0!</v>
      </c>
      <c r="O18" s="4" t="e">
        <f t="shared" si="1"/>
        <v>#DIV/0!</v>
      </c>
      <c r="P18" t="e">
        <f t="shared" si="2"/>
        <v>#DIV/0!</v>
      </c>
      <c r="Q18" t="e">
        <f t="shared" si="3"/>
        <v>#DIV/0!</v>
      </c>
      <c r="R18" t="e">
        <f t="shared" si="4"/>
        <v>#DIV/0!</v>
      </c>
      <c r="S18" t="e">
        <f t="shared" si="5"/>
        <v>#DIV/0!</v>
      </c>
    </row>
    <row r="19" spans="1:19">
      <c r="A19" s="1" t="s">
        <v>25</v>
      </c>
      <c r="B19">
        <v>17.672270000000001</v>
      </c>
      <c r="C19">
        <v>258.45621999999997</v>
      </c>
      <c r="N19" s="4">
        <f t="shared" si="0"/>
        <v>17.672270000000001</v>
      </c>
      <c r="O19" s="4">
        <f t="shared" si="1"/>
        <v>258.45621999999997</v>
      </c>
      <c r="P19" t="e">
        <f t="shared" si="2"/>
        <v>#DIV/0!</v>
      </c>
      <c r="Q19" t="e">
        <f t="shared" si="3"/>
        <v>#DIV/0!</v>
      </c>
      <c r="R19" t="e">
        <f t="shared" si="4"/>
        <v>#DIV/0!</v>
      </c>
      <c r="S19" t="e">
        <f t="shared" si="5"/>
        <v>#DIV/0!</v>
      </c>
    </row>
    <row r="20" spans="1:19">
      <c r="A20" s="1" t="s">
        <v>26</v>
      </c>
      <c r="N20" s="4" t="e">
        <f t="shared" si="0"/>
        <v>#DIV/0!</v>
      </c>
      <c r="O20" s="4" t="e">
        <f t="shared" si="1"/>
        <v>#DIV/0!</v>
      </c>
      <c r="P20" t="e">
        <f t="shared" si="2"/>
        <v>#DIV/0!</v>
      </c>
      <c r="Q20" t="e">
        <f t="shared" si="3"/>
        <v>#DIV/0!</v>
      </c>
      <c r="R20" t="e">
        <f t="shared" si="4"/>
        <v>#DIV/0!</v>
      </c>
      <c r="S20" t="e">
        <f t="shared" si="5"/>
        <v>#DIV/0!</v>
      </c>
    </row>
    <row r="21" spans="1:19">
      <c r="A21" s="1" t="s">
        <v>27</v>
      </c>
      <c r="N21" s="4" t="e">
        <f t="shared" si="0"/>
        <v>#DIV/0!</v>
      </c>
      <c r="O21" s="4" t="e">
        <f t="shared" si="1"/>
        <v>#DIV/0!</v>
      </c>
      <c r="P21" t="e">
        <f t="shared" si="2"/>
        <v>#DIV/0!</v>
      </c>
      <c r="Q21" t="e">
        <f t="shared" si="3"/>
        <v>#DIV/0!</v>
      </c>
      <c r="R21" t="e">
        <f t="shared" si="4"/>
        <v>#DIV/0!</v>
      </c>
      <c r="S21" t="e">
        <f t="shared" si="5"/>
        <v>#DIV/0!</v>
      </c>
    </row>
    <row r="22" spans="1:19">
      <c r="A22" s="1" t="s">
        <v>59</v>
      </c>
      <c r="F22">
        <v>20.487829999999999</v>
      </c>
      <c r="G22">
        <v>106.65136</v>
      </c>
      <c r="L22">
        <v>20.798300000000001</v>
      </c>
      <c r="M22">
        <v>214.82733999999999</v>
      </c>
      <c r="N22" s="4">
        <f t="shared" si="0"/>
        <v>20.643065</v>
      </c>
      <c r="O22" s="4">
        <f t="shared" si="1"/>
        <v>160.73935</v>
      </c>
      <c r="P22">
        <f t="shared" si="2"/>
        <v>54.087989999999962</v>
      </c>
      <c r="Q22">
        <f t="shared" si="3"/>
        <v>76.491969019500289</v>
      </c>
      <c r="R22">
        <f t="shared" si="4"/>
        <v>0.15523500000000109</v>
      </c>
      <c r="S22">
        <f t="shared" si="5"/>
        <v>0.21953544235498898</v>
      </c>
    </row>
    <row r="23" spans="1:19">
      <c r="A23" s="1" t="s">
        <v>28</v>
      </c>
      <c r="D23">
        <v>21.249649999999999</v>
      </c>
      <c r="E23">
        <v>276.07932</v>
      </c>
      <c r="F23">
        <v>21.951830000000001</v>
      </c>
      <c r="G23">
        <v>70.636949999999999</v>
      </c>
      <c r="L23">
        <v>21.441739999999999</v>
      </c>
      <c r="M23">
        <v>55.79392</v>
      </c>
      <c r="N23" s="4">
        <f t="shared" si="0"/>
        <v>21.547740000000001</v>
      </c>
      <c r="O23" s="4">
        <f t="shared" si="1"/>
        <v>134.17006333333333</v>
      </c>
      <c r="P23">
        <f t="shared" si="2"/>
        <v>71.083886431594863</v>
      </c>
      <c r="Q23">
        <f t="shared" si="3"/>
        <v>123.12090289897824</v>
      </c>
      <c r="R23">
        <f t="shared" si="4"/>
        <v>0.20951625879630503</v>
      </c>
      <c r="S23">
        <f t="shared" si="5"/>
        <v>0.36289280524695</v>
      </c>
    </row>
    <row r="24" spans="1:19">
      <c r="A24" s="1" t="s">
        <v>29</v>
      </c>
      <c r="H24">
        <v>22.647220000000001</v>
      </c>
      <c r="I24">
        <v>84.007999999999996</v>
      </c>
      <c r="N24" s="4">
        <f t="shared" si="0"/>
        <v>22.647220000000001</v>
      </c>
      <c r="O24" s="4">
        <f t="shared" si="1"/>
        <v>84.007999999999996</v>
      </c>
      <c r="P24" t="e">
        <f t="shared" si="2"/>
        <v>#DIV/0!</v>
      </c>
      <c r="Q24" t="e">
        <f t="shared" si="3"/>
        <v>#DIV/0!</v>
      </c>
      <c r="R24" t="e">
        <f t="shared" si="4"/>
        <v>#DIV/0!</v>
      </c>
      <c r="S24" t="e">
        <f t="shared" si="5"/>
        <v>#DIV/0!</v>
      </c>
    </row>
    <row r="25" spans="1:19">
      <c r="A25" s="1" t="s">
        <v>30</v>
      </c>
      <c r="B25" s="2"/>
      <c r="C25" s="2"/>
      <c r="D25" s="2"/>
      <c r="E25" s="2"/>
      <c r="N25" s="4" t="e">
        <f t="shared" si="0"/>
        <v>#DIV/0!</v>
      </c>
      <c r="O25" s="4" t="e">
        <f t="shared" si="1"/>
        <v>#DIV/0!</v>
      </c>
      <c r="P25" t="e">
        <f t="shared" si="2"/>
        <v>#DIV/0!</v>
      </c>
      <c r="Q25" t="e">
        <f t="shared" si="3"/>
        <v>#DIV/0!</v>
      </c>
      <c r="R25" t="e">
        <f t="shared" si="4"/>
        <v>#DIV/0!</v>
      </c>
      <c r="S25" t="e">
        <f t="shared" si="5"/>
        <v>#DIV/0!</v>
      </c>
    </row>
    <row r="26" spans="1:19">
      <c r="A26" s="1" t="s">
        <v>31</v>
      </c>
      <c r="B26">
        <v>24.915469999999999</v>
      </c>
      <c r="C26">
        <v>79.277280000000005</v>
      </c>
      <c r="D26" s="2"/>
      <c r="E26" s="2"/>
      <c r="N26" s="4">
        <f t="shared" si="0"/>
        <v>24.915469999999999</v>
      </c>
      <c r="O26" s="4">
        <f t="shared" si="1"/>
        <v>79.277280000000005</v>
      </c>
      <c r="P26" t="e">
        <f t="shared" si="2"/>
        <v>#DIV/0!</v>
      </c>
      <c r="Q26" t="e">
        <f t="shared" si="3"/>
        <v>#DIV/0!</v>
      </c>
      <c r="R26" t="e">
        <f t="shared" si="4"/>
        <v>#DIV/0!</v>
      </c>
      <c r="S26" t="e">
        <f t="shared" si="5"/>
        <v>#DIV/0!</v>
      </c>
    </row>
    <row r="27" spans="1:19">
      <c r="A27" s="1" t="s">
        <v>32</v>
      </c>
      <c r="B27" s="2"/>
      <c r="C27" s="2"/>
      <c r="D27">
        <v>25.242830000000001</v>
      </c>
      <c r="E27">
        <v>96.641400000000004</v>
      </c>
      <c r="N27" s="4">
        <f t="shared" si="0"/>
        <v>25.242830000000001</v>
      </c>
      <c r="O27" s="4">
        <f t="shared" si="1"/>
        <v>96.641400000000004</v>
      </c>
      <c r="P27" t="e">
        <f t="shared" si="2"/>
        <v>#DIV/0!</v>
      </c>
      <c r="Q27" t="e">
        <f t="shared" si="3"/>
        <v>#DIV/0!</v>
      </c>
      <c r="R27" t="e">
        <f t="shared" si="4"/>
        <v>#DIV/0!</v>
      </c>
      <c r="S27" t="e">
        <f t="shared" si="5"/>
        <v>#DIV/0!</v>
      </c>
    </row>
    <row r="28" spans="1:19">
      <c r="A28" s="1" t="s">
        <v>33</v>
      </c>
      <c r="B28" s="2"/>
      <c r="C28" s="2"/>
      <c r="D28" s="2"/>
      <c r="E28" s="2"/>
      <c r="F28">
        <v>26.65203</v>
      </c>
      <c r="G28">
        <v>90.897549999999995</v>
      </c>
      <c r="J28">
        <v>26.24728</v>
      </c>
      <c r="K28">
        <v>113.96138999999999</v>
      </c>
      <c r="L28">
        <v>26.37473</v>
      </c>
      <c r="M28">
        <v>26.17643</v>
      </c>
      <c r="N28" s="4">
        <f t="shared" si="0"/>
        <v>26.424679999999999</v>
      </c>
      <c r="O28" s="4">
        <f t="shared" si="1"/>
        <v>77.011790000000005</v>
      </c>
      <c r="P28">
        <f t="shared" si="2"/>
        <v>26.275213596553943</v>
      </c>
      <c r="Q28">
        <f t="shared" si="3"/>
        <v>45.510004928956</v>
      </c>
      <c r="R28">
        <f t="shared" si="4"/>
        <v>0.11948067137965594</v>
      </c>
      <c r="S28">
        <f t="shared" si="5"/>
        <v>0.20694659335200472</v>
      </c>
    </row>
    <row r="29" spans="1:19">
      <c r="A29" s="1" t="s">
        <v>34</v>
      </c>
      <c r="B29" s="2"/>
      <c r="C29" s="2"/>
      <c r="N29" s="4" t="e">
        <f t="shared" si="0"/>
        <v>#DIV/0!</v>
      </c>
      <c r="O29" s="4" t="e">
        <f t="shared" si="1"/>
        <v>#DIV/0!</v>
      </c>
      <c r="P29" t="e">
        <f t="shared" si="2"/>
        <v>#DIV/0!</v>
      </c>
      <c r="Q29" t="e">
        <f t="shared" si="3"/>
        <v>#DIV/0!</v>
      </c>
      <c r="R29" t="e">
        <f t="shared" si="4"/>
        <v>#DIV/0!</v>
      </c>
      <c r="S29" t="e">
        <f t="shared" si="5"/>
        <v>#DIV/0!</v>
      </c>
    </row>
    <row r="30" spans="1:19">
      <c r="A30" s="1" t="s">
        <v>35</v>
      </c>
      <c r="B30" s="2"/>
      <c r="C30" s="2"/>
      <c r="H30">
        <v>28.607869999999998</v>
      </c>
      <c r="I30">
        <v>46.432699999999997</v>
      </c>
      <c r="N30" s="4">
        <f t="shared" si="0"/>
        <v>28.607869999999998</v>
      </c>
      <c r="O30" s="4">
        <f t="shared" si="1"/>
        <v>46.432699999999997</v>
      </c>
      <c r="P30" t="e">
        <f t="shared" si="2"/>
        <v>#DIV/0!</v>
      </c>
      <c r="Q30" t="e">
        <f t="shared" si="3"/>
        <v>#DIV/0!</v>
      </c>
      <c r="R30" t="e">
        <f t="shared" si="4"/>
        <v>#DIV/0!</v>
      </c>
      <c r="S30" t="e">
        <f t="shared" si="5"/>
        <v>#DIV/0!</v>
      </c>
    </row>
    <row r="31" spans="1:19">
      <c r="A31" s="1" t="s">
        <v>36</v>
      </c>
      <c r="B31" s="2"/>
      <c r="C31" s="2"/>
      <c r="D31">
        <v>30.47692</v>
      </c>
      <c r="E31">
        <v>53.742620000000002</v>
      </c>
      <c r="N31" s="4">
        <f t="shared" si="0"/>
        <v>30.47692</v>
      </c>
      <c r="O31" s="4">
        <f t="shared" si="1"/>
        <v>53.742620000000002</v>
      </c>
      <c r="P31" t="e">
        <f t="shared" si="2"/>
        <v>#DIV/0!</v>
      </c>
      <c r="Q31" t="e">
        <f t="shared" si="3"/>
        <v>#DIV/0!</v>
      </c>
      <c r="R31" t="e">
        <f t="shared" si="4"/>
        <v>#DIV/0!</v>
      </c>
      <c r="S31" t="e">
        <f t="shared" si="5"/>
        <v>#DIV/0!</v>
      </c>
    </row>
    <row r="32" spans="1:19">
      <c r="A32" s="1" t="s">
        <v>37</v>
      </c>
      <c r="J32">
        <v>31.56391</v>
      </c>
      <c r="K32">
        <v>37.548769999999998</v>
      </c>
      <c r="N32" s="4">
        <f t="shared" si="0"/>
        <v>31.56391</v>
      </c>
      <c r="O32" s="4">
        <f t="shared" si="1"/>
        <v>37.548769999999998</v>
      </c>
      <c r="P32" t="e">
        <f t="shared" si="2"/>
        <v>#DIV/0!</v>
      </c>
      <c r="Q32" t="e">
        <f t="shared" si="3"/>
        <v>#DIV/0!</v>
      </c>
      <c r="R32" t="e">
        <f t="shared" si="4"/>
        <v>#DIV/0!</v>
      </c>
      <c r="S32" t="e">
        <f t="shared" si="5"/>
        <v>#DIV/0!</v>
      </c>
    </row>
    <row r="33" spans="1:19">
      <c r="A33" s="1" t="s">
        <v>38</v>
      </c>
      <c r="N33" s="4" t="e">
        <f t="shared" si="0"/>
        <v>#DIV/0!</v>
      </c>
      <c r="O33" s="4" t="e">
        <f t="shared" si="1"/>
        <v>#DIV/0!</v>
      </c>
      <c r="P33" t="e">
        <f t="shared" si="2"/>
        <v>#DIV/0!</v>
      </c>
      <c r="Q33" t="e">
        <f t="shared" si="3"/>
        <v>#DIV/0!</v>
      </c>
      <c r="R33" t="e">
        <f t="shared" si="4"/>
        <v>#DIV/0!</v>
      </c>
      <c r="S33" t="e">
        <f t="shared" si="5"/>
        <v>#DIV/0!</v>
      </c>
    </row>
    <row r="34" spans="1:19">
      <c r="A34" s="1" t="s">
        <v>39</v>
      </c>
      <c r="B34">
        <v>33.847169999999998</v>
      </c>
      <c r="C34">
        <v>27.218589999999999</v>
      </c>
      <c r="N34" s="4">
        <f t="shared" si="0"/>
        <v>33.847169999999998</v>
      </c>
      <c r="O34" s="4">
        <f t="shared" si="1"/>
        <v>27.218589999999999</v>
      </c>
      <c r="P34" t="e">
        <f t="shared" si="2"/>
        <v>#DIV/0!</v>
      </c>
      <c r="Q34" t="e">
        <f t="shared" si="3"/>
        <v>#DIV/0!</v>
      </c>
      <c r="R34" t="e">
        <f t="shared" si="4"/>
        <v>#DIV/0!</v>
      </c>
      <c r="S34" t="e">
        <f t="shared" si="5"/>
        <v>#DIV/0!</v>
      </c>
    </row>
    <row r="35" spans="1:19">
      <c r="A35" s="1" t="s">
        <v>60</v>
      </c>
      <c r="H35">
        <v>34.818179999999998</v>
      </c>
      <c r="I35">
        <v>28.791609999999999</v>
      </c>
      <c r="N35" s="4">
        <f t="shared" si="0"/>
        <v>34.818179999999998</v>
      </c>
      <c r="O35" s="4">
        <f t="shared" si="1"/>
        <v>28.791609999999999</v>
      </c>
      <c r="P35" t="e">
        <f t="shared" si="2"/>
        <v>#DIV/0!</v>
      </c>
      <c r="Q35" t="e">
        <f t="shared" si="3"/>
        <v>#DIV/0!</v>
      </c>
      <c r="R35" t="e">
        <f t="shared" si="4"/>
        <v>#DIV/0!</v>
      </c>
      <c r="S35" t="e">
        <f t="shared" si="5"/>
        <v>#DIV/0!</v>
      </c>
    </row>
    <row r="36" spans="1:19">
      <c r="A36" s="1" t="s">
        <v>40</v>
      </c>
      <c r="L36">
        <v>35.260260000000002</v>
      </c>
      <c r="M36">
        <v>50.202469999999998</v>
      </c>
      <c r="N36" s="4">
        <f t="shared" si="0"/>
        <v>35.260260000000002</v>
      </c>
      <c r="O36" s="4">
        <f t="shared" si="1"/>
        <v>50.202469999999998</v>
      </c>
      <c r="P36" t="e">
        <f t="shared" si="2"/>
        <v>#DIV/0!</v>
      </c>
      <c r="Q36" t="e">
        <f t="shared" si="3"/>
        <v>#DIV/0!</v>
      </c>
      <c r="R36" t="e">
        <f t="shared" si="4"/>
        <v>#DIV/0!</v>
      </c>
      <c r="S36" t="e">
        <f t="shared" si="5"/>
        <v>#DIV/0!</v>
      </c>
    </row>
    <row r="37" spans="1:19">
      <c r="A37" s="1" t="s">
        <v>41</v>
      </c>
      <c r="F37">
        <v>36.7151</v>
      </c>
      <c r="G37">
        <v>103.66356</v>
      </c>
      <c r="H37">
        <v>36.222520000000003</v>
      </c>
      <c r="I37">
        <v>30.495470000000001</v>
      </c>
      <c r="N37" s="4">
        <f t="shared" si="0"/>
        <v>36.468810000000005</v>
      </c>
      <c r="O37" s="4">
        <f t="shared" si="1"/>
        <v>67.079515000000001</v>
      </c>
      <c r="P37">
        <f t="shared" si="2"/>
        <v>36.584044999999989</v>
      </c>
      <c r="Q37">
        <f t="shared" si="3"/>
        <v>51.737652605467602</v>
      </c>
      <c r="R37">
        <f t="shared" si="4"/>
        <v>0.24628999999999834</v>
      </c>
      <c r="S37">
        <f t="shared" si="5"/>
        <v>0.34830665827686724</v>
      </c>
    </row>
    <row r="38" spans="1:19">
      <c r="A38" s="1" t="s">
        <v>42</v>
      </c>
      <c r="B38">
        <v>37.587119999999999</v>
      </c>
      <c r="C38">
        <v>35.49333</v>
      </c>
      <c r="J38">
        <v>37.818759999999997</v>
      </c>
      <c r="K38">
        <v>32.63926</v>
      </c>
      <c r="N38" s="4">
        <f t="shared" si="0"/>
        <v>37.702939999999998</v>
      </c>
      <c r="O38" s="4">
        <f t="shared" si="1"/>
        <v>34.066294999999997</v>
      </c>
      <c r="P38">
        <f t="shared" si="2"/>
        <v>1.4270349999999998</v>
      </c>
      <c r="Q38">
        <f t="shared" si="3"/>
        <v>2.0181322509810897</v>
      </c>
      <c r="R38">
        <f t="shared" si="4"/>
        <v>0.11581999999999937</v>
      </c>
      <c r="S38">
        <f t="shared" si="5"/>
        <v>0.16379421479405099</v>
      </c>
    </row>
    <row r="39" spans="1:19">
      <c r="A39" s="1" t="s">
        <v>43</v>
      </c>
      <c r="F39">
        <v>38.179099999999998</v>
      </c>
      <c r="G39">
        <v>119.91408</v>
      </c>
      <c r="H39">
        <v>38.703530000000001</v>
      </c>
      <c r="I39">
        <v>28.278929999999999</v>
      </c>
      <c r="L39">
        <v>38.017829999999996</v>
      </c>
      <c r="M39">
        <v>114.40561</v>
      </c>
      <c r="N39" s="4">
        <f t="shared" si="0"/>
        <v>38.300153333333334</v>
      </c>
      <c r="O39" s="4">
        <f t="shared" si="1"/>
        <v>87.532873333333328</v>
      </c>
      <c r="P39">
        <f t="shared" si="2"/>
        <v>29.669614989343529</v>
      </c>
      <c r="Q39">
        <f t="shared" si="3"/>
        <v>51.389280602550123</v>
      </c>
      <c r="R39">
        <f t="shared" si="4"/>
        <v>0.20699158971105952</v>
      </c>
      <c r="S39">
        <f t="shared" si="5"/>
        <v>0.35851995011900634</v>
      </c>
    </row>
    <row r="40" spans="1:19">
      <c r="A40" s="1" t="s">
        <v>61</v>
      </c>
      <c r="D40">
        <v>39.815559999999998</v>
      </c>
      <c r="E40">
        <v>50.33</v>
      </c>
      <c r="N40" s="4">
        <f t="shared" si="0"/>
        <v>39.815559999999998</v>
      </c>
      <c r="O40" s="4">
        <f t="shared" si="1"/>
        <v>50.33</v>
      </c>
      <c r="P40" t="e">
        <f t="shared" si="2"/>
        <v>#DIV/0!</v>
      </c>
      <c r="Q40" t="e">
        <f t="shared" si="3"/>
        <v>#DIV/0!</v>
      </c>
      <c r="R40" t="e">
        <f t="shared" si="4"/>
        <v>#DIV/0!</v>
      </c>
      <c r="S40" t="e">
        <f t="shared" si="5"/>
        <v>#DIV/0!</v>
      </c>
    </row>
    <row r="41" spans="1:19">
      <c r="A41" s="1" t="s">
        <v>62</v>
      </c>
      <c r="F41">
        <v>40.090000000000003</v>
      </c>
      <c r="G41">
        <v>59.353659999999998</v>
      </c>
      <c r="N41" s="4">
        <f t="shared" si="0"/>
        <v>40.090000000000003</v>
      </c>
      <c r="O41" s="4">
        <f t="shared" si="1"/>
        <v>59.353659999999998</v>
      </c>
      <c r="P41" t="e">
        <f t="shared" si="2"/>
        <v>#DIV/0!</v>
      </c>
      <c r="Q41" t="e">
        <f t="shared" si="3"/>
        <v>#DIV/0!</v>
      </c>
      <c r="R41" t="e">
        <f t="shared" si="4"/>
        <v>#DIV/0!</v>
      </c>
      <c r="S41" t="e">
        <f t="shared" si="5"/>
        <v>#DIV/0!</v>
      </c>
    </row>
    <row r="42" spans="1:19">
      <c r="A42" s="1" t="s">
        <v>44</v>
      </c>
      <c r="N42" s="4" t="e">
        <f t="shared" si="0"/>
        <v>#DIV/0!</v>
      </c>
      <c r="O42" s="4" t="e">
        <f t="shared" si="1"/>
        <v>#DIV/0!</v>
      </c>
      <c r="P42" t="e">
        <f t="shared" si="2"/>
        <v>#DIV/0!</v>
      </c>
      <c r="Q42" t="e">
        <f t="shared" si="3"/>
        <v>#DIV/0!</v>
      </c>
      <c r="R42" t="e">
        <f t="shared" si="4"/>
        <v>#DIV/0!</v>
      </c>
      <c r="S42" t="e">
        <f t="shared" si="5"/>
        <v>#DIV/0!</v>
      </c>
    </row>
    <row r="43" spans="1:19">
      <c r="A43" s="1" t="s">
        <v>63</v>
      </c>
      <c r="L43">
        <v>44.881129999999999</v>
      </c>
      <c r="M43">
        <v>26.17643</v>
      </c>
      <c r="N43" s="4">
        <f t="shared" si="0"/>
        <v>44.881129999999999</v>
      </c>
      <c r="O43" s="4">
        <f t="shared" si="1"/>
        <v>26.17643</v>
      </c>
      <c r="P43" t="e">
        <f t="shared" si="2"/>
        <v>#DIV/0!</v>
      </c>
      <c r="Q43" t="e">
        <f t="shared" si="3"/>
        <v>#DIV/0!</v>
      </c>
      <c r="R43" t="e">
        <f t="shared" si="4"/>
        <v>#DIV/0!</v>
      </c>
      <c r="S43" t="e">
        <f t="shared" si="5"/>
        <v>#DIV/0!</v>
      </c>
    </row>
    <row r="44" spans="1:19">
      <c r="A44" s="1" t="s">
        <v>45</v>
      </c>
      <c r="D44">
        <v>45.240560000000002</v>
      </c>
      <c r="E44">
        <v>72.992990000000006</v>
      </c>
      <c r="F44">
        <v>45.884360000000001</v>
      </c>
      <c r="G44">
        <v>21.877320000000001</v>
      </c>
      <c r="L44">
        <v>45.616489999999999</v>
      </c>
      <c r="M44">
        <v>12.81087</v>
      </c>
      <c r="N44" s="4">
        <f t="shared" si="0"/>
        <v>45.580469999999998</v>
      </c>
      <c r="O44" s="4">
        <f t="shared" si="1"/>
        <v>35.893726666666666</v>
      </c>
      <c r="P44">
        <f t="shared" si="2"/>
        <v>18.733362696960686</v>
      </c>
      <c r="Q44">
        <f t="shared" si="3"/>
        <v>32.447135987751437</v>
      </c>
      <c r="R44">
        <f t="shared" si="4"/>
        <v>0.18671965643712995</v>
      </c>
      <c r="S44">
        <f t="shared" si="5"/>
        <v>0.32340793172091425</v>
      </c>
    </row>
    <row r="45" spans="1:19">
      <c r="A45" s="1" t="s">
        <v>46</v>
      </c>
      <c r="B45">
        <v>46.787089999999999</v>
      </c>
      <c r="C45">
        <v>27.818950000000001</v>
      </c>
      <c r="H45">
        <v>46.645859999999999</v>
      </c>
      <c r="I45">
        <v>14.810079999999999</v>
      </c>
      <c r="N45" s="4">
        <f t="shared" si="0"/>
        <v>46.716475000000003</v>
      </c>
      <c r="O45" s="4">
        <f t="shared" si="1"/>
        <v>21.314515</v>
      </c>
      <c r="P45">
        <f t="shared" si="2"/>
        <v>6.5044349999999973</v>
      </c>
      <c r="Q45">
        <f t="shared" si="3"/>
        <v>9.1986601925742395</v>
      </c>
      <c r="R45">
        <f t="shared" si="4"/>
        <v>7.061500000000008E-2</v>
      </c>
      <c r="S45">
        <f t="shared" si="5"/>
        <v>9.9864690706976234E-2</v>
      </c>
    </row>
    <row r="46" spans="1:19">
      <c r="A46" s="1" t="s">
        <v>47</v>
      </c>
      <c r="N46" s="4" t="e">
        <f t="shared" si="0"/>
        <v>#DIV/0!</v>
      </c>
      <c r="O46" s="4" t="e">
        <f t="shared" si="1"/>
        <v>#DIV/0!</v>
      </c>
      <c r="P46" t="e">
        <f t="shared" si="2"/>
        <v>#DIV/0!</v>
      </c>
      <c r="Q46" t="e">
        <f t="shared" si="3"/>
        <v>#DIV/0!</v>
      </c>
      <c r="R46" t="e">
        <f t="shared" si="4"/>
        <v>#DIV/0!</v>
      </c>
      <c r="S46" t="e">
        <f t="shared" si="5"/>
        <v>#DIV/0!</v>
      </c>
    </row>
    <row r="47" spans="1:19">
      <c r="A47" s="1" t="s">
        <v>48</v>
      </c>
      <c r="N47" s="4" t="e">
        <f t="shared" si="0"/>
        <v>#DIV/0!</v>
      </c>
      <c r="O47" s="4" t="e">
        <f t="shared" si="1"/>
        <v>#DIV/0!</v>
      </c>
      <c r="P47" t="e">
        <f t="shared" si="2"/>
        <v>#DIV/0!</v>
      </c>
      <c r="Q47" t="e">
        <f t="shared" si="3"/>
        <v>#DIV/0!</v>
      </c>
      <c r="R47" t="e">
        <f t="shared" si="4"/>
        <v>#DIV/0!</v>
      </c>
      <c r="S47" t="e">
        <f t="shared" si="5"/>
        <v>#DIV/0!</v>
      </c>
    </row>
    <row r="48" spans="1:19">
      <c r="A48" s="1" t="s">
        <v>49</v>
      </c>
      <c r="F48">
        <v>49.56747</v>
      </c>
      <c r="G48">
        <v>18.059139999999999</v>
      </c>
      <c r="J48">
        <v>49.140050000000002</v>
      </c>
      <c r="K48">
        <v>38.643720000000002</v>
      </c>
      <c r="N48" s="4">
        <f t="shared" si="0"/>
        <v>49.353760000000001</v>
      </c>
      <c r="O48" s="4">
        <f t="shared" si="1"/>
        <v>28.351430000000001</v>
      </c>
      <c r="P48">
        <f t="shared" si="2"/>
        <v>10.292290000000001</v>
      </c>
      <c r="Q48">
        <f t="shared" si="3"/>
        <v>14.555496105876985</v>
      </c>
      <c r="R48">
        <f t="shared" si="4"/>
        <v>0.21370999999999896</v>
      </c>
      <c r="S48">
        <f t="shared" si="5"/>
        <v>0.30223158041475268</v>
      </c>
    </row>
    <row r="49" spans="1:19">
      <c r="A49" s="1" t="s">
        <v>50</v>
      </c>
      <c r="L49">
        <v>50.10521</v>
      </c>
      <c r="M49">
        <v>10.593209999999999</v>
      </c>
      <c r="N49" s="4">
        <f t="shared" si="0"/>
        <v>50.10521</v>
      </c>
      <c r="O49" s="4">
        <f t="shared" si="1"/>
        <v>10.593209999999999</v>
      </c>
      <c r="P49" t="e">
        <f t="shared" si="2"/>
        <v>#DIV/0!</v>
      </c>
      <c r="Q49" t="e">
        <f t="shared" si="3"/>
        <v>#DIV/0!</v>
      </c>
      <c r="R49" t="e">
        <f t="shared" si="4"/>
        <v>#DIV/0!</v>
      </c>
      <c r="S49" t="e">
        <f t="shared" si="5"/>
        <v>#DIV/0!</v>
      </c>
    </row>
    <row r="50" spans="1:19">
      <c r="A50" s="1" t="s">
        <v>51</v>
      </c>
      <c r="B50">
        <v>52.625830000000001</v>
      </c>
      <c r="C50">
        <v>16.12358</v>
      </c>
      <c r="F50">
        <v>52.819090000000003</v>
      </c>
      <c r="G50">
        <v>34.963039999999999</v>
      </c>
      <c r="N50" s="4">
        <f t="shared" si="0"/>
        <v>52.722459999999998</v>
      </c>
      <c r="O50" s="4">
        <f t="shared" si="1"/>
        <v>25.543309999999998</v>
      </c>
      <c r="P50">
        <f t="shared" si="2"/>
        <v>9.4197299999999995</v>
      </c>
      <c r="Q50">
        <f t="shared" si="3"/>
        <v>13.321509919892716</v>
      </c>
      <c r="R50">
        <f t="shared" si="4"/>
        <v>9.663000000000109E-2</v>
      </c>
      <c r="S50">
        <f t="shared" si="5"/>
        <v>0.13665545653211372</v>
      </c>
    </row>
    <row r="51" spans="1:19">
      <c r="A51" s="1" t="s">
        <v>52</v>
      </c>
      <c r="J51">
        <v>53.549729999999997</v>
      </c>
      <c r="K51">
        <v>27.866530000000001</v>
      </c>
      <c r="L51">
        <v>53.215139999999998</v>
      </c>
      <c r="M51">
        <v>5.7415500000000002</v>
      </c>
      <c r="N51" s="4">
        <f t="shared" si="0"/>
        <v>53.382435000000001</v>
      </c>
      <c r="O51" s="4">
        <f t="shared" si="1"/>
        <v>16.804040000000001</v>
      </c>
      <c r="P51">
        <f t="shared" si="2"/>
        <v>11.062489999999999</v>
      </c>
      <c r="Q51">
        <f t="shared" si="3"/>
        <v>15.64472339161674</v>
      </c>
      <c r="R51">
        <f t="shared" si="4"/>
        <v>0.16729499999999928</v>
      </c>
      <c r="S51">
        <f t="shared" si="5"/>
        <v>0.23659085791720594</v>
      </c>
    </row>
    <row r="52" spans="1:19">
      <c r="A52" s="1" t="s">
        <v>53</v>
      </c>
      <c r="L52">
        <v>54.685850000000002</v>
      </c>
      <c r="M52">
        <v>5.3890399999999996</v>
      </c>
      <c r="N52" s="4">
        <f t="shared" si="0"/>
        <v>54.685850000000002</v>
      </c>
      <c r="O52" s="4">
        <f t="shared" si="1"/>
        <v>5.3890399999999996</v>
      </c>
      <c r="P52" t="e">
        <f t="shared" si="2"/>
        <v>#DIV/0!</v>
      </c>
      <c r="Q52" t="e">
        <f t="shared" si="3"/>
        <v>#DIV/0!</v>
      </c>
      <c r="R52" t="e">
        <f t="shared" si="4"/>
        <v>#DIV/0!</v>
      </c>
      <c r="S52" t="e">
        <f t="shared" si="5"/>
        <v>#DIV/0!</v>
      </c>
    </row>
    <row r="53" spans="1:19">
      <c r="A53" s="1" t="s">
        <v>54</v>
      </c>
      <c r="B53">
        <v>55.718789999999998</v>
      </c>
      <c r="C53">
        <v>12.186070000000001</v>
      </c>
      <c r="F53">
        <v>55.038200000000003</v>
      </c>
      <c r="G53">
        <v>30.657399999999999</v>
      </c>
      <c r="N53" s="4">
        <f t="shared" si="0"/>
        <v>55.378495000000001</v>
      </c>
      <c r="O53" s="4">
        <f t="shared" si="1"/>
        <v>21.421734999999998</v>
      </c>
      <c r="P53">
        <f t="shared" si="2"/>
        <v>9.2356650000000027</v>
      </c>
      <c r="Q53">
        <f t="shared" si="3"/>
        <v>13.061202700534515</v>
      </c>
      <c r="R53">
        <f t="shared" si="4"/>
        <v>0.34029499999999752</v>
      </c>
      <c r="S53">
        <f t="shared" si="5"/>
        <v>0.48124980420774893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CA6E-911D-47E5-A429-22E2196CCA5B}">
  <dimension ref="A1:D39"/>
  <sheetViews>
    <sheetView workbookViewId="0">
      <selection activeCell="H10" sqref="H10"/>
    </sheetView>
  </sheetViews>
  <sheetFormatPr baseColWidth="10" defaultColWidth="8.83203125" defaultRowHeight="15"/>
  <cols>
    <col min="2" max="2" width="15" customWidth="1"/>
  </cols>
  <sheetData>
    <row r="1" spans="1:4">
      <c r="A1">
        <v>0</v>
      </c>
      <c r="B1">
        <v>18.053425000000001</v>
      </c>
      <c r="D1">
        <v>0</v>
      </c>
    </row>
    <row r="2" spans="1:4">
      <c r="A2">
        <v>3.6068433333333334</v>
      </c>
      <c r="B2">
        <v>447.07488166666661</v>
      </c>
      <c r="C2">
        <v>386.38932090139292</v>
      </c>
      <c r="D2">
        <v>0.13967891031457352</v>
      </c>
    </row>
    <row r="3" spans="1:4">
      <c r="A3">
        <v>6.6913766666666668</v>
      </c>
      <c r="B3">
        <v>1099.1715299999998</v>
      </c>
      <c r="C3">
        <v>458.68449046358643</v>
      </c>
      <c r="D3">
        <v>2.3891875885609089E-2</v>
      </c>
    </row>
    <row r="4" spans="1:4">
      <c r="A4">
        <v>7.2316950000000002</v>
      </c>
      <c r="B4">
        <v>1301.5866550000001</v>
      </c>
      <c r="C4">
        <v>211.60947537359834</v>
      </c>
      <c r="D4">
        <v>0.16998139912943391</v>
      </c>
    </row>
    <row r="5" spans="1:4">
      <c r="A5">
        <v>8.5948499999999992</v>
      </c>
      <c r="B5">
        <v>1232.55296</v>
      </c>
      <c r="C5">
        <v>597.34547796680636</v>
      </c>
      <c r="D5">
        <v>0.36623526873673262</v>
      </c>
    </row>
    <row r="6" spans="1:4">
      <c r="A6">
        <v>9.0464300000000009</v>
      </c>
      <c r="B6">
        <v>543.91304000000002</v>
      </c>
    </row>
    <row r="7" spans="1:4">
      <c r="A7">
        <v>10.444850000000001</v>
      </c>
      <c r="B7">
        <v>1220.9645800000001</v>
      </c>
    </row>
    <row r="8" spans="1:4">
      <c r="A8">
        <v>11.4682925</v>
      </c>
      <c r="B8">
        <v>986.78229999999996</v>
      </c>
      <c r="C8">
        <v>450.14556274680865</v>
      </c>
      <c r="D8">
        <v>0.31285908099068072</v>
      </c>
    </row>
    <row r="9" spans="1:4">
      <c r="A9">
        <v>12.409913333333334</v>
      </c>
      <c r="B9">
        <v>826.42420333333337</v>
      </c>
      <c r="C9">
        <v>403.01559020757918</v>
      </c>
      <c r="D9">
        <v>0.17843517291535699</v>
      </c>
    </row>
    <row r="10" spans="1:4">
      <c r="A10">
        <v>13.24738</v>
      </c>
      <c r="B10">
        <v>956.74765000000002</v>
      </c>
    </row>
    <row r="11" spans="1:4">
      <c r="A11">
        <v>14.126345000000001</v>
      </c>
      <c r="B11">
        <v>410.94993499999998</v>
      </c>
      <c r="C11">
        <v>361.65472005639594</v>
      </c>
      <c r="D11">
        <v>9.1506688553351131E-2</v>
      </c>
    </row>
    <row r="12" spans="1:4">
      <c r="A12">
        <v>15.52722</v>
      </c>
      <c r="B12">
        <v>282.17947000000004</v>
      </c>
      <c r="C12">
        <v>61.023499064161726</v>
      </c>
      <c r="D12">
        <v>0.346468180645784</v>
      </c>
    </row>
    <row r="13" spans="1:4">
      <c r="A13">
        <v>17.672270000000001</v>
      </c>
      <c r="B13">
        <v>258.45621999999997</v>
      </c>
    </row>
    <row r="14" spans="1:4">
      <c r="A14">
        <v>20.643065</v>
      </c>
      <c r="B14">
        <v>160.73935</v>
      </c>
      <c r="C14">
        <v>76.491969019500289</v>
      </c>
      <c r="D14">
        <v>0.21953544235498898</v>
      </c>
    </row>
    <row r="15" spans="1:4">
      <c r="A15">
        <v>21.547740000000001</v>
      </c>
      <c r="B15">
        <v>134.17006333333333</v>
      </c>
      <c r="C15">
        <v>123.12090289897824</v>
      </c>
      <c r="D15">
        <v>0.36289280524695</v>
      </c>
    </row>
    <row r="16" spans="1:4">
      <c r="A16">
        <v>22.647220000000001</v>
      </c>
      <c r="B16">
        <v>84.007999999999996</v>
      </c>
    </row>
    <row r="17" spans="1:4">
      <c r="A17">
        <v>24.915469999999999</v>
      </c>
      <c r="B17">
        <v>79.277280000000005</v>
      </c>
    </row>
    <row r="18" spans="1:4">
      <c r="A18">
        <v>25.242830000000001</v>
      </c>
      <c r="B18">
        <v>96.641400000000004</v>
      </c>
    </row>
    <row r="19" spans="1:4">
      <c r="A19">
        <v>26.424679999999999</v>
      </c>
      <c r="B19">
        <v>77.011790000000005</v>
      </c>
      <c r="C19">
        <v>45.510004928956</v>
      </c>
      <c r="D19">
        <v>0.20694659335200472</v>
      </c>
    </row>
    <row r="20" spans="1:4">
      <c r="A20">
        <v>28.607869999999998</v>
      </c>
      <c r="B20">
        <v>46.432699999999997</v>
      </c>
    </row>
    <row r="21" spans="1:4">
      <c r="A21">
        <v>30.47692</v>
      </c>
      <c r="B21">
        <v>53.742620000000002</v>
      </c>
    </row>
    <row r="22" spans="1:4">
      <c r="A22">
        <v>31.56391</v>
      </c>
      <c r="B22">
        <v>37.548769999999998</v>
      </c>
    </row>
    <row r="23" spans="1:4">
      <c r="A23">
        <v>33.847169999999998</v>
      </c>
      <c r="B23">
        <v>27.218589999999999</v>
      </c>
    </row>
    <row r="24" spans="1:4">
      <c r="A24">
        <v>34.818179999999998</v>
      </c>
      <c r="B24">
        <v>28.791609999999999</v>
      </c>
    </row>
    <row r="25" spans="1:4">
      <c r="A25">
        <v>35.260260000000002</v>
      </c>
      <c r="B25">
        <v>50.202469999999998</v>
      </c>
    </row>
    <row r="26" spans="1:4">
      <c r="A26">
        <v>36.468810000000005</v>
      </c>
      <c r="B26">
        <v>67.079515000000001</v>
      </c>
      <c r="C26">
        <v>51.737652605467602</v>
      </c>
      <c r="D26">
        <v>0.34830665827686724</v>
      </c>
    </row>
    <row r="27" spans="1:4">
      <c r="A27">
        <v>37.702939999999998</v>
      </c>
      <c r="B27">
        <v>34.066294999999997</v>
      </c>
      <c r="C27">
        <v>2.0181322509810897</v>
      </c>
      <c r="D27">
        <v>0.16379421479405099</v>
      </c>
    </row>
    <row r="28" spans="1:4">
      <c r="A28">
        <v>38.300153333333334</v>
      </c>
      <c r="B28">
        <v>87.532873333333328</v>
      </c>
      <c r="C28">
        <v>51.389280602550123</v>
      </c>
      <c r="D28">
        <v>0.35851995011900634</v>
      </c>
    </row>
    <row r="29" spans="1:4">
      <c r="A29">
        <v>39.815559999999998</v>
      </c>
      <c r="B29">
        <v>50.33</v>
      </c>
    </row>
    <row r="30" spans="1:4">
      <c r="A30">
        <v>40.090000000000003</v>
      </c>
      <c r="B30">
        <v>59.353659999999998</v>
      </c>
    </row>
    <row r="31" spans="1:4">
      <c r="A31">
        <v>44.881129999999999</v>
      </c>
      <c r="B31">
        <v>26.17643</v>
      </c>
    </row>
    <row r="32" spans="1:4">
      <c r="A32">
        <v>45.580469999999998</v>
      </c>
      <c r="B32">
        <v>35.893726666666666</v>
      </c>
      <c r="C32">
        <v>32.447135987751437</v>
      </c>
      <c r="D32">
        <v>0.32340793172091425</v>
      </c>
    </row>
    <row r="33" spans="1:4">
      <c r="A33">
        <v>46.716475000000003</v>
      </c>
      <c r="B33">
        <v>21.314515</v>
      </c>
      <c r="C33">
        <v>9.1986601925742395</v>
      </c>
      <c r="D33">
        <v>9.9864690706976234E-2</v>
      </c>
    </row>
    <row r="34" spans="1:4">
      <c r="A34">
        <v>49.353760000000001</v>
      </c>
      <c r="B34">
        <v>28.351430000000001</v>
      </c>
      <c r="C34">
        <v>14.555496105876985</v>
      </c>
      <c r="D34">
        <v>0.30223158041475268</v>
      </c>
    </row>
    <row r="35" spans="1:4">
      <c r="A35">
        <v>50.10521</v>
      </c>
      <c r="B35">
        <v>10.593209999999999</v>
      </c>
    </row>
    <row r="36" spans="1:4">
      <c r="A36">
        <v>52.722459999999998</v>
      </c>
      <c r="B36">
        <v>25.543309999999998</v>
      </c>
      <c r="C36">
        <v>13.321509919892716</v>
      </c>
      <c r="D36">
        <v>0.13665545653211372</v>
      </c>
    </row>
    <row r="37" spans="1:4">
      <c r="A37">
        <v>53.382435000000001</v>
      </c>
      <c r="B37">
        <v>16.804040000000001</v>
      </c>
      <c r="C37">
        <v>15.64472339161674</v>
      </c>
      <c r="D37">
        <v>0.23659085791720594</v>
      </c>
    </row>
    <row r="38" spans="1:4">
      <c r="A38">
        <v>54.685850000000002</v>
      </c>
      <c r="B38">
        <v>5.3890399999999996</v>
      </c>
    </row>
    <row r="39" spans="1:4">
      <c r="A39">
        <v>55.378495000000001</v>
      </c>
      <c r="B39">
        <v>21.421734999999998</v>
      </c>
      <c r="C39">
        <v>13.061202700534515</v>
      </c>
      <c r="D39">
        <v>0.48124980420774893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0B5A-D9BE-9746-A04D-B24879E9D233}">
  <dimension ref="A1:C82"/>
  <sheetViews>
    <sheetView tabSelected="1" workbookViewId="0">
      <selection activeCell="A75" sqref="A75:XFD75"/>
    </sheetView>
  </sheetViews>
  <sheetFormatPr baseColWidth="10" defaultRowHeight="15"/>
  <cols>
    <col min="3" max="3" width="15.33203125" customWidth="1"/>
  </cols>
  <sheetData>
    <row r="1" spans="1:3">
      <c r="A1" s="5" t="s">
        <v>64</v>
      </c>
      <c r="B1" s="5" t="s">
        <v>66</v>
      </c>
      <c r="C1" s="5" t="s">
        <v>65</v>
      </c>
    </row>
    <row r="2" spans="1:3">
      <c r="A2">
        <v>1</v>
      </c>
      <c r="B2">
        <v>3.1227399999999998</v>
      </c>
      <c r="C2">
        <v>956.96714999999995</v>
      </c>
    </row>
    <row r="3" spans="1:3">
      <c r="A3">
        <v>1</v>
      </c>
      <c r="B3">
        <v>5.4740200000000003</v>
      </c>
      <c r="C3">
        <v>2315.4814500000002</v>
      </c>
    </row>
    <row r="4" spans="1:3">
      <c r="A4">
        <v>1</v>
      </c>
      <c r="B4">
        <v>6.7680100000000003</v>
      </c>
      <c r="C4">
        <v>2954.2506600000002</v>
      </c>
    </row>
    <row r="5" spans="1:3">
      <c r="A5">
        <v>1</v>
      </c>
      <c r="B5">
        <v>8.7563399999999998</v>
      </c>
      <c r="C5">
        <v>2098.9546399999999</v>
      </c>
    </row>
    <row r="6" spans="1:3">
      <c r="A6">
        <v>1</v>
      </c>
      <c r="B6">
        <v>11.154960000000001</v>
      </c>
      <c r="C6">
        <v>1151.95616</v>
      </c>
    </row>
    <row r="7" spans="1:3">
      <c r="A7">
        <v>1</v>
      </c>
      <c r="B7">
        <v>12.89081</v>
      </c>
      <c r="C7">
        <v>540.70885999999996</v>
      </c>
    </row>
    <row r="8" spans="1:3">
      <c r="A8">
        <v>1</v>
      </c>
      <c r="B8">
        <v>13.56936</v>
      </c>
      <c r="C8">
        <v>476.09287</v>
      </c>
    </row>
    <row r="9" spans="1:3">
      <c r="A9">
        <v>1</v>
      </c>
      <c r="B9">
        <v>13.948090000000001</v>
      </c>
      <c r="C9">
        <v>407.17988000000003</v>
      </c>
    </row>
    <row r="10" spans="1:3">
      <c r="A10">
        <v>1</v>
      </c>
      <c r="B10">
        <v>23.668810000000001</v>
      </c>
      <c r="C10">
        <v>177.7174</v>
      </c>
    </row>
    <row r="11" spans="1:3">
      <c r="A11">
        <v>1</v>
      </c>
      <c r="B11">
        <v>26.146339999999999</v>
      </c>
      <c r="C11">
        <v>93.711250000000007</v>
      </c>
    </row>
    <row r="12" spans="1:3">
      <c r="A12">
        <v>1</v>
      </c>
      <c r="B12">
        <v>31.27496</v>
      </c>
      <c r="C12">
        <v>47.823430000000002</v>
      </c>
    </row>
    <row r="13" spans="1:3">
      <c r="A13">
        <v>1</v>
      </c>
      <c r="B13">
        <v>33.689360000000001</v>
      </c>
      <c r="C13">
        <v>28.640080000000001</v>
      </c>
    </row>
    <row r="14" spans="1:3">
      <c r="A14">
        <v>1</v>
      </c>
      <c r="B14">
        <v>37.902729999999998</v>
      </c>
      <c r="C14">
        <v>21.178789999999999</v>
      </c>
    </row>
    <row r="15" spans="1:3">
      <c r="A15">
        <v>1</v>
      </c>
      <c r="B15">
        <v>41.674239999999998</v>
      </c>
      <c r="C15">
        <v>20.872979999999998</v>
      </c>
    </row>
    <row r="16" spans="1:3">
      <c r="A16">
        <v>1</v>
      </c>
      <c r="B16">
        <v>46.944890000000001</v>
      </c>
      <c r="C16">
        <v>24.405609999999999</v>
      </c>
    </row>
    <row r="17" spans="1:3">
      <c r="A17">
        <v>1</v>
      </c>
      <c r="B17">
        <v>49.722239999999999</v>
      </c>
      <c r="C17">
        <v>19.1983</v>
      </c>
    </row>
    <row r="18" spans="1:3">
      <c r="A18">
        <v>2</v>
      </c>
      <c r="B18">
        <v>1.3314699999999999</v>
      </c>
      <c r="C18">
        <v>345.1336</v>
      </c>
    </row>
    <row r="19" spans="1:3">
      <c r="A19">
        <v>2</v>
      </c>
      <c r="B19">
        <v>8.0450999999999997</v>
      </c>
      <c r="C19">
        <v>1916.7964099999999</v>
      </c>
    </row>
    <row r="20" spans="1:3">
      <c r="A20">
        <v>2</v>
      </c>
      <c r="B20">
        <v>11.44965</v>
      </c>
      <c r="C20">
        <v>1389.52503</v>
      </c>
    </row>
    <row r="21" spans="1:3">
      <c r="A21">
        <v>2</v>
      </c>
      <c r="B21">
        <v>21.233740000000001</v>
      </c>
      <c r="C21">
        <v>495.63339999999999</v>
      </c>
    </row>
    <row r="22" spans="1:3">
      <c r="A22">
        <v>2</v>
      </c>
      <c r="B22">
        <v>27.438289999999999</v>
      </c>
      <c r="C22">
        <v>164.32459</v>
      </c>
    </row>
    <row r="23" spans="1:3">
      <c r="A23">
        <v>2</v>
      </c>
      <c r="B23">
        <v>38.542830000000002</v>
      </c>
      <c r="C23">
        <v>59.913179999999997</v>
      </c>
    </row>
    <row r="24" spans="1:3">
      <c r="A24">
        <v>2</v>
      </c>
      <c r="B24">
        <v>45.017829999999996</v>
      </c>
      <c r="C24">
        <v>110.31972</v>
      </c>
    </row>
    <row r="25" spans="1:3">
      <c r="A25">
        <v>2</v>
      </c>
      <c r="B25">
        <v>54.37238</v>
      </c>
      <c r="C25">
        <v>52.525289999999998</v>
      </c>
    </row>
    <row r="26" spans="1:3">
      <c r="A26">
        <v>3</v>
      </c>
      <c r="B26">
        <v>2.02603</v>
      </c>
      <c r="C26">
        <v>882.62653</v>
      </c>
    </row>
    <row r="27" spans="1:3">
      <c r="A27">
        <v>3</v>
      </c>
      <c r="B27">
        <v>6.0327599999999997</v>
      </c>
      <c r="C27">
        <v>4702.3259600000001</v>
      </c>
    </row>
    <row r="28" spans="1:3">
      <c r="A28">
        <v>3</v>
      </c>
      <c r="B28">
        <v>7.4351200000000004</v>
      </c>
      <c r="C28">
        <v>4123.2417299999997</v>
      </c>
    </row>
    <row r="29" spans="1:3">
      <c r="A29">
        <v>3</v>
      </c>
      <c r="B29">
        <v>8.8374799999999993</v>
      </c>
      <c r="C29">
        <v>2984.47379</v>
      </c>
    </row>
    <row r="30" spans="1:3">
      <c r="A30">
        <v>3</v>
      </c>
      <c r="B30">
        <v>10.933310000000001</v>
      </c>
      <c r="C30">
        <v>1783.1983299999999</v>
      </c>
    </row>
    <row r="31" spans="1:3">
      <c r="A31">
        <v>3</v>
      </c>
      <c r="B31">
        <v>12.720929999999999</v>
      </c>
      <c r="C31">
        <v>1867.46578</v>
      </c>
    </row>
    <row r="32" spans="1:3">
      <c r="A32">
        <v>3</v>
      </c>
      <c r="B32">
        <v>13.044549999999999</v>
      </c>
      <c r="C32">
        <v>1541.5427</v>
      </c>
    </row>
    <row r="33" spans="1:3">
      <c r="A33">
        <v>3</v>
      </c>
      <c r="B33">
        <v>14.308210000000001</v>
      </c>
      <c r="C33">
        <v>1069.23722</v>
      </c>
    </row>
    <row r="34" spans="1:3">
      <c r="A34">
        <v>3</v>
      </c>
      <c r="B34">
        <v>15.01709</v>
      </c>
      <c r="C34">
        <v>895.25576999999998</v>
      </c>
    </row>
    <row r="35" spans="1:3">
      <c r="A35">
        <v>3</v>
      </c>
      <c r="B35">
        <v>16.280760000000001</v>
      </c>
      <c r="C35">
        <v>592.94257000000005</v>
      </c>
    </row>
    <row r="36" spans="1:3">
      <c r="A36">
        <v>3</v>
      </c>
      <c r="B36">
        <v>19.085470000000001</v>
      </c>
      <c r="C36">
        <v>325.32960000000003</v>
      </c>
    </row>
    <row r="37" spans="1:3">
      <c r="A37">
        <v>3</v>
      </c>
      <c r="B37">
        <v>21.75149</v>
      </c>
      <c r="C37">
        <v>141.19748999999999</v>
      </c>
    </row>
    <row r="38" spans="1:3">
      <c r="A38">
        <v>3</v>
      </c>
      <c r="B38">
        <v>23.862729999999999</v>
      </c>
      <c r="C38">
        <v>82.000889999999998</v>
      </c>
    </row>
    <row r="39" spans="1:3">
      <c r="A39">
        <v>3</v>
      </c>
      <c r="B39">
        <v>28.316369999999999</v>
      </c>
      <c r="C39">
        <v>76.107110000000006</v>
      </c>
    </row>
    <row r="40" spans="1:3">
      <c r="A40">
        <v>3</v>
      </c>
      <c r="B40">
        <v>30.59713</v>
      </c>
      <c r="C40">
        <v>62.824370000000002</v>
      </c>
    </row>
    <row r="41" spans="1:3">
      <c r="A41">
        <v>3</v>
      </c>
      <c r="B41">
        <v>31.999479999999998</v>
      </c>
      <c r="C41">
        <v>48.303690000000003</v>
      </c>
    </row>
    <row r="42" spans="1:3">
      <c r="A42">
        <v>3</v>
      </c>
      <c r="B42">
        <v>33.093629999999997</v>
      </c>
      <c r="C42">
        <v>39.310899999999997</v>
      </c>
    </row>
    <row r="43" spans="1:3">
      <c r="A43">
        <v>3</v>
      </c>
      <c r="B43">
        <v>35.251100000000001</v>
      </c>
      <c r="C43">
        <v>48.303690000000003</v>
      </c>
    </row>
    <row r="44" spans="1:3">
      <c r="A44">
        <v>3</v>
      </c>
      <c r="B44">
        <v>36.083269999999999</v>
      </c>
      <c r="C44">
        <v>70.636949999999999</v>
      </c>
    </row>
    <row r="45" spans="1:3">
      <c r="A45">
        <v>3</v>
      </c>
      <c r="B45">
        <v>37.038719999999998</v>
      </c>
      <c r="C45">
        <v>70.636949999999999</v>
      </c>
    </row>
    <row r="46" spans="1:3">
      <c r="A46">
        <v>3</v>
      </c>
      <c r="B46">
        <v>38.625999999999998</v>
      </c>
      <c r="C46">
        <v>68.658069999999995</v>
      </c>
    </row>
    <row r="47" spans="1:3">
      <c r="A47">
        <v>3</v>
      </c>
      <c r="B47">
        <v>45.884360000000001</v>
      </c>
      <c r="C47">
        <v>30.657399999999999</v>
      </c>
    </row>
    <row r="48" spans="1:3">
      <c r="A48">
        <v>3</v>
      </c>
      <c r="B48">
        <v>48.488729999999997</v>
      </c>
      <c r="C48">
        <v>18.059139999999999</v>
      </c>
    </row>
    <row r="49" spans="1:3">
      <c r="A49">
        <v>3</v>
      </c>
      <c r="B49">
        <v>50.908180000000002</v>
      </c>
      <c r="C49">
        <v>14.960380000000001</v>
      </c>
    </row>
    <row r="50" spans="1:3">
      <c r="A50">
        <v>3</v>
      </c>
      <c r="B50">
        <v>52.942369999999997</v>
      </c>
      <c r="C50">
        <v>19.183160000000001</v>
      </c>
    </row>
    <row r="51" spans="1:3">
      <c r="A51">
        <v>3</v>
      </c>
      <c r="B51">
        <v>54.082749999999997</v>
      </c>
      <c r="C51">
        <v>23.57151</v>
      </c>
    </row>
    <row r="52" spans="1:3">
      <c r="A52">
        <v>4</v>
      </c>
      <c r="B52">
        <v>4.34396</v>
      </c>
      <c r="C52">
        <v>943.18114000000003</v>
      </c>
    </row>
    <row r="53" spans="1:3">
      <c r="A53">
        <v>4</v>
      </c>
      <c r="B53">
        <v>6.59091</v>
      </c>
      <c r="C53">
        <v>2358.0041900000001</v>
      </c>
    </row>
    <row r="54" spans="1:3">
      <c r="A54">
        <v>4</v>
      </c>
      <c r="B54">
        <v>12.78562</v>
      </c>
      <c r="C54">
        <v>1100.77945</v>
      </c>
    </row>
    <row r="55" spans="1:3">
      <c r="A55">
        <v>4</v>
      </c>
      <c r="B55">
        <v>15.03256</v>
      </c>
      <c r="C55">
        <v>378.62234000000001</v>
      </c>
    </row>
    <row r="56" spans="1:3">
      <c r="A56">
        <v>4</v>
      </c>
      <c r="B56">
        <v>15.531890000000001</v>
      </c>
      <c r="C56">
        <v>197.57871</v>
      </c>
    </row>
    <row r="57" spans="1:3">
      <c r="A57">
        <v>4</v>
      </c>
      <c r="B57">
        <v>22.475580000000001</v>
      </c>
      <c r="C57">
        <v>142.98398</v>
      </c>
    </row>
    <row r="58" spans="1:3">
      <c r="A58">
        <v>4</v>
      </c>
      <c r="B58">
        <v>25.877199999999998</v>
      </c>
      <c r="C58">
        <v>53.03537</v>
      </c>
    </row>
    <row r="59" spans="1:3">
      <c r="A59">
        <v>4</v>
      </c>
      <c r="B59">
        <v>28.35821</v>
      </c>
      <c r="C59">
        <v>33.004130000000004</v>
      </c>
    </row>
    <row r="60" spans="1:3">
      <c r="A60">
        <v>4</v>
      </c>
      <c r="B60">
        <v>32.16554</v>
      </c>
      <c r="C60">
        <v>28.278929999999999</v>
      </c>
    </row>
    <row r="61" spans="1:3">
      <c r="A61">
        <v>4</v>
      </c>
      <c r="B61">
        <v>38.048169999999999</v>
      </c>
      <c r="C61">
        <v>24.758330000000001</v>
      </c>
    </row>
    <row r="62" spans="1:3">
      <c r="A62">
        <v>4</v>
      </c>
      <c r="B62">
        <v>38.204210000000003</v>
      </c>
      <c r="C62">
        <v>24.758330000000001</v>
      </c>
    </row>
    <row r="63" spans="1:3">
      <c r="A63">
        <v>4</v>
      </c>
      <c r="B63">
        <v>46.318179999999998</v>
      </c>
      <c r="C63">
        <v>15.078580000000001</v>
      </c>
    </row>
    <row r="64" spans="1:3">
      <c r="A64">
        <v>4</v>
      </c>
      <c r="B64">
        <v>53.027819999999998</v>
      </c>
      <c r="C64">
        <v>22.95879</v>
      </c>
    </row>
    <row r="65" spans="1:3">
      <c r="A65">
        <v>4</v>
      </c>
      <c r="B65">
        <v>55.009500000000003</v>
      </c>
      <c r="C65">
        <v>16.260459999999998</v>
      </c>
    </row>
    <row r="66" spans="1:3">
      <c r="A66">
        <v>5</v>
      </c>
      <c r="B66">
        <v>3.1668599999999998</v>
      </c>
      <c r="C66">
        <v>679.63220000000001</v>
      </c>
    </row>
    <row r="67" spans="1:3">
      <c r="A67">
        <v>5</v>
      </c>
      <c r="B67">
        <v>8.6085899999999995</v>
      </c>
      <c r="C67">
        <v>966.47949000000006</v>
      </c>
    </row>
    <row r="68" spans="1:3">
      <c r="A68">
        <v>5</v>
      </c>
      <c r="B68">
        <v>11.360720000000001</v>
      </c>
      <c r="C68">
        <v>557.76625000000001</v>
      </c>
    </row>
    <row r="69" spans="1:3">
      <c r="A69">
        <v>5</v>
      </c>
      <c r="B69">
        <v>24.230090000000001</v>
      </c>
      <c r="C69">
        <v>166.78599</v>
      </c>
    </row>
    <row r="70" spans="1:3">
      <c r="A70">
        <v>5</v>
      </c>
      <c r="B70">
        <v>28.686669999999999</v>
      </c>
      <c r="C70">
        <v>88.619659999999996</v>
      </c>
    </row>
    <row r="71" spans="1:3">
      <c r="A71">
        <v>5</v>
      </c>
      <c r="B71">
        <v>37.380920000000003</v>
      </c>
      <c r="C71">
        <v>50.413640000000001</v>
      </c>
    </row>
    <row r="72" spans="1:3">
      <c r="A72">
        <v>5</v>
      </c>
      <c r="B72">
        <v>38.725720000000003</v>
      </c>
      <c r="C72">
        <v>63.21978</v>
      </c>
    </row>
    <row r="73" spans="1:3">
      <c r="A73">
        <v>5</v>
      </c>
      <c r="B73">
        <v>47.482520000000001</v>
      </c>
      <c r="C73">
        <v>37.548769999999998</v>
      </c>
    </row>
    <row r="74" spans="1:3">
      <c r="A74">
        <v>5</v>
      </c>
      <c r="B74">
        <v>54.284669999999998</v>
      </c>
      <c r="C74">
        <v>33.955069999999999</v>
      </c>
    </row>
    <row r="75" spans="1:3">
      <c r="A75">
        <v>6</v>
      </c>
      <c r="B75">
        <v>4.6818099999999996</v>
      </c>
      <c r="C75">
        <v>827.16513999999995</v>
      </c>
    </row>
    <row r="76" spans="1:3">
      <c r="A76">
        <v>6</v>
      </c>
      <c r="B76">
        <v>10.350160000000001</v>
      </c>
      <c r="C76">
        <v>1586.3785499999999</v>
      </c>
    </row>
    <row r="77" spans="1:3">
      <c r="A77">
        <v>6</v>
      </c>
      <c r="B77">
        <v>12.83197</v>
      </c>
      <c r="C77">
        <v>542.18177000000003</v>
      </c>
    </row>
    <row r="78" spans="1:3">
      <c r="A78">
        <v>6</v>
      </c>
      <c r="B78">
        <v>21.702179999999998</v>
      </c>
      <c r="C78">
        <v>214.82733999999999</v>
      </c>
    </row>
    <row r="79" spans="1:3">
      <c r="A79">
        <v>6</v>
      </c>
      <c r="B79">
        <v>25.915140000000001</v>
      </c>
      <c r="C79">
        <v>49.153300000000002</v>
      </c>
    </row>
    <row r="80" spans="1:3">
      <c r="A80">
        <v>6</v>
      </c>
      <c r="B80">
        <v>35.903689999999997</v>
      </c>
      <c r="C80">
        <v>25.629380000000001</v>
      </c>
    </row>
    <row r="81" spans="1:3">
      <c r="A81">
        <v>6</v>
      </c>
      <c r="B81">
        <v>48.450659999999999</v>
      </c>
      <c r="C81">
        <v>19.47589</v>
      </c>
    </row>
    <row r="82" spans="1:3">
      <c r="A82">
        <v>6</v>
      </c>
      <c r="B82">
        <v>52.387869999999999</v>
      </c>
      <c r="C82">
        <v>11.773059999999999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 hood</vt:lpstr>
      <vt:lpstr>Hood</vt:lpstr>
      <vt:lpstr>Sheet1</vt:lpstr>
      <vt:lpstr>No Hood MCMC</vt:lpstr>
    </vt:vector>
  </TitlesOfParts>
  <Manager/>
  <Company>Emory University RSPH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Zhang, Qiang</dc:creator>
  <cp:keywords/>
  <dc:description/>
  <cp:lastModifiedBy>269083923@qq.com</cp:lastModifiedBy>
  <cp:revision/>
  <dcterms:created xsi:type="dcterms:W3CDTF">2020-05-08T18:19:29Z</dcterms:created>
  <dcterms:modified xsi:type="dcterms:W3CDTF">2022-02-11T18:12:46Z</dcterms:modified>
  <cp:category/>
  <cp:contentStatus/>
</cp:coreProperties>
</file>