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-my.sharepoint.com/personal/jmunozm1_eafit_edu_co/Documents/Projects/2023_BID_PulsoSocial/07_RPulsosocial/PulsoSocialColombia/data/input/"/>
    </mc:Choice>
  </mc:AlternateContent>
  <xr:revisionPtr revIDLastSave="143" documentId="11_52041CD48F79A8D366075C52F37BD272BAC6B3AF" xr6:coauthVersionLast="47" xr6:coauthVersionMax="47" xr10:uidLastSave="{02787ECB-070C-4138-BE81-A210402ABF4E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H144" i="1"/>
  <c r="H145" i="1"/>
  <c r="H146" i="1"/>
  <c r="H147" i="1"/>
  <c r="H148" i="1"/>
  <c r="H149" i="1"/>
  <c r="H143" i="1"/>
  <c r="H126" i="1"/>
  <c r="H127" i="1"/>
  <c r="H128" i="1"/>
  <c r="H129" i="1"/>
  <c r="H130" i="1"/>
  <c r="H131" i="1"/>
  <c r="H132" i="1"/>
  <c r="H133" i="1"/>
  <c r="H125" i="1"/>
  <c r="H98" i="1"/>
  <c r="I124" i="1"/>
  <c r="H121" i="1"/>
  <c r="H122" i="1"/>
  <c r="H123" i="1"/>
  <c r="H120" i="1"/>
  <c r="H100" i="1"/>
  <c r="H101" i="1"/>
  <c r="H102" i="1"/>
  <c r="H103" i="1"/>
  <c r="H104" i="1"/>
  <c r="H105" i="1"/>
  <c r="H106" i="1"/>
  <c r="H107" i="1"/>
  <c r="H99" i="1"/>
  <c r="H75" i="1"/>
  <c r="H76" i="1"/>
  <c r="H77" i="1"/>
  <c r="H78" i="1"/>
  <c r="H79" i="1"/>
  <c r="H80" i="1"/>
  <c r="H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2" i="1"/>
</calcChain>
</file>

<file path=xl/sharedStrings.xml><?xml version="1.0" encoding="utf-8"?>
<sst xmlns="http://schemas.openxmlformats.org/spreadsheetml/2006/main" count="772" uniqueCount="304">
  <si>
    <t>id_nivel</t>
  </si>
  <si>
    <t>nivel_label</t>
  </si>
  <si>
    <t>nvl_type</t>
  </si>
  <si>
    <t>cate_type</t>
  </si>
  <si>
    <t>cat_value</t>
  </si>
  <si>
    <t>nacional</t>
  </si>
  <si>
    <t>ninguno</t>
  </si>
  <si>
    <t>0</t>
  </si>
  <si>
    <t>nacional_edad</t>
  </si>
  <si>
    <t>nacional_0_a_15_anios</t>
  </si>
  <si>
    <t>edad</t>
  </si>
  <si>
    <t>0_a_15_anios</t>
  </si>
  <si>
    <t>nacional_16_a_30_anios</t>
  </si>
  <si>
    <t>16_a_30_anios</t>
  </si>
  <si>
    <t>nacional_31_a_65_anios</t>
  </si>
  <si>
    <t>31_a_65_anios</t>
  </si>
  <si>
    <t>nacional_66_mas_anios</t>
  </si>
  <si>
    <t>66_mas_anios</t>
  </si>
  <si>
    <t>nacional_gen</t>
  </si>
  <si>
    <t>gen</t>
  </si>
  <si>
    <t>2</t>
  </si>
  <si>
    <t>1</t>
  </si>
  <si>
    <t>nacional_col_extr</t>
  </si>
  <si>
    <t>col_extr</t>
  </si>
  <si>
    <t>extranjeros</t>
  </si>
  <si>
    <t>colombianos</t>
  </si>
  <si>
    <t>dpto_fuente</t>
  </si>
  <si>
    <t>dpto</t>
  </si>
  <si>
    <t>fuente</t>
  </si>
  <si>
    <t>acueducto_publico</t>
  </si>
  <si>
    <t>acueducto_comunal</t>
  </si>
  <si>
    <t>pozo_bomba</t>
  </si>
  <si>
    <t>pozo_nobomba</t>
  </si>
  <si>
    <t>agua_lluvia</t>
  </si>
  <si>
    <t>rio_quebrada</t>
  </si>
  <si>
    <t>agua_botella_bolsa</t>
  </si>
  <si>
    <t>pila_publica</t>
  </si>
  <si>
    <t>carrotanque</t>
  </si>
  <si>
    <t>aguatero</t>
  </si>
  <si>
    <t>zona_fuente</t>
  </si>
  <si>
    <t>zona</t>
  </si>
  <si>
    <t>poblados_y_rural_disperso_acueducto_publico</t>
  </si>
  <si>
    <t>poblados_y_rural_disperso_acueducto_comunal</t>
  </si>
  <si>
    <t>poblados_y_rural_disperso_pozo_bomba</t>
  </si>
  <si>
    <t>poblados_y_rural_disperso_pozo_nobomba</t>
  </si>
  <si>
    <t>poblados_y_rural_disperso_agua_lluvia</t>
  </si>
  <si>
    <t>poblados_y_rural_disperso_rio_quebrada</t>
  </si>
  <si>
    <t>poblados_y_rural_disperso_agua_botella_bolsa</t>
  </si>
  <si>
    <t>poblados_y_rural_disperso_pila_publica</t>
  </si>
  <si>
    <t>poblados_y_rural_disperso_carrotanque</t>
  </si>
  <si>
    <t>poblados_y_rural_disperso_aguatero</t>
  </si>
  <si>
    <t>dpto_tipo</t>
  </si>
  <si>
    <t>tipo</t>
  </si>
  <si>
    <t>par_ladrillo</t>
  </si>
  <si>
    <t>par_bahareque_norevo</t>
  </si>
  <si>
    <t>par_bahareque_revo</t>
  </si>
  <si>
    <t>par_guadua</t>
  </si>
  <si>
    <t>par_latas_desh</t>
  </si>
  <si>
    <t>par_madera</t>
  </si>
  <si>
    <t>par_no</t>
  </si>
  <si>
    <t>par_prefabricado</t>
  </si>
  <si>
    <t>par_tapia</t>
  </si>
  <si>
    <t>zona_tipo</t>
  </si>
  <si>
    <t>poblados_y_rural_disperso_par_ladrillo</t>
  </si>
  <si>
    <t>poblados_y_rural_disperso_par_bahareque_norevo</t>
  </si>
  <si>
    <t>poblados_y_rural_disperso_par_bahareque_revo</t>
  </si>
  <si>
    <t>poblados_y_rural_disperso_par_guadua</t>
  </si>
  <si>
    <t>poblados_y_rural_disperso_par_latas_desh</t>
  </si>
  <si>
    <t>poblados_y_rural_disperso_par_madera</t>
  </si>
  <si>
    <t>poblados_y_rural_disperso_par_no</t>
  </si>
  <si>
    <t>poblados_y_rural_disperso_par_prefabricado</t>
  </si>
  <si>
    <t>poblados_y_rural_disperso_par_tapia</t>
  </si>
  <si>
    <t>piso_alfombra</t>
  </si>
  <si>
    <t>piso_madera</t>
  </si>
  <si>
    <t>piso_marmol</t>
  </si>
  <si>
    <t>piso_baldosa</t>
  </si>
  <si>
    <t>piso_madera_burda</t>
  </si>
  <si>
    <t>piso_cemento</t>
  </si>
  <si>
    <t>piso_tierra</t>
  </si>
  <si>
    <t>poblados_y_rural_disperso_piso_alfombra</t>
  </si>
  <si>
    <t>poblados_y_rural_disperso_piso_madera</t>
  </si>
  <si>
    <t>poblados_y_rural_disperso_piso_marmol</t>
  </si>
  <si>
    <t>poblados_y_rural_disperso_piso_baldosa</t>
  </si>
  <si>
    <t>poblados_y_rural_disperso_piso_madera_burda</t>
  </si>
  <si>
    <t>poblados_y_rural_disperso_piso_cemento</t>
  </si>
  <si>
    <t>poblados_y_rural_disperso_piso_tierra</t>
  </si>
  <si>
    <t>sanitario_adentro</t>
  </si>
  <si>
    <t>sanitario_fuera</t>
  </si>
  <si>
    <t>poblados_y_rural_disperso_sanitario_adentro</t>
  </si>
  <si>
    <t>poblados_y_rural_disperso_sanitario_fuera</t>
  </si>
  <si>
    <t>ciudad_etnia</t>
  </si>
  <si>
    <t>ciudad</t>
  </si>
  <si>
    <t>etnia</t>
  </si>
  <si>
    <t>nacional_etnia</t>
  </si>
  <si>
    <t>nacional_causa</t>
  </si>
  <si>
    <t>nacional_ENFERMEDADES INFECCIOSAS INTESTINALES</t>
  </si>
  <si>
    <t>causa</t>
  </si>
  <si>
    <t>101</t>
  </si>
  <si>
    <t>nacional_TUBERCULOSIS, INCLUSIVE SECUELAS</t>
  </si>
  <si>
    <t>102</t>
  </si>
  <si>
    <t>nacional_CIERTAS ENF. TRANSMITIDAS POR VECTORES Y RABIA</t>
  </si>
  <si>
    <t>103</t>
  </si>
  <si>
    <t>nacional_CIERTAS ENF. PREVENIBLES POR VACUNA</t>
  </si>
  <si>
    <t>104</t>
  </si>
  <si>
    <t>nacional_MENINGITIS</t>
  </si>
  <si>
    <t>105</t>
  </si>
  <si>
    <t>nacional_SEPTICEMIA</t>
  </si>
  <si>
    <t>106</t>
  </si>
  <si>
    <t>nacional_INFECC. CON MODO DE TRANSM. PREDOM./. SEXUAL</t>
  </si>
  <si>
    <t>107</t>
  </si>
  <si>
    <t>nacional_ENFERMEDAD POR EL VIH/SIDA</t>
  </si>
  <si>
    <t>108</t>
  </si>
  <si>
    <t>nacional_INFECCIONES RESPIRATORIAS AGUDAS</t>
  </si>
  <si>
    <t>109</t>
  </si>
  <si>
    <t>nacional_OTRASENF. INFECCIOSAS Y PARASITARIAS</t>
  </si>
  <si>
    <t>110</t>
  </si>
  <si>
    <t>nacional_TUMOR MALIGNO DEL ESTOMAGO</t>
  </si>
  <si>
    <t>201</t>
  </si>
  <si>
    <t>nacional_TUMOR MALIGNO DEL COLON</t>
  </si>
  <si>
    <t>202</t>
  </si>
  <si>
    <t>nacional_TUMOR M. ORG.DIGESTIVOS Y PERITONEO, EXCL.ESTOM.Y COLON</t>
  </si>
  <si>
    <t>203</t>
  </si>
  <si>
    <t>nacional_TUMOR MALIGNO HIGADO Y VIAS BILIARES</t>
  </si>
  <si>
    <t>204</t>
  </si>
  <si>
    <t>nacional_TUMOR MALIGNO DEL PANCREAS</t>
  </si>
  <si>
    <t>205</t>
  </si>
  <si>
    <t>nacional_T. M. DE TRAQUEA, BRONQUIOS Y PULMON</t>
  </si>
  <si>
    <t>206</t>
  </si>
  <si>
    <t>nacional_TUMOR M.ORG. RESPIRAT. E INTRAT., EXCL.TRAQUEA, BRONQUIOS Y PULMON</t>
  </si>
  <si>
    <t>207</t>
  </si>
  <si>
    <t>nacional_TUMOR MALIGNO DE LA MAMA</t>
  </si>
  <si>
    <t>208</t>
  </si>
  <si>
    <t>nacional_T. MALIGNO DEL UTERO</t>
  </si>
  <si>
    <t>209</t>
  </si>
  <si>
    <t>nacional_T. MALIGNO DE LA PROSTATA</t>
  </si>
  <si>
    <t>210</t>
  </si>
  <si>
    <t>nacional_T. MALIGNO OTROS ORGANOS GENITOURINARIOS</t>
  </si>
  <si>
    <t>211</t>
  </si>
  <si>
    <t>nacional_T. MALIGNO TEJIDO LINFATICO, ORG. HEMATOPOY. Y TEJIDOS AFINES</t>
  </si>
  <si>
    <t>212</t>
  </si>
  <si>
    <t>nacional_RESIDUO DE TUMORES MALIGNOS</t>
  </si>
  <si>
    <t>213</t>
  </si>
  <si>
    <t>nacional_CARCINOMA IN-SITU, T. BENIGNOS Y DE COMPORTAM.INCIERTO O DESCON.</t>
  </si>
  <si>
    <t>214</t>
  </si>
  <si>
    <t>nacional_FIEBRE REUMATICA AGUDA Y ENF. CARDIACAS REUM. CRONICAS</t>
  </si>
  <si>
    <t>301</t>
  </si>
  <si>
    <t>nacional_ENFERMEDADES HIPERTENSIVAS</t>
  </si>
  <si>
    <t>302</t>
  </si>
  <si>
    <t>nacional_ENFERMEDADES ISQUEMICAS DEL CORAZON</t>
  </si>
  <si>
    <t>303</t>
  </si>
  <si>
    <t>nacional_ENF. CARDIOPULMONAR, DE LA CIRC. PULM. Y OTRAS ENF. CORAZON</t>
  </si>
  <si>
    <t>304</t>
  </si>
  <si>
    <t>nacional_PARO CARDIACO</t>
  </si>
  <si>
    <t>305</t>
  </si>
  <si>
    <t>nacional_INSUFICIENCIA CARDIACA</t>
  </si>
  <si>
    <t>306</t>
  </si>
  <si>
    <t>nacional_ENFERMEDADES CEREBROVASCULARES</t>
  </si>
  <si>
    <t>307</t>
  </si>
  <si>
    <t>nacional_ATEROSCLEROSIS</t>
  </si>
  <si>
    <t>308</t>
  </si>
  <si>
    <t>nacional_RESTO ENF. DEL SISTEMA CIRCULATORIO</t>
  </si>
  <si>
    <t>309</t>
  </si>
  <si>
    <t>nacional_FETO Y RECIEN NACIDO AFECTADOS POR CIERTAS AFECC. MATERNAS</t>
  </si>
  <si>
    <t>401</t>
  </si>
  <si>
    <t>nacional_FETO Y RECIEN N. AFECTADOS POR COMPL. OBST. Y TRAUM. NACIMIENTO</t>
  </si>
  <si>
    <t>402</t>
  </si>
  <si>
    <t>nacional_RETARDO CRECIM.FETAL, DESNUTR. FETAL., BAJO P./ NACER, GEST.CORTA</t>
  </si>
  <si>
    <t>403</t>
  </si>
  <si>
    <t>nacional_TRAST. RESPIRATORIOS ESPECIFICOS DEL PERIODO PERINATAL</t>
  </si>
  <si>
    <t>404</t>
  </si>
  <si>
    <t>nacional_SEPSIS BACTERIANA DEL RECIEN NACIDO</t>
  </si>
  <si>
    <t>405</t>
  </si>
  <si>
    <t>nacional_ENF. HEMOLITICA DEL FETO Y DEL RECIEN N. Y KERNICTERUS</t>
  </si>
  <si>
    <t>406</t>
  </si>
  <si>
    <t>nacional_OTRAS AFECC. ORIGINADAS EN PERIODO PERINATAL</t>
  </si>
  <si>
    <t>407</t>
  </si>
  <si>
    <t>nacional_ACC. TRANSPORTE TERRESTRE, INCLUSIVE SECUELAS</t>
  </si>
  <si>
    <t>501</t>
  </si>
  <si>
    <t>nacional_OTROS ACC. TRANSPORTE Y LOS NO ESP., INCLUSIVE SECUELAS</t>
  </si>
  <si>
    <t>502</t>
  </si>
  <si>
    <t>nacional_CAIDAS</t>
  </si>
  <si>
    <t>503</t>
  </si>
  <si>
    <t>nacional_ACC. CAUSADOS POR MAQUINAS Y POR INSTR. CORTANTES/PUNZANTES</t>
  </si>
  <si>
    <t>504</t>
  </si>
  <si>
    <t>nacional_ACC. CAUSADOS POR DISPARO DE ARMAS DE FUEGO</t>
  </si>
  <si>
    <t>505</t>
  </si>
  <si>
    <t>nacional_AHOGAMIENTO Y SUMERSION ACCIDENTALES</t>
  </si>
  <si>
    <t>506</t>
  </si>
  <si>
    <t>nacional_EXPOSICION AL HUMO, FUEGO Y LLAMAS</t>
  </si>
  <si>
    <t>507</t>
  </si>
  <si>
    <t>nacional_ENVENENAMIENTO. ACC. POR, Y EXPOSICION A SUSTANC.NOCIVAS</t>
  </si>
  <si>
    <t>508</t>
  </si>
  <si>
    <t>nacional_COMPLICAC.DE LA ATENC. MEDICA Y QUIRURG., INCLUSIVE SECUELAS</t>
  </si>
  <si>
    <t>509</t>
  </si>
  <si>
    <t>nacional_OTROS ACCIDENTES, INCLUSIVE SECUELAS</t>
  </si>
  <si>
    <t>510</t>
  </si>
  <si>
    <t>nacional_LESIONES AUTOINFLIGIDAS INTENC.(SUICIDIOS), INCL. SECUELAS</t>
  </si>
  <si>
    <t>511</t>
  </si>
  <si>
    <t>nacional_AGRESIONES (HOMICIDIOS), INCLUSIVE SECUELAS</t>
  </si>
  <si>
    <t>512</t>
  </si>
  <si>
    <t>nacional_INTERVENCION LEGAL Y OPERAC. DE GUERRA, INCL. SECUELAS</t>
  </si>
  <si>
    <t>513</t>
  </si>
  <si>
    <t>nacional_EVENTOS DE INTENCION NO DETERMINADA, INCL. SECUELAS</t>
  </si>
  <si>
    <t>514</t>
  </si>
  <si>
    <t>nacional_DIABETES MELLITUS</t>
  </si>
  <si>
    <t>601</t>
  </si>
  <si>
    <t>nacional_DEFICIENCIAS NUTRICIONALES Y ANEMIAS NUTRICIONALES</t>
  </si>
  <si>
    <t>602</t>
  </si>
  <si>
    <t>nacional_TRASTORNOS MENTALES Y DEL COMPORTAMIENTO</t>
  </si>
  <si>
    <t>603</t>
  </si>
  <si>
    <t>nacional_ENF. SISTEMA NERVIOSO, EXCEPTO MENINGITIS</t>
  </si>
  <si>
    <t>604</t>
  </si>
  <si>
    <t>nacional_ENF. CRONICAS VIAS REPIRATORIAS INFERIORES</t>
  </si>
  <si>
    <t>605</t>
  </si>
  <si>
    <t>nacional_OTRAS ENF. DE LAS VIAS RESPIRATORIAS SUPERIORES</t>
  </si>
  <si>
    <t>606</t>
  </si>
  <si>
    <t>nacional_ENF. DEL PULMON DEBIDAS A AGENTES EXTERNOS</t>
  </si>
  <si>
    <t>607</t>
  </si>
  <si>
    <t>nacional_OTRAS ENFERMEDADES RESPIRATORIAS</t>
  </si>
  <si>
    <t>608</t>
  </si>
  <si>
    <t>nacional_APENDICITIS, HERNIA CAVIDAD ABDOMINAL Y OBSTR. INTESTINAL</t>
  </si>
  <si>
    <t>609</t>
  </si>
  <si>
    <t>nacional_CIERTAS ENF. CRONICAS DEL HIGADO Y CIRROSIS</t>
  </si>
  <si>
    <t>610</t>
  </si>
  <si>
    <t>nacional_OTRAS ENF. SISTEMA DISGESTIVO</t>
  </si>
  <si>
    <t>611</t>
  </si>
  <si>
    <t>nacional_ENFERMEDADES SISTEMA URINARIO</t>
  </si>
  <si>
    <t>612</t>
  </si>
  <si>
    <t>nacional_HIPERPLASIA DE LA PROSTATA</t>
  </si>
  <si>
    <t>613</t>
  </si>
  <si>
    <t>nacional_EMBARAZO, PARTO Y PUERPERIO</t>
  </si>
  <si>
    <t>614</t>
  </si>
  <si>
    <t>nacional_MALFORMACIONES CONGEN., DEFORMID.Y ANOMALIAS CROMOSOMICAS</t>
  </si>
  <si>
    <t>615</t>
  </si>
  <si>
    <t>nacional_RESIDUO</t>
  </si>
  <si>
    <t>616</t>
  </si>
  <si>
    <t>nacional_SINTOMAS, SIGNOS Y AFECCIONES MAL DEFINIDAS</t>
  </si>
  <si>
    <t>700</t>
  </si>
  <si>
    <t>nacional_Tumores in situ, beningnos y los de comportamiento incierto o desconocido</t>
  </si>
  <si>
    <t>215</t>
  </si>
  <si>
    <t>dpto_causa</t>
  </si>
  <si>
    <t>cancer</t>
  </si>
  <si>
    <t>cardiovascular</t>
  </si>
  <si>
    <t>otros</t>
  </si>
  <si>
    <t>respiratorias</t>
  </si>
  <si>
    <t>diabetes</t>
  </si>
  <si>
    <t>5_a_14</t>
  </si>
  <si>
    <t>15_a_44</t>
  </si>
  <si>
    <t>45_a_64</t>
  </si>
  <si>
    <t>65_o_mas</t>
  </si>
  <si>
    <t>dpto_edad</t>
  </si>
  <si>
    <t>Antioquia_14_a_44_anios</t>
  </si>
  <si>
    <t>Antioquia_45_a_64_anios</t>
  </si>
  <si>
    <t>3</t>
  </si>
  <si>
    <t>dpto_grupo</t>
  </si>
  <si>
    <t>grupo</t>
  </si>
  <si>
    <t>adultez</t>
  </si>
  <si>
    <t>infancia</t>
  </si>
  <si>
    <t>juventud</t>
  </si>
  <si>
    <t>vejez</t>
  </si>
  <si>
    <t>ct_type</t>
  </si>
  <si>
    <t>ct_value</t>
  </si>
  <si>
    <t>ct_label</t>
  </si>
  <si>
    <t>0 a 15 años</t>
  </si>
  <si>
    <t>16 a 30 años</t>
  </si>
  <si>
    <t>31 a 65 años</t>
  </si>
  <si>
    <t>más de 66 años</t>
  </si>
  <si>
    <t>5 a 14 años</t>
  </si>
  <si>
    <t>15 a 44 años</t>
  </si>
  <si>
    <t>45 a 64 años</t>
  </si>
  <si>
    <t>más de 65 años</t>
  </si>
  <si>
    <t>14 a 44 años</t>
  </si>
  <si>
    <t>Minoría</t>
  </si>
  <si>
    <t>No Minoría</t>
  </si>
  <si>
    <t>Acueducto Publico</t>
  </si>
  <si>
    <t>Acueducto Comunal</t>
  </si>
  <si>
    <t>Pozo Bomba</t>
  </si>
  <si>
    <t>Pozo Nobomba</t>
  </si>
  <si>
    <t>Agua Lluvia</t>
  </si>
  <si>
    <t>Rio Quebrada</t>
  </si>
  <si>
    <t>Agua Botella Bolsa</t>
  </si>
  <si>
    <t>Pila Publica</t>
  </si>
  <si>
    <t>Carrotanque</t>
  </si>
  <si>
    <t>Aguatero</t>
  </si>
  <si>
    <t>Hombre</t>
  </si>
  <si>
    <t>Mujer</t>
  </si>
  <si>
    <t>Paredes -  Ladrillo</t>
  </si>
  <si>
    <t>Paredes -  Bahareque_Norevo</t>
  </si>
  <si>
    <t>Paredes -  Bahareque_Revo</t>
  </si>
  <si>
    <t>Paredes -  Guadua</t>
  </si>
  <si>
    <t>Paredes -  Latas_Desh</t>
  </si>
  <si>
    <t>Paredes -  Madera</t>
  </si>
  <si>
    <t>Paredes -  No</t>
  </si>
  <si>
    <t>Paredes -  Prefabricado</t>
  </si>
  <si>
    <t>Paredes -  Tapia</t>
  </si>
  <si>
    <t>Piso -  Alfombra</t>
  </si>
  <si>
    <t>Piso -  Madera</t>
  </si>
  <si>
    <t>Piso -  Marmol</t>
  </si>
  <si>
    <t>Piso -  Baldosa</t>
  </si>
  <si>
    <t>Piso -  Madera_Burda</t>
  </si>
  <si>
    <t>Piso -  Cemento</t>
  </si>
  <si>
    <t>Piso -  Tierra</t>
  </si>
  <si>
    <t>Sanitario - Adentro</t>
  </si>
  <si>
    <t>Sanitario - Afuera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</si>
</sst>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topLeftCell="A100" workbookViewId="0">
      <selection activeCell="H94" sqref="H94"/>
    </sheetView>
  </sheetViews>
  <sheetFormatPr baseColWidth="10" defaultColWidth="8.85546875" defaultRowHeight="15" x14ac:dyDescent="0.25"/>
  <cols>
    <col min="1" max="1" width="19.42578125" customWidth="1"/>
    <col min="2" max="2" width="83" customWidth="1"/>
    <col min="4" max="4" width="10.85546875" customWidth="1"/>
    <col min="5" max="5" width="15.28515625" customWidth="1"/>
    <col min="6" max="6" width="12.140625" customWidth="1"/>
    <col min="7" max="7" width="12.7109375" customWidth="1"/>
    <col min="8" max="8" width="24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260</v>
      </c>
      <c r="G1" s="1" t="s">
        <v>261</v>
      </c>
      <c r="H1" s="1" t="s">
        <v>262</v>
      </c>
    </row>
    <row r="2" spans="1:8" x14ac:dyDescent="0.25">
      <c r="A2" t="s">
        <v>94</v>
      </c>
      <c r="B2" t="s">
        <v>95</v>
      </c>
      <c r="C2" t="s">
        <v>5</v>
      </c>
      <c r="D2" t="s">
        <v>96</v>
      </c>
      <c r="E2" t="s">
        <v>97</v>
      </c>
      <c r="F2" t="str">
        <f>D2</f>
        <v>causa</v>
      </c>
      <c r="G2" t="str">
        <f>E2</f>
        <v>101</v>
      </c>
      <c r="H2" t="str">
        <f>PROPER(REPLACE(B2,1,9,""))</f>
        <v>Enfermedades Infecciosas Intestinales</v>
      </c>
    </row>
    <row r="3" spans="1:8" x14ac:dyDescent="0.25">
      <c r="A3" t="s">
        <v>94</v>
      </c>
      <c r="B3" t="s">
        <v>98</v>
      </c>
      <c r="C3" t="s">
        <v>5</v>
      </c>
      <c r="D3" t="s">
        <v>96</v>
      </c>
      <c r="E3" t="s">
        <v>99</v>
      </c>
      <c r="F3" t="str">
        <f t="shared" ref="F3:F66" si="0">D3</f>
        <v>causa</v>
      </c>
      <c r="G3" t="str">
        <f t="shared" ref="G3:G66" si="1">E3</f>
        <v>102</v>
      </c>
      <c r="H3" t="str">
        <f t="shared" ref="H3:H66" si="2">PROPER(REPLACE(B3,1,9,""))</f>
        <v>Tuberculosis, Inclusive Secuelas</v>
      </c>
    </row>
    <row r="4" spans="1:8" x14ac:dyDescent="0.25">
      <c r="A4" t="s">
        <v>94</v>
      </c>
      <c r="B4" t="s">
        <v>100</v>
      </c>
      <c r="C4" t="s">
        <v>5</v>
      </c>
      <c r="D4" t="s">
        <v>96</v>
      </c>
      <c r="E4" t="s">
        <v>101</v>
      </c>
      <c r="F4" t="str">
        <f t="shared" si="0"/>
        <v>causa</v>
      </c>
      <c r="G4" t="str">
        <f t="shared" si="1"/>
        <v>103</v>
      </c>
      <c r="H4" t="str">
        <f t="shared" si="2"/>
        <v>Ciertas Enf. Transmitidas Por Vectores Y Rabia</v>
      </c>
    </row>
    <row r="5" spans="1:8" x14ac:dyDescent="0.25">
      <c r="A5" t="s">
        <v>94</v>
      </c>
      <c r="B5" t="s">
        <v>102</v>
      </c>
      <c r="C5" t="s">
        <v>5</v>
      </c>
      <c r="D5" t="s">
        <v>96</v>
      </c>
      <c r="E5" t="s">
        <v>103</v>
      </c>
      <c r="F5" t="str">
        <f t="shared" si="0"/>
        <v>causa</v>
      </c>
      <c r="G5" t="str">
        <f t="shared" si="1"/>
        <v>104</v>
      </c>
      <c r="H5" t="str">
        <f t="shared" si="2"/>
        <v>Ciertas Enf. Prevenibles Por Vacuna</v>
      </c>
    </row>
    <row r="6" spans="1:8" x14ac:dyDescent="0.25">
      <c r="A6" t="s">
        <v>94</v>
      </c>
      <c r="B6" t="s">
        <v>104</v>
      </c>
      <c r="C6" t="s">
        <v>5</v>
      </c>
      <c r="D6" t="s">
        <v>96</v>
      </c>
      <c r="E6" t="s">
        <v>105</v>
      </c>
      <c r="F6" t="str">
        <f t="shared" si="0"/>
        <v>causa</v>
      </c>
      <c r="G6" t="str">
        <f t="shared" si="1"/>
        <v>105</v>
      </c>
      <c r="H6" t="str">
        <f t="shared" si="2"/>
        <v>Meningitis</v>
      </c>
    </row>
    <row r="7" spans="1:8" x14ac:dyDescent="0.25">
      <c r="A7" t="s">
        <v>94</v>
      </c>
      <c r="B7" t="s">
        <v>106</v>
      </c>
      <c r="C7" t="s">
        <v>5</v>
      </c>
      <c r="D7" t="s">
        <v>96</v>
      </c>
      <c r="E7" t="s">
        <v>107</v>
      </c>
      <c r="F7" t="str">
        <f t="shared" si="0"/>
        <v>causa</v>
      </c>
      <c r="G7" t="str">
        <f t="shared" si="1"/>
        <v>106</v>
      </c>
      <c r="H7" t="str">
        <f t="shared" si="2"/>
        <v>Septicemia</v>
      </c>
    </row>
    <row r="8" spans="1:8" x14ac:dyDescent="0.25">
      <c r="A8" t="s">
        <v>94</v>
      </c>
      <c r="B8" t="s">
        <v>108</v>
      </c>
      <c r="C8" t="s">
        <v>5</v>
      </c>
      <c r="D8" t="s">
        <v>96</v>
      </c>
      <c r="E8" t="s">
        <v>109</v>
      </c>
      <c r="F8" t="str">
        <f t="shared" si="0"/>
        <v>causa</v>
      </c>
      <c r="G8" t="str">
        <f t="shared" si="1"/>
        <v>107</v>
      </c>
      <c r="H8" t="str">
        <f t="shared" si="2"/>
        <v>Infecc. Con Modo De Transm. Predom./. Sexual</v>
      </c>
    </row>
    <row r="9" spans="1:8" x14ac:dyDescent="0.25">
      <c r="A9" t="s">
        <v>94</v>
      </c>
      <c r="B9" t="s">
        <v>110</v>
      </c>
      <c r="C9" t="s">
        <v>5</v>
      </c>
      <c r="D9" t="s">
        <v>96</v>
      </c>
      <c r="E9" t="s">
        <v>111</v>
      </c>
      <c r="F9" t="str">
        <f t="shared" si="0"/>
        <v>causa</v>
      </c>
      <c r="G9" t="str">
        <f t="shared" si="1"/>
        <v>108</v>
      </c>
      <c r="H9" t="str">
        <f t="shared" si="2"/>
        <v>Enfermedad Por El Vih/Sida</v>
      </c>
    </row>
    <row r="10" spans="1:8" x14ac:dyDescent="0.25">
      <c r="A10" t="s">
        <v>94</v>
      </c>
      <c r="B10" t="s">
        <v>112</v>
      </c>
      <c r="C10" t="s">
        <v>5</v>
      </c>
      <c r="D10" t="s">
        <v>96</v>
      </c>
      <c r="E10" t="s">
        <v>113</v>
      </c>
      <c r="F10" t="str">
        <f t="shared" si="0"/>
        <v>causa</v>
      </c>
      <c r="G10" t="str">
        <f t="shared" si="1"/>
        <v>109</v>
      </c>
      <c r="H10" t="str">
        <f t="shared" si="2"/>
        <v>Infecciones Respiratorias Agudas</v>
      </c>
    </row>
    <row r="11" spans="1:8" x14ac:dyDescent="0.25">
      <c r="A11" t="s">
        <v>94</v>
      </c>
      <c r="B11" t="s">
        <v>114</v>
      </c>
      <c r="C11" t="s">
        <v>5</v>
      </c>
      <c r="D11" t="s">
        <v>96</v>
      </c>
      <c r="E11" t="s">
        <v>115</v>
      </c>
      <c r="F11" t="str">
        <f t="shared" si="0"/>
        <v>causa</v>
      </c>
      <c r="G11" t="str">
        <f t="shared" si="1"/>
        <v>110</v>
      </c>
      <c r="H11" t="str">
        <f t="shared" si="2"/>
        <v>Otrasenf. Infecciosas Y Parasitarias</v>
      </c>
    </row>
    <row r="12" spans="1:8" x14ac:dyDescent="0.25">
      <c r="A12" t="s">
        <v>94</v>
      </c>
      <c r="B12" t="s">
        <v>116</v>
      </c>
      <c r="C12" t="s">
        <v>5</v>
      </c>
      <c r="D12" t="s">
        <v>96</v>
      </c>
      <c r="E12" t="s">
        <v>117</v>
      </c>
      <c r="F12" t="str">
        <f t="shared" si="0"/>
        <v>causa</v>
      </c>
      <c r="G12" t="str">
        <f t="shared" si="1"/>
        <v>201</v>
      </c>
      <c r="H12" t="str">
        <f t="shared" si="2"/>
        <v>Tumor Maligno Del Estomago</v>
      </c>
    </row>
    <row r="13" spans="1:8" x14ac:dyDescent="0.25">
      <c r="A13" t="s">
        <v>94</v>
      </c>
      <c r="B13" t="s">
        <v>118</v>
      </c>
      <c r="C13" t="s">
        <v>5</v>
      </c>
      <c r="D13" t="s">
        <v>96</v>
      </c>
      <c r="E13" t="s">
        <v>119</v>
      </c>
      <c r="F13" t="str">
        <f t="shared" si="0"/>
        <v>causa</v>
      </c>
      <c r="G13" t="str">
        <f t="shared" si="1"/>
        <v>202</v>
      </c>
      <c r="H13" t="str">
        <f t="shared" si="2"/>
        <v>Tumor Maligno Del Colon</v>
      </c>
    </row>
    <row r="14" spans="1:8" x14ac:dyDescent="0.25">
      <c r="A14" t="s">
        <v>94</v>
      </c>
      <c r="B14" t="s">
        <v>120</v>
      </c>
      <c r="C14" t="s">
        <v>5</v>
      </c>
      <c r="D14" t="s">
        <v>96</v>
      </c>
      <c r="E14" t="s">
        <v>121</v>
      </c>
      <c r="F14" t="str">
        <f t="shared" si="0"/>
        <v>causa</v>
      </c>
      <c r="G14" t="str">
        <f t="shared" si="1"/>
        <v>203</v>
      </c>
      <c r="H14" t="str">
        <f t="shared" si="2"/>
        <v>Tumor M. Org.Digestivos Y Peritoneo, Excl.Estom.Y Colon</v>
      </c>
    </row>
    <row r="15" spans="1:8" x14ac:dyDescent="0.25">
      <c r="A15" t="s">
        <v>94</v>
      </c>
      <c r="B15" t="s">
        <v>122</v>
      </c>
      <c r="C15" t="s">
        <v>5</v>
      </c>
      <c r="D15" t="s">
        <v>96</v>
      </c>
      <c r="E15" t="s">
        <v>123</v>
      </c>
      <c r="F15" t="str">
        <f t="shared" si="0"/>
        <v>causa</v>
      </c>
      <c r="G15" t="str">
        <f t="shared" si="1"/>
        <v>204</v>
      </c>
      <c r="H15" t="str">
        <f t="shared" si="2"/>
        <v>Tumor Maligno Higado Y Vias Biliares</v>
      </c>
    </row>
    <row r="16" spans="1:8" x14ac:dyDescent="0.25">
      <c r="A16" t="s">
        <v>94</v>
      </c>
      <c r="B16" t="s">
        <v>124</v>
      </c>
      <c r="C16" t="s">
        <v>5</v>
      </c>
      <c r="D16" t="s">
        <v>96</v>
      </c>
      <c r="E16" t="s">
        <v>125</v>
      </c>
      <c r="F16" t="str">
        <f t="shared" si="0"/>
        <v>causa</v>
      </c>
      <c r="G16" t="str">
        <f t="shared" si="1"/>
        <v>205</v>
      </c>
      <c r="H16" t="str">
        <f t="shared" si="2"/>
        <v>Tumor Maligno Del Pancreas</v>
      </c>
    </row>
    <row r="17" spans="1:8" x14ac:dyDescent="0.25">
      <c r="A17" t="s">
        <v>94</v>
      </c>
      <c r="B17" t="s">
        <v>126</v>
      </c>
      <c r="C17" t="s">
        <v>5</v>
      </c>
      <c r="D17" t="s">
        <v>96</v>
      </c>
      <c r="E17" t="s">
        <v>127</v>
      </c>
      <c r="F17" t="str">
        <f t="shared" si="0"/>
        <v>causa</v>
      </c>
      <c r="G17" t="str">
        <f t="shared" si="1"/>
        <v>206</v>
      </c>
      <c r="H17" t="str">
        <f t="shared" si="2"/>
        <v>T. M. De Traquea, Bronquios Y Pulmon</v>
      </c>
    </row>
    <row r="18" spans="1:8" x14ac:dyDescent="0.25">
      <c r="A18" t="s">
        <v>94</v>
      </c>
      <c r="B18" t="s">
        <v>128</v>
      </c>
      <c r="C18" t="s">
        <v>5</v>
      </c>
      <c r="D18" t="s">
        <v>96</v>
      </c>
      <c r="E18" t="s">
        <v>129</v>
      </c>
      <c r="F18" t="str">
        <f t="shared" si="0"/>
        <v>causa</v>
      </c>
      <c r="G18" t="str">
        <f t="shared" si="1"/>
        <v>207</v>
      </c>
      <c r="H18" t="str">
        <f t="shared" si="2"/>
        <v>Tumor M.Org. Respirat. E Intrat., Excl.Traquea, Bronquios Y Pulmon</v>
      </c>
    </row>
    <row r="19" spans="1:8" x14ac:dyDescent="0.25">
      <c r="A19" t="s">
        <v>94</v>
      </c>
      <c r="B19" t="s">
        <v>130</v>
      </c>
      <c r="C19" t="s">
        <v>5</v>
      </c>
      <c r="D19" t="s">
        <v>96</v>
      </c>
      <c r="E19" t="s">
        <v>131</v>
      </c>
      <c r="F19" t="str">
        <f t="shared" si="0"/>
        <v>causa</v>
      </c>
      <c r="G19" t="str">
        <f t="shared" si="1"/>
        <v>208</v>
      </c>
      <c r="H19" t="str">
        <f t="shared" si="2"/>
        <v>Tumor Maligno De La Mama</v>
      </c>
    </row>
    <row r="20" spans="1:8" x14ac:dyDescent="0.25">
      <c r="A20" t="s">
        <v>94</v>
      </c>
      <c r="B20" t="s">
        <v>132</v>
      </c>
      <c r="C20" t="s">
        <v>5</v>
      </c>
      <c r="D20" t="s">
        <v>96</v>
      </c>
      <c r="E20" t="s">
        <v>133</v>
      </c>
      <c r="F20" t="str">
        <f t="shared" si="0"/>
        <v>causa</v>
      </c>
      <c r="G20" t="str">
        <f t="shared" si="1"/>
        <v>209</v>
      </c>
      <c r="H20" t="str">
        <f t="shared" si="2"/>
        <v>T. Maligno Del Utero</v>
      </c>
    </row>
    <row r="21" spans="1:8" x14ac:dyDescent="0.25">
      <c r="A21" t="s">
        <v>94</v>
      </c>
      <c r="B21" t="s">
        <v>134</v>
      </c>
      <c r="C21" t="s">
        <v>5</v>
      </c>
      <c r="D21" t="s">
        <v>96</v>
      </c>
      <c r="E21" t="s">
        <v>135</v>
      </c>
      <c r="F21" t="str">
        <f t="shared" si="0"/>
        <v>causa</v>
      </c>
      <c r="G21" t="str">
        <f t="shared" si="1"/>
        <v>210</v>
      </c>
      <c r="H21" t="str">
        <f t="shared" si="2"/>
        <v>T. Maligno De La Prostata</v>
      </c>
    </row>
    <row r="22" spans="1:8" x14ac:dyDescent="0.25">
      <c r="A22" t="s">
        <v>94</v>
      </c>
      <c r="B22" t="s">
        <v>136</v>
      </c>
      <c r="C22" t="s">
        <v>5</v>
      </c>
      <c r="D22" t="s">
        <v>96</v>
      </c>
      <c r="E22" t="s">
        <v>137</v>
      </c>
      <c r="F22" t="str">
        <f t="shared" si="0"/>
        <v>causa</v>
      </c>
      <c r="G22" t="str">
        <f t="shared" si="1"/>
        <v>211</v>
      </c>
      <c r="H22" t="str">
        <f t="shared" si="2"/>
        <v>T. Maligno Otros Organos Genitourinarios</v>
      </c>
    </row>
    <row r="23" spans="1:8" x14ac:dyDescent="0.25">
      <c r="A23" t="s">
        <v>94</v>
      </c>
      <c r="B23" t="s">
        <v>138</v>
      </c>
      <c r="C23" t="s">
        <v>5</v>
      </c>
      <c r="D23" t="s">
        <v>96</v>
      </c>
      <c r="E23" t="s">
        <v>139</v>
      </c>
      <c r="F23" t="str">
        <f t="shared" si="0"/>
        <v>causa</v>
      </c>
      <c r="G23" t="str">
        <f t="shared" si="1"/>
        <v>212</v>
      </c>
      <c r="H23" t="str">
        <f t="shared" si="2"/>
        <v>T. Maligno Tejido Linfatico, Org. Hematopoy. Y Tejidos Afines</v>
      </c>
    </row>
    <row r="24" spans="1:8" x14ac:dyDescent="0.25">
      <c r="A24" t="s">
        <v>94</v>
      </c>
      <c r="B24" t="s">
        <v>140</v>
      </c>
      <c r="C24" t="s">
        <v>5</v>
      </c>
      <c r="D24" t="s">
        <v>96</v>
      </c>
      <c r="E24" t="s">
        <v>141</v>
      </c>
      <c r="F24" t="str">
        <f t="shared" si="0"/>
        <v>causa</v>
      </c>
      <c r="G24" t="str">
        <f t="shared" si="1"/>
        <v>213</v>
      </c>
      <c r="H24" t="str">
        <f t="shared" si="2"/>
        <v>Residuo De Tumores Malignos</v>
      </c>
    </row>
    <row r="25" spans="1:8" x14ac:dyDescent="0.25">
      <c r="A25" t="s">
        <v>94</v>
      </c>
      <c r="B25" t="s">
        <v>142</v>
      </c>
      <c r="C25" t="s">
        <v>5</v>
      </c>
      <c r="D25" t="s">
        <v>96</v>
      </c>
      <c r="E25" t="s">
        <v>143</v>
      </c>
      <c r="F25" t="str">
        <f t="shared" si="0"/>
        <v>causa</v>
      </c>
      <c r="G25" t="str">
        <f t="shared" si="1"/>
        <v>214</v>
      </c>
      <c r="H25" t="str">
        <f t="shared" si="2"/>
        <v>Carcinoma In-Situ, T. Benignos Y De Comportam.Incierto O Descon.</v>
      </c>
    </row>
    <row r="26" spans="1:8" x14ac:dyDescent="0.25">
      <c r="A26" t="s">
        <v>94</v>
      </c>
      <c r="B26" t="s">
        <v>144</v>
      </c>
      <c r="C26" t="s">
        <v>5</v>
      </c>
      <c r="D26" t="s">
        <v>96</v>
      </c>
      <c r="E26" t="s">
        <v>145</v>
      </c>
      <c r="F26" t="str">
        <f t="shared" si="0"/>
        <v>causa</v>
      </c>
      <c r="G26" t="str">
        <f t="shared" si="1"/>
        <v>301</v>
      </c>
      <c r="H26" t="str">
        <f t="shared" si="2"/>
        <v>Fiebre Reumatica Aguda Y Enf. Cardiacas Reum. Cronicas</v>
      </c>
    </row>
    <row r="27" spans="1:8" x14ac:dyDescent="0.25">
      <c r="A27" t="s">
        <v>94</v>
      </c>
      <c r="B27" t="s">
        <v>146</v>
      </c>
      <c r="C27" t="s">
        <v>5</v>
      </c>
      <c r="D27" t="s">
        <v>96</v>
      </c>
      <c r="E27" t="s">
        <v>147</v>
      </c>
      <c r="F27" t="str">
        <f t="shared" si="0"/>
        <v>causa</v>
      </c>
      <c r="G27" t="str">
        <f t="shared" si="1"/>
        <v>302</v>
      </c>
      <c r="H27" t="str">
        <f t="shared" si="2"/>
        <v>Enfermedades Hipertensivas</v>
      </c>
    </row>
    <row r="28" spans="1:8" x14ac:dyDescent="0.25">
      <c r="A28" t="s">
        <v>94</v>
      </c>
      <c r="B28" t="s">
        <v>148</v>
      </c>
      <c r="C28" t="s">
        <v>5</v>
      </c>
      <c r="D28" t="s">
        <v>96</v>
      </c>
      <c r="E28" t="s">
        <v>149</v>
      </c>
      <c r="F28" t="str">
        <f t="shared" si="0"/>
        <v>causa</v>
      </c>
      <c r="G28" t="str">
        <f t="shared" si="1"/>
        <v>303</v>
      </c>
      <c r="H28" t="str">
        <f t="shared" si="2"/>
        <v>Enfermedades Isquemicas Del Corazon</v>
      </c>
    </row>
    <row r="29" spans="1:8" x14ac:dyDescent="0.25">
      <c r="A29" t="s">
        <v>94</v>
      </c>
      <c r="B29" t="s">
        <v>150</v>
      </c>
      <c r="C29" t="s">
        <v>5</v>
      </c>
      <c r="D29" t="s">
        <v>96</v>
      </c>
      <c r="E29" t="s">
        <v>151</v>
      </c>
      <c r="F29" t="str">
        <f t="shared" si="0"/>
        <v>causa</v>
      </c>
      <c r="G29" t="str">
        <f t="shared" si="1"/>
        <v>304</v>
      </c>
      <c r="H29" t="str">
        <f t="shared" si="2"/>
        <v>Enf. Cardiopulmonar, De La Circ. Pulm. Y Otras Enf. Corazon</v>
      </c>
    </row>
    <row r="30" spans="1:8" x14ac:dyDescent="0.25">
      <c r="A30" t="s">
        <v>94</v>
      </c>
      <c r="B30" t="s">
        <v>152</v>
      </c>
      <c r="C30" t="s">
        <v>5</v>
      </c>
      <c r="D30" t="s">
        <v>96</v>
      </c>
      <c r="E30" t="s">
        <v>153</v>
      </c>
      <c r="F30" t="str">
        <f t="shared" si="0"/>
        <v>causa</v>
      </c>
      <c r="G30" t="str">
        <f t="shared" si="1"/>
        <v>305</v>
      </c>
      <c r="H30" t="str">
        <f t="shared" si="2"/>
        <v>Paro Cardiaco</v>
      </c>
    </row>
    <row r="31" spans="1:8" x14ac:dyDescent="0.25">
      <c r="A31" t="s">
        <v>94</v>
      </c>
      <c r="B31" t="s">
        <v>154</v>
      </c>
      <c r="C31" t="s">
        <v>5</v>
      </c>
      <c r="D31" t="s">
        <v>96</v>
      </c>
      <c r="E31" t="s">
        <v>155</v>
      </c>
      <c r="F31" t="str">
        <f t="shared" si="0"/>
        <v>causa</v>
      </c>
      <c r="G31" t="str">
        <f t="shared" si="1"/>
        <v>306</v>
      </c>
      <c r="H31" t="str">
        <f t="shared" si="2"/>
        <v>Insuficiencia Cardiaca</v>
      </c>
    </row>
    <row r="32" spans="1:8" x14ac:dyDescent="0.25">
      <c r="A32" t="s">
        <v>94</v>
      </c>
      <c r="B32" t="s">
        <v>156</v>
      </c>
      <c r="C32" t="s">
        <v>5</v>
      </c>
      <c r="D32" t="s">
        <v>96</v>
      </c>
      <c r="E32" t="s">
        <v>157</v>
      </c>
      <c r="F32" t="str">
        <f t="shared" si="0"/>
        <v>causa</v>
      </c>
      <c r="G32" t="str">
        <f t="shared" si="1"/>
        <v>307</v>
      </c>
      <c r="H32" t="str">
        <f t="shared" si="2"/>
        <v>Enfermedades Cerebrovasculares</v>
      </c>
    </row>
    <row r="33" spans="1:8" x14ac:dyDescent="0.25">
      <c r="A33" t="s">
        <v>94</v>
      </c>
      <c r="B33" t="s">
        <v>158</v>
      </c>
      <c r="C33" t="s">
        <v>5</v>
      </c>
      <c r="D33" t="s">
        <v>96</v>
      </c>
      <c r="E33" t="s">
        <v>159</v>
      </c>
      <c r="F33" t="str">
        <f t="shared" si="0"/>
        <v>causa</v>
      </c>
      <c r="G33" t="str">
        <f t="shared" si="1"/>
        <v>308</v>
      </c>
      <c r="H33" t="str">
        <f t="shared" si="2"/>
        <v>Aterosclerosis</v>
      </c>
    </row>
    <row r="34" spans="1:8" x14ac:dyDescent="0.25">
      <c r="A34" t="s">
        <v>94</v>
      </c>
      <c r="B34" t="s">
        <v>160</v>
      </c>
      <c r="C34" t="s">
        <v>5</v>
      </c>
      <c r="D34" t="s">
        <v>96</v>
      </c>
      <c r="E34" t="s">
        <v>161</v>
      </c>
      <c r="F34" t="str">
        <f t="shared" si="0"/>
        <v>causa</v>
      </c>
      <c r="G34" t="str">
        <f t="shared" si="1"/>
        <v>309</v>
      </c>
      <c r="H34" t="str">
        <f t="shared" si="2"/>
        <v>Resto Enf. Del Sistema Circulatorio</v>
      </c>
    </row>
    <row r="35" spans="1:8" x14ac:dyDescent="0.25">
      <c r="A35" t="s">
        <v>94</v>
      </c>
      <c r="B35" t="s">
        <v>162</v>
      </c>
      <c r="C35" t="s">
        <v>5</v>
      </c>
      <c r="D35" t="s">
        <v>96</v>
      </c>
      <c r="E35" t="s">
        <v>163</v>
      </c>
      <c r="F35" t="str">
        <f t="shared" si="0"/>
        <v>causa</v>
      </c>
      <c r="G35" t="str">
        <f t="shared" si="1"/>
        <v>401</v>
      </c>
      <c r="H35" t="str">
        <f t="shared" si="2"/>
        <v>Feto Y Recien Nacido Afectados Por Ciertas Afecc. Maternas</v>
      </c>
    </row>
    <row r="36" spans="1:8" x14ac:dyDescent="0.25">
      <c r="A36" t="s">
        <v>94</v>
      </c>
      <c r="B36" t="s">
        <v>164</v>
      </c>
      <c r="C36" t="s">
        <v>5</v>
      </c>
      <c r="D36" t="s">
        <v>96</v>
      </c>
      <c r="E36" t="s">
        <v>165</v>
      </c>
      <c r="F36" t="str">
        <f t="shared" si="0"/>
        <v>causa</v>
      </c>
      <c r="G36" t="str">
        <f t="shared" si="1"/>
        <v>402</v>
      </c>
      <c r="H36" t="str">
        <f t="shared" si="2"/>
        <v>Feto Y Recien N. Afectados Por Compl. Obst. Y Traum. Nacimiento</v>
      </c>
    </row>
    <row r="37" spans="1:8" x14ac:dyDescent="0.25">
      <c r="A37" t="s">
        <v>94</v>
      </c>
      <c r="B37" t="s">
        <v>166</v>
      </c>
      <c r="C37" t="s">
        <v>5</v>
      </c>
      <c r="D37" t="s">
        <v>96</v>
      </c>
      <c r="E37" t="s">
        <v>167</v>
      </c>
      <c r="F37" t="str">
        <f t="shared" si="0"/>
        <v>causa</v>
      </c>
      <c r="G37" t="str">
        <f t="shared" si="1"/>
        <v>403</v>
      </c>
      <c r="H37" t="str">
        <f t="shared" si="2"/>
        <v>Retardo Crecim.Fetal, Desnutr. Fetal., Bajo P./ Nacer, Gest.Corta</v>
      </c>
    </row>
    <row r="38" spans="1:8" x14ac:dyDescent="0.25">
      <c r="A38" t="s">
        <v>94</v>
      </c>
      <c r="B38" t="s">
        <v>168</v>
      </c>
      <c r="C38" t="s">
        <v>5</v>
      </c>
      <c r="D38" t="s">
        <v>96</v>
      </c>
      <c r="E38" t="s">
        <v>169</v>
      </c>
      <c r="F38" t="str">
        <f t="shared" si="0"/>
        <v>causa</v>
      </c>
      <c r="G38" t="str">
        <f t="shared" si="1"/>
        <v>404</v>
      </c>
      <c r="H38" t="str">
        <f t="shared" si="2"/>
        <v>Trast. Respiratorios Especificos Del Periodo Perinatal</v>
      </c>
    </row>
    <row r="39" spans="1:8" x14ac:dyDescent="0.25">
      <c r="A39" t="s">
        <v>94</v>
      </c>
      <c r="B39" t="s">
        <v>170</v>
      </c>
      <c r="C39" t="s">
        <v>5</v>
      </c>
      <c r="D39" t="s">
        <v>96</v>
      </c>
      <c r="E39" t="s">
        <v>171</v>
      </c>
      <c r="F39" t="str">
        <f t="shared" si="0"/>
        <v>causa</v>
      </c>
      <c r="G39" t="str">
        <f t="shared" si="1"/>
        <v>405</v>
      </c>
      <c r="H39" t="str">
        <f t="shared" si="2"/>
        <v>Sepsis Bacteriana Del Recien Nacido</v>
      </c>
    </row>
    <row r="40" spans="1:8" x14ac:dyDescent="0.25">
      <c r="A40" t="s">
        <v>94</v>
      </c>
      <c r="B40" t="s">
        <v>172</v>
      </c>
      <c r="C40" t="s">
        <v>5</v>
      </c>
      <c r="D40" t="s">
        <v>96</v>
      </c>
      <c r="E40" t="s">
        <v>173</v>
      </c>
      <c r="F40" t="str">
        <f t="shared" si="0"/>
        <v>causa</v>
      </c>
      <c r="G40" t="str">
        <f t="shared" si="1"/>
        <v>406</v>
      </c>
      <c r="H40" t="str">
        <f t="shared" si="2"/>
        <v>Enf. Hemolitica Del Feto Y Del Recien N. Y Kernicterus</v>
      </c>
    </row>
    <row r="41" spans="1:8" x14ac:dyDescent="0.25">
      <c r="A41" t="s">
        <v>94</v>
      </c>
      <c r="B41" t="s">
        <v>174</v>
      </c>
      <c r="C41" t="s">
        <v>5</v>
      </c>
      <c r="D41" t="s">
        <v>96</v>
      </c>
      <c r="E41" t="s">
        <v>175</v>
      </c>
      <c r="F41" t="str">
        <f t="shared" si="0"/>
        <v>causa</v>
      </c>
      <c r="G41" t="str">
        <f t="shared" si="1"/>
        <v>407</v>
      </c>
      <c r="H41" t="str">
        <f t="shared" si="2"/>
        <v>Otras Afecc. Originadas En Periodo Perinatal</v>
      </c>
    </row>
    <row r="42" spans="1:8" x14ac:dyDescent="0.25">
      <c r="A42" t="s">
        <v>94</v>
      </c>
      <c r="B42" t="s">
        <v>176</v>
      </c>
      <c r="C42" t="s">
        <v>5</v>
      </c>
      <c r="D42" t="s">
        <v>96</v>
      </c>
      <c r="E42" t="s">
        <v>177</v>
      </c>
      <c r="F42" t="str">
        <f t="shared" si="0"/>
        <v>causa</v>
      </c>
      <c r="G42" t="str">
        <f t="shared" si="1"/>
        <v>501</v>
      </c>
      <c r="H42" t="str">
        <f t="shared" si="2"/>
        <v>Acc. Transporte Terrestre, Inclusive Secuelas</v>
      </c>
    </row>
    <row r="43" spans="1:8" x14ac:dyDescent="0.25">
      <c r="A43" t="s">
        <v>94</v>
      </c>
      <c r="B43" t="s">
        <v>178</v>
      </c>
      <c r="C43" t="s">
        <v>5</v>
      </c>
      <c r="D43" t="s">
        <v>96</v>
      </c>
      <c r="E43" t="s">
        <v>179</v>
      </c>
      <c r="F43" t="str">
        <f t="shared" si="0"/>
        <v>causa</v>
      </c>
      <c r="G43" t="str">
        <f t="shared" si="1"/>
        <v>502</v>
      </c>
      <c r="H43" t="str">
        <f t="shared" si="2"/>
        <v>Otros Acc. Transporte Y Los No Esp., Inclusive Secuelas</v>
      </c>
    </row>
    <row r="44" spans="1:8" x14ac:dyDescent="0.25">
      <c r="A44" t="s">
        <v>94</v>
      </c>
      <c r="B44" t="s">
        <v>180</v>
      </c>
      <c r="C44" t="s">
        <v>5</v>
      </c>
      <c r="D44" t="s">
        <v>96</v>
      </c>
      <c r="E44" t="s">
        <v>181</v>
      </c>
      <c r="F44" t="str">
        <f t="shared" si="0"/>
        <v>causa</v>
      </c>
      <c r="G44" t="str">
        <f t="shared" si="1"/>
        <v>503</v>
      </c>
      <c r="H44" t="str">
        <f t="shared" si="2"/>
        <v>Caidas</v>
      </c>
    </row>
    <row r="45" spans="1:8" x14ac:dyDescent="0.25">
      <c r="A45" t="s">
        <v>94</v>
      </c>
      <c r="B45" t="s">
        <v>182</v>
      </c>
      <c r="C45" t="s">
        <v>5</v>
      </c>
      <c r="D45" t="s">
        <v>96</v>
      </c>
      <c r="E45" t="s">
        <v>183</v>
      </c>
      <c r="F45" t="str">
        <f t="shared" si="0"/>
        <v>causa</v>
      </c>
      <c r="G45" t="str">
        <f t="shared" si="1"/>
        <v>504</v>
      </c>
      <c r="H45" t="str">
        <f t="shared" si="2"/>
        <v>Acc. Causados Por Maquinas Y Por Instr. Cortantes/Punzantes</v>
      </c>
    </row>
    <row r="46" spans="1:8" x14ac:dyDescent="0.25">
      <c r="A46" t="s">
        <v>94</v>
      </c>
      <c r="B46" t="s">
        <v>184</v>
      </c>
      <c r="C46" t="s">
        <v>5</v>
      </c>
      <c r="D46" t="s">
        <v>96</v>
      </c>
      <c r="E46" t="s">
        <v>185</v>
      </c>
      <c r="F46" t="str">
        <f t="shared" si="0"/>
        <v>causa</v>
      </c>
      <c r="G46" t="str">
        <f t="shared" si="1"/>
        <v>505</v>
      </c>
      <c r="H46" t="str">
        <f t="shared" si="2"/>
        <v>Acc. Causados Por Disparo De Armas De Fuego</v>
      </c>
    </row>
    <row r="47" spans="1:8" x14ac:dyDescent="0.25">
      <c r="A47" t="s">
        <v>94</v>
      </c>
      <c r="B47" t="s">
        <v>186</v>
      </c>
      <c r="C47" t="s">
        <v>5</v>
      </c>
      <c r="D47" t="s">
        <v>96</v>
      </c>
      <c r="E47" t="s">
        <v>187</v>
      </c>
      <c r="F47" t="str">
        <f t="shared" si="0"/>
        <v>causa</v>
      </c>
      <c r="G47" t="str">
        <f t="shared" si="1"/>
        <v>506</v>
      </c>
      <c r="H47" t="str">
        <f t="shared" si="2"/>
        <v>Ahogamiento Y Sumersion Accidentales</v>
      </c>
    </row>
    <row r="48" spans="1:8" x14ac:dyDescent="0.25">
      <c r="A48" t="s">
        <v>94</v>
      </c>
      <c r="B48" t="s">
        <v>188</v>
      </c>
      <c r="C48" t="s">
        <v>5</v>
      </c>
      <c r="D48" t="s">
        <v>96</v>
      </c>
      <c r="E48" t="s">
        <v>189</v>
      </c>
      <c r="F48" t="str">
        <f t="shared" si="0"/>
        <v>causa</v>
      </c>
      <c r="G48" t="str">
        <f t="shared" si="1"/>
        <v>507</v>
      </c>
      <c r="H48" t="str">
        <f t="shared" si="2"/>
        <v>Exposicion Al Humo, Fuego Y Llamas</v>
      </c>
    </row>
    <row r="49" spans="1:8" x14ac:dyDescent="0.25">
      <c r="A49" t="s">
        <v>94</v>
      </c>
      <c r="B49" t="s">
        <v>190</v>
      </c>
      <c r="C49" t="s">
        <v>5</v>
      </c>
      <c r="D49" t="s">
        <v>96</v>
      </c>
      <c r="E49" t="s">
        <v>191</v>
      </c>
      <c r="F49" t="str">
        <f t="shared" si="0"/>
        <v>causa</v>
      </c>
      <c r="G49" t="str">
        <f t="shared" si="1"/>
        <v>508</v>
      </c>
      <c r="H49" t="str">
        <f t="shared" si="2"/>
        <v>Envenenamiento. Acc. Por, Y Exposicion A Sustanc.Nocivas</v>
      </c>
    </row>
    <row r="50" spans="1:8" x14ac:dyDescent="0.25">
      <c r="A50" t="s">
        <v>94</v>
      </c>
      <c r="B50" t="s">
        <v>192</v>
      </c>
      <c r="C50" t="s">
        <v>5</v>
      </c>
      <c r="D50" t="s">
        <v>96</v>
      </c>
      <c r="E50" t="s">
        <v>193</v>
      </c>
      <c r="F50" t="str">
        <f t="shared" si="0"/>
        <v>causa</v>
      </c>
      <c r="G50" t="str">
        <f t="shared" si="1"/>
        <v>509</v>
      </c>
      <c r="H50" t="str">
        <f t="shared" si="2"/>
        <v>Complicac.De La Atenc. Medica Y Quirurg., Inclusive Secuelas</v>
      </c>
    </row>
    <row r="51" spans="1:8" x14ac:dyDescent="0.25">
      <c r="A51" t="s">
        <v>94</v>
      </c>
      <c r="B51" t="s">
        <v>194</v>
      </c>
      <c r="C51" t="s">
        <v>5</v>
      </c>
      <c r="D51" t="s">
        <v>96</v>
      </c>
      <c r="E51" t="s">
        <v>195</v>
      </c>
      <c r="F51" t="str">
        <f t="shared" si="0"/>
        <v>causa</v>
      </c>
      <c r="G51" t="str">
        <f t="shared" si="1"/>
        <v>510</v>
      </c>
      <c r="H51" t="str">
        <f t="shared" si="2"/>
        <v>Otros Accidentes, Inclusive Secuelas</v>
      </c>
    </row>
    <row r="52" spans="1:8" x14ac:dyDescent="0.25">
      <c r="A52" t="s">
        <v>94</v>
      </c>
      <c r="B52" t="s">
        <v>196</v>
      </c>
      <c r="C52" t="s">
        <v>5</v>
      </c>
      <c r="D52" t="s">
        <v>96</v>
      </c>
      <c r="E52" t="s">
        <v>197</v>
      </c>
      <c r="F52" t="str">
        <f t="shared" si="0"/>
        <v>causa</v>
      </c>
      <c r="G52" t="str">
        <f t="shared" si="1"/>
        <v>511</v>
      </c>
      <c r="H52" t="str">
        <f t="shared" si="2"/>
        <v>Lesiones Autoinfligidas Intenc.(Suicidios), Incl. Secuelas</v>
      </c>
    </row>
    <row r="53" spans="1:8" x14ac:dyDescent="0.25">
      <c r="A53" t="s">
        <v>94</v>
      </c>
      <c r="B53" t="s">
        <v>198</v>
      </c>
      <c r="C53" t="s">
        <v>5</v>
      </c>
      <c r="D53" t="s">
        <v>96</v>
      </c>
      <c r="E53" t="s">
        <v>199</v>
      </c>
      <c r="F53" t="str">
        <f t="shared" si="0"/>
        <v>causa</v>
      </c>
      <c r="G53" t="str">
        <f t="shared" si="1"/>
        <v>512</v>
      </c>
      <c r="H53" t="str">
        <f t="shared" si="2"/>
        <v>Agresiones (Homicidios), Inclusive Secuelas</v>
      </c>
    </row>
    <row r="54" spans="1:8" x14ac:dyDescent="0.25">
      <c r="A54" t="s">
        <v>94</v>
      </c>
      <c r="B54" t="s">
        <v>200</v>
      </c>
      <c r="C54" t="s">
        <v>5</v>
      </c>
      <c r="D54" t="s">
        <v>96</v>
      </c>
      <c r="E54" t="s">
        <v>201</v>
      </c>
      <c r="F54" t="str">
        <f t="shared" si="0"/>
        <v>causa</v>
      </c>
      <c r="G54" t="str">
        <f t="shared" si="1"/>
        <v>513</v>
      </c>
      <c r="H54" t="str">
        <f t="shared" si="2"/>
        <v>Intervencion Legal Y Operac. De Guerra, Incl. Secuelas</v>
      </c>
    </row>
    <row r="55" spans="1:8" x14ac:dyDescent="0.25">
      <c r="A55" t="s">
        <v>94</v>
      </c>
      <c r="B55" t="s">
        <v>202</v>
      </c>
      <c r="C55" t="s">
        <v>5</v>
      </c>
      <c r="D55" t="s">
        <v>96</v>
      </c>
      <c r="E55" t="s">
        <v>203</v>
      </c>
      <c r="F55" t="str">
        <f t="shared" si="0"/>
        <v>causa</v>
      </c>
      <c r="G55" t="str">
        <f t="shared" si="1"/>
        <v>514</v>
      </c>
      <c r="H55" t="str">
        <f t="shared" si="2"/>
        <v>Eventos De Intencion No Determinada, Incl. Secuelas</v>
      </c>
    </row>
    <row r="56" spans="1:8" x14ac:dyDescent="0.25">
      <c r="A56" t="s">
        <v>94</v>
      </c>
      <c r="B56" t="s">
        <v>204</v>
      </c>
      <c r="C56" t="s">
        <v>5</v>
      </c>
      <c r="D56" t="s">
        <v>96</v>
      </c>
      <c r="E56" t="s">
        <v>205</v>
      </c>
      <c r="F56" t="str">
        <f t="shared" si="0"/>
        <v>causa</v>
      </c>
      <c r="G56" t="str">
        <f t="shared" si="1"/>
        <v>601</v>
      </c>
      <c r="H56" t="str">
        <f t="shared" si="2"/>
        <v>Diabetes Mellitus</v>
      </c>
    </row>
    <row r="57" spans="1:8" x14ac:dyDescent="0.25">
      <c r="A57" t="s">
        <v>94</v>
      </c>
      <c r="B57" t="s">
        <v>206</v>
      </c>
      <c r="C57" t="s">
        <v>5</v>
      </c>
      <c r="D57" t="s">
        <v>96</v>
      </c>
      <c r="E57" t="s">
        <v>207</v>
      </c>
      <c r="F57" t="str">
        <f t="shared" si="0"/>
        <v>causa</v>
      </c>
      <c r="G57" t="str">
        <f t="shared" si="1"/>
        <v>602</v>
      </c>
      <c r="H57" t="str">
        <f t="shared" si="2"/>
        <v>Deficiencias Nutricionales Y Anemias Nutricionales</v>
      </c>
    </row>
    <row r="58" spans="1:8" x14ac:dyDescent="0.25">
      <c r="A58" t="s">
        <v>94</v>
      </c>
      <c r="B58" t="s">
        <v>208</v>
      </c>
      <c r="C58" t="s">
        <v>5</v>
      </c>
      <c r="D58" t="s">
        <v>96</v>
      </c>
      <c r="E58" t="s">
        <v>209</v>
      </c>
      <c r="F58" t="str">
        <f t="shared" si="0"/>
        <v>causa</v>
      </c>
      <c r="G58" t="str">
        <f t="shared" si="1"/>
        <v>603</v>
      </c>
      <c r="H58" t="str">
        <f t="shared" si="2"/>
        <v>Trastornos Mentales Y Del Comportamiento</v>
      </c>
    </row>
    <row r="59" spans="1:8" x14ac:dyDescent="0.25">
      <c r="A59" t="s">
        <v>94</v>
      </c>
      <c r="B59" t="s">
        <v>210</v>
      </c>
      <c r="C59" t="s">
        <v>5</v>
      </c>
      <c r="D59" t="s">
        <v>96</v>
      </c>
      <c r="E59" t="s">
        <v>211</v>
      </c>
      <c r="F59" t="str">
        <f t="shared" si="0"/>
        <v>causa</v>
      </c>
      <c r="G59" t="str">
        <f t="shared" si="1"/>
        <v>604</v>
      </c>
      <c r="H59" t="str">
        <f t="shared" si="2"/>
        <v>Enf. Sistema Nervioso, Excepto Meningitis</v>
      </c>
    </row>
    <row r="60" spans="1:8" x14ac:dyDescent="0.25">
      <c r="A60" t="s">
        <v>94</v>
      </c>
      <c r="B60" t="s">
        <v>212</v>
      </c>
      <c r="C60" t="s">
        <v>5</v>
      </c>
      <c r="D60" t="s">
        <v>96</v>
      </c>
      <c r="E60" t="s">
        <v>213</v>
      </c>
      <c r="F60" t="str">
        <f t="shared" si="0"/>
        <v>causa</v>
      </c>
      <c r="G60" t="str">
        <f t="shared" si="1"/>
        <v>605</v>
      </c>
      <c r="H60" t="str">
        <f t="shared" si="2"/>
        <v>Enf. Cronicas Vias Repiratorias Inferiores</v>
      </c>
    </row>
    <row r="61" spans="1:8" x14ac:dyDescent="0.25">
      <c r="A61" t="s">
        <v>94</v>
      </c>
      <c r="B61" t="s">
        <v>214</v>
      </c>
      <c r="C61" t="s">
        <v>5</v>
      </c>
      <c r="D61" t="s">
        <v>96</v>
      </c>
      <c r="E61" t="s">
        <v>215</v>
      </c>
      <c r="F61" t="str">
        <f t="shared" si="0"/>
        <v>causa</v>
      </c>
      <c r="G61" t="str">
        <f t="shared" si="1"/>
        <v>606</v>
      </c>
      <c r="H61" t="str">
        <f t="shared" si="2"/>
        <v>Otras Enf. De Las Vias Respiratorias Superiores</v>
      </c>
    </row>
    <row r="62" spans="1:8" x14ac:dyDescent="0.25">
      <c r="A62" t="s">
        <v>94</v>
      </c>
      <c r="B62" t="s">
        <v>216</v>
      </c>
      <c r="C62" t="s">
        <v>5</v>
      </c>
      <c r="D62" t="s">
        <v>96</v>
      </c>
      <c r="E62" t="s">
        <v>217</v>
      </c>
      <c r="F62" t="str">
        <f t="shared" si="0"/>
        <v>causa</v>
      </c>
      <c r="G62" t="str">
        <f t="shared" si="1"/>
        <v>607</v>
      </c>
      <c r="H62" t="str">
        <f t="shared" si="2"/>
        <v>Enf. Del Pulmon Debidas A Agentes Externos</v>
      </c>
    </row>
    <row r="63" spans="1:8" x14ac:dyDescent="0.25">
      <c r="A63" t="s">
        <v>94</v>
      </c>
      <c r="B63" t="s">
        <v>218</v>
      </c>
      <c r="C63" t="s">
        <v>5</v>
      </c>
      <c r="D63" t="s">
        <v>96</v>
      </c>
      <c r="E63" t="s">
        <v>219</v>
      </c>
      <c r="F63" t="str">
        <f t="shared" si="0"/>
        <v>causa</v>
      </c>
      <c r="G63" t="str">
        <f t="shared" si="1"/>
        <v>608</v>
      </c>
      <c r="H63" t="str">
        <f t="shared" si="2"/>
        <v>Otras Enfermedades Respiratorias</v>
      </c>
    </row>
    <row r="64" spans="1:8" x14ac:dyDescent="0.25">
      <c r="A64" t="s">
        <v>94</v>
      </c>
      <c r="B64" t="s">
        <v>220</v>
      </c>
      <c r="C64" t="s">
        <v>5</v>
      </c>
      <c r="D64" t="s">
        <v>96</v>
      </c>
      <c r="E64" t="s">
        <v>221</v>
      </c>
      <c r="F64" t="str">
        <f t="shared" si="0"/>
        <v>causa</v>
      </c>
      <c r="G64" t="str">
        <f t="shared" si="1"/>
        <v>609</v>
      </c>
      <c r="H64" t="str">
        <f t="shared" si="2"/>
        <v>Apendicitis, Hernia Cavidad Abdominal Y Obstr. Intestinal</v>
      </c>
    </row>
    <row r="65" spans="1:8" x14ac:dyDescent="0.25">
      <c r="A65" t="s">
        <v>94</v>
      </c>
      <c r="B65" t="s">
        <v>222</v>
      </c>
      <c r="C65" t="s">
        <v>5</v>
      </c>
      <c r="D65" t="s">
        <v>96</v>
      </c>
      <c r="E65" t="s">
        <v>223</v>
      </c>
      <c r="F65" t="str">
        <f t="shared" si="0"/>
        <v>causa</v>
      </c>
      <c r="G65" t="str">
        <f t="shared" si="1"/>
        <v>610</v>
      </c>
      <c r="H65" t="str">
        <f t="shared" si="2"/>
        <v>Ciertas Enf. Cronicas Del Higado Y Cirrosis</v>
      </c>
    </row>
    <row r="66" spans="1:8" x14ac:dyDescent="0.25">
      <c r="A66" t="s">
        <v>94</v>
      </c>
      <c r="B66" t="s">
        <v>224</v>
      </c>
      <c r="C66" t="s">
        <v>5</v>
      </c>
      <c r="D66" t="s">
        <v>96</v>
      </c>
      <c r="E66" t="s">
        <v>225</v>
      </c>
      <c r="F66" t="str">
        <f t="shared" si="0"/>
        <v>causa</v>
      </c>
      <c r="G66" t="str">
        <f t="shared" si="1"/>
        <v>611</v>
      </c>
      <c r="H66" t="str">
        <f t="shared" si="2"/>
        <v>Otras Enf. Sistema Disgestivo</v>
      </c>
    </row>
    <row r="67" spans="1:8" x14ac:dyDescent="0.25">
      <c r="A67" t="s">
        <v>94</v>
      </c>
      <c r="B67" t="s">
        <v>226</v>
      </c>
      <c r="C67" t="s">
        <v>5</v>
      </c>
      <c r="D67" t="s">
        <v>96</v>
      </c>
      <c r="E67" t="s">
        <v>227</v>
      </c>
      <c r="F67" t="str">
        <f t="shared" ref="F67:F134" si="3">D67</f>
        <v>causa</v>
      </c>
      <c r="G67" t="str">
        <f t="shared" ref="G67:G73" si="4">E67</f>
        <v>612</v>
      </c>
      <c r="H67" t="str">
        <f t="shared" ref="H67:H73" si="5">PROPER(REPLACE(B67,1,9,""))</f>
        <v>Enfermedades Sistema Urinario</v>
      </c>
    </row>
    <row r="68" spans="1:8" x14ac:dyDescent="0.25">
      <c r="A68" t="s">
        <v>94</v>
      </c>
      <c r="B68" t="s">
        <v>228</v>
      </c>
      <c r="C68" t="s">
        <v>5</v>
      </c>
      <c r="D68" t="s">
        <v>96</v>
      </c>
      <c r="E68" t="s">
        <v>229</v>
      </c>
      <c r="F68" t="str">
        <f t="shared" si="3"/>
        <v>causa</v>
      </c>
      <c r="G68" t="str">
        <f t="shared" si="4"/>
        <v>613</v>
      </c>
      <c r="H68" t="str">
        <f t="shared" si="5"/>
        <v>Hiperplasia De La Prostata</v>
      </c>
    </row>
    <row r="69" spans="1:8" x14ac:dyDescent="0.25">
      <c r="A69" t="s">
        <v>94</v>
      </c>
      <c r="B69" t="s">
        <v>230</v>
      </c>
      <c r="C69" t="s">
        <v>5</v>
      </c>
      <c r="D69" t="s">
        <v>96</v>
      </c>
      <c r="E69" t="s">
        <v>231</v>
      </c>
      <c r="F69" t="str">
        <f t="shared" si="3"/>
        <v>causa</v>
      </c>
      <c r="G69" t="str">
        <f t="shared" si="4"/>
        <v>614</v>
      </c>
      <c r="H69" t="str">
        <f t="shared" si="5"/>
        <v>Embarazo, Parto Y Puerperio</v>
      </c>
    </row>
    <row r="70" spans="1:8" x14ac:dyDescent="0.25">
      <c r="A70" t="s">
        <v>94</v>
      </c>
      <c r="B70" t="s">
        <v>232</v>
      </c>
      <c r="C70" t="s">
        <v>5</v>
      </c>
      <c r="D70" t="s">
        <v>96</v>
      </c>
      <c r="E70" t="s">
        <v>233</v>
      </c>
      <c r="F70" t="str">
        <f t="shared" si="3"/>
        <v>causa</v>
      </c>
      <c r="G70" t="str">
        <f t="shared" si="4"/>
        <v>615</v>
      </c>
      <c r="H70" t="str">
        <f t="shared" si="5"/>
        <v>Malformaciones Congen., Deformid.Y Anomalias Cromosomicas</v>
      </c>
    </row>
    <row r="71" spans="1:8" x14ac:dyDescent="0.25">
      <c r="A71" t="s">
        <v>94</v>
      </c>
      <c r="B71" t="s">
        <v>234</v>
      </c>
      <c r="C71" t="s">
        <v>5</v>
      </c>
      <c r="D71" t="s">
        <v>96</v>
      </c>
      <c r="E71" t="s">
        <v>235</v>
      </c>
      <c r="F71" t="str">
        <f t="shared" si="3"/>
        <v>causa</v>
      </c>
      <c r="G71" t="str">
        <f t="shared" si="4"/>
        <v>616</v>
      </c>
      <c r="H71" t="str">
        <f t="shared" si="5"/>
        <v>Residuo</v>
      </c>
    </row>
    <row r="72" spans="1:8" x14ac:dyDescent="0.25">
      <c r="A72" t="s">
        <v>94</v>
      </c>
      <c r="B72" t="s">
        <v>236</v>
      </c>
      <c r="C72" t="s">
        <v>5</v>
      </c>
      <c r="D72" t="s">
        <v>96</v>
      </c>
      <c r="E72" t="s">
        <v>237</v>
      </c>
      <c r="F72" t="str">
        <f t="shared" si="3"/>
        <v>causa</v>
      </c>
      <c r="G72" t="str">
        <f t="shared" si="4"/>
        <v>700</v>
      </c>
      <c r="H72" t="str">
        <f t="shared" si="5"/>
        <v>Sintomas, Signos Y Afecciones Mal Definidas</v>
      </c>
    </row>
    <row r="73" spans="1:8" x14ac:dyDescent="0.25">
      <c r="A73" t="s">
        <v>94</v>
      </c>
      <c r="B73" t="s">
        <v>238</v>
      </c>
      <c r="C73" t="s">
        <v>5</v>
      </c>
      <c r="D73" t="s">
        <v>96</v>
      </c>
      <c r="E73" t="s">
        <v>239</v>
      </c>
      <c r="F73" t="str">
        <f t="shared" si="3"/>
        <v>causa</v>
      </c>
      <c r="G73" t="str">
        <f t="shared" si="4"/>
        <v>215</v>
      </c>
      <c r="H73" t="str">
        <f t="shared" si="5"/>
        <v>Tumores In Situ, Beningnos Y Los De Comportamiento Incierto O Desconocido</v>
      </c>
    </row>
    <row r="74" spans="1:8" x14ac:dyDescent="0.25">
      <c r="A74" t="s">
        <v>240</v>
      </c>
      <c r="C74" t="s">
        <v>27</v>
      </c>
      <c r="D74" t="s">
        <v>96</v>
      </c>
      <c r="E74" t="s">
        <v>241</v>
      </c>
      <c r="F74" t="str">
        <f t="shared" si="3"/>
        <v>causa</v>
      </c>
      <c r="G74">
        <v>1</v>
      </c>
      <c r="H74" t="str">
        <f>PROPER(E74)</f>
        <v>Cancer</v>
      </c>
    </row>
    <row r="75" spans="1:8" x14ac:dyDescent="0.25">
      <c r="A75" t="s">
        <v>240</v>
      </c>
      <c r="C75" t="s">
        <v>27</v>
      </c>
      <c r="D75" t="s">
        <v>96</v>
      </c>
      <c r="E75" t="s">
        <v>242</v>
      </c>
      <c r="F75" t="str">
        <f t="shared" si="3"/>
        <v>causa</v>
      </c>
      <c r="G75">
        <v>2</v>
      </c>
      <c r="H75" t="str">
        <f t="shared" ref="H75:H80" si="6">PROPER(E75)</f>
        <v>Cardiovascular</v>
      </c>
    </row>
    <row r="76" spans="1:8" x14ac:dyDescent="0.25">
      <c r="A76" t="s">
        <v>240</v>
      </c>
      <c r="C76" t="s">
        <v>27</v>
      </c>
      <c r="D76" t="s">
        <v>96</v>
      </c>
      <c r="E76" t="s">
        <v>243</v>
      </c>
      <c r="F76" t="str">
        <f t="shared" si="3"/>
        <v>causa</v>
      </c>
      <c r="G76">
        <v>3</v>
      </c>
      <c r="H76" t="str">
        <f t="shared" si="6"/>
        <v>Otros</v>
      </c>
    </row>
    <row r="77" spans="1:8" x14ac:dyDescent="0.25">
      <c r="A77" t="s">
        <v>240</v>
      </c>
      <c r="C77" t="s">
        <v>27</v>
      </c>
      <c r="D77" t="s">
        <v>96</v>
      </c>
      <c r="E77" t="s">
        <v>244</v>
      </c>
      <c r="F77" t="str">
        <f t="shared" si="3"/>
        <v>causa</v>
      </c>
      <c r="G77">
        <v>4</v>
      </c>
      <c r="H77" t="str">
        <f t="shared" si="6"/>
        <v>Respiratorias</v>
      </c>
    </row>
    <row r="78" spans="1:8" x14ac:dyDescent="0.25">
      <c r="A78" t="s">
        <v>240</v>
      </c>
      <c r="C78" t="s">
        <v>27</v>
      </c>
      <c r="D78" t="s">
        <v>96</v>
      </c>
      <c r="E78" t="s">
        <v>245</v>
      </c>
      <c r="F78" t="str">
        <f t="shared" si="3"/>
        <v>causa</v>
      </c>
      <c r="G78">
        <v>5</v>
      </c>
      <c r="H78" t="str">
        <f t="shared" si="6"/>
        <v>Diabetes</v>
      </c>
    </row>
    <row r="79" spans="1:8" x14ac:dyDescent="0.25">
      <c r="A79" t="s">
        <v>22</v>
      </c>
      <c r="C79" t="s">
        <v>5</v>
      </c>
      <c r="D79" t="s">
        <v>23</v>
      </c>
      <c r="E79" t="s">
        <v>24</v>
      </c>
      <c r="F79" t="str">
        <f t="shared" si="3"/>
        <v>col_extr</v>
      </c>
      <c r="G79">
        <v>1</v>
      </c>
      <c r="H79" t="str">
        <f t="shared" si="6"/>
        <v>Extranjeros</v>
      </c>
    </row>
    <row r="80" spans="1:8" x14ac:dyDescent="0.25">
      <c r="A80" t="s">
        <v>22</v>
      </c>
      <c r="C80" t="s">
        <v>5</v>
      </c>
      <c r="D80" t="s">
        <v>23</v>
      </c>
      <c r="E80" t="s">
        <v>25</v>
      </c>
      <c r="F80" t="str">
        <f t="shared" si="3"/>
        <v>col_extr</v>
      </c>
      <c r="G80">
        <v>2</v>
      </c>
      <c r="H80" t="str">
        <f t="shared" si="6"/>
        <v>Colombianos</v>
      </c>
    </row>
    <row r="81" spans="1:8" x14ac:dyDescent="0.25">
      <c r="A81" t="s">
        <v>8</v>
      </c>
      <c r="B81" t="s">
        <v>9</v>
      </c>
      <c r="C81" t="s">
        <v>5</v>
      </c>
      <c r="D81" t="s">
        <v>10</v>
      </c>
      <c r="E81" t="s">
        <v>11</v>
      </c>
      <c r="F81" t="str">
        <f t="shared" si="3"/>
        <v>edad</v>
      </c>
      <c r="G81">
        <v>1</v>
      </c>
      <c r="H81" t="s">
        <v>263</v>
      </c>
    </row>
    <row r="82" spans="1:8" x14ac:dyDescent="0.25">
      <c r="A82" t="s">
        <v>8</v>
      </c>
      <c r="B82" t="s">
        <v>12</v>
      </c>
      <c r="C82" t="s">
        <v>5</v>
      </c>
      <c r="D82" t="s">
        <v>10</v>
      </c>
      <c r="E82" t="s">
        <v>13</v>
      </c>
      <c r="F82" t="str">
        <f t="shared" si="3"/>
        <v>edad</v>
      </c>
      <c r="G82">
        <v>2</v>
      </c>
      <c r="H82" t="s">
        <v>264</v>
      </c>
    </row>
    <row r="83" spans="1:8" x14ac:dyDescent="0.25">
      <c r="A83" t="s">
        <v>8</v>
      </c>
      <c r="B83" t="s">
        <v>14</v>
      </c>
      <c r="C83" t="s">
        <v>5</v>
      </c>
      <c r="D83" t="s">
        <v>10</v>
      </c>
      <c r="E83" t="s">
        <v>15</v>
      </c>
      <c r="F83" t="str">
        <f t="shared" si="3"/>
        <v>edad</v>
      </c>
      <c r="G83">
        <v>3</v>
      </c>
      <c r="H83" t="s">
        <v>265</v>
      </c>
    </row>
    <row r="84" spans="1:8" x14ac:dyDescent="0.25">
      <c r="A84" t="s">
        <v>8</v>
      </c>
      <c r="B84" t="s">
        <v>16</v>
      </c>
      <c r="C84" t="s">
        <v>5</v>
      </c>
      <c r="D84" t="s">
        <v>10</v>
      </c>
      <c r="E84" t="s">
        <v>17</v>
      </c>
      <c r="F84" t="str">
        <f t="shared" si="3"/>
        <v>edad</v>
      </c>
      <c r="G84">
        <v>5</v>
      </c>
      <c r="H84" t="s">
        <v>266</v>
      </c>
    </row>
    <row r="85" spans="1:8" x14ac:dyDescent="0.25">
      <c r="A85" t="s">
        <v>8</v>
      </c>
      <c r="C85" t="s">
        <v>5</v>
      </c>
      <c r="D85" t="s">
        <v>10</v>
      </c>
      <c r="E85" t="s">
        <v>246</v>
      </c>
      <c r="F85" t="str">
        <f t="shared" si="3"/>
        <v>edad</v>
      </c>
      <c r="G85">
        <v>6</v>
      </c>
      <c r="H85" t="s">
        <v>267</v>
      </c>
    </row>
    <row r="86" spans="1:8" x14ac:dyDescent="0.25">
      <c r="A86" t="s">
        <v>8</v>
      </c>
      <c r="C86" t="s">
        <v>5</v>
      </c>
      <c r="D86" t="s">
        <v>10</v>
      </c>
      <c r="E86" t="s">
        <v>247</v>
      </c>
      <c r="F86" t="str">
        <f t="shared" si="3"/>
        <v>edad</v>
      </c>
      <c r="G86">
        <v>7</v>
      </c>
      <c r="H86" t="s">
        <v>268</v>
      </c>
    </row>
    <row r="87" spans="1:8" x14ac:dyDescent="0.25">
      <c r="A87" t="s">
        <v>8</v>
      </c>
      <c r="C87" t="s">
        <v>5</v>
      </c>
      <c r="D87" t="s">
        <v>10</v>
      </c>
      <c r="E87" t="s">
        <v>248</v>
      </c>
      <c r="F87" t="str">
        <f t="shared" si="3"/>
        <v>edad</v>
      </c>
      <c r="G87">
        <v>8</v>
      </c>
      <c r="H87" t="s">
        <v>269</v>
      </c>
    </row>
    <row r="88" spans="1:8" x14ac:dyDescent="0.25">
      <c r="A88" t="s">
        <v>8</v>
      </c>
      <c r="C88" t="s">
        <v>5</v>
      </c>
      <c r="D88" t="s">
        <v>10</v>
      </c>
      <c r="E88" t="s">
        <v>249</v>
      </c>
      <c r="F88" t="str">
        <f t="shared" si="3"/>
        <v>edad</v>
      </c>
      <c r="G88">
        <v>9</v>
      </c>
      <c r="H88" t="s">
        <v>270</v>
      </c>
    </row>
    <row r="89" spans="1:8" x14ac:dyDescent="0.25">
      <c r="A89" t="s">
        <v>250</v>
      </c>
      <c r="B89" t="s">
        <v>251</v>
      </c>
      <c r="C89" t="s">
        <v>27</v>
      </c>
      <c r="D89" t="s">
        <v>10</v>
      </c>
      <c r="E89" t="s">
        <v>20</v>
      </c>
      <c r="F89" t="str">
        <f t="shared" si="3"/>
        <v>edad</v>
      </c>
      <c r="G89">
        <v>10</v>
      </c>
      <c r="H89" t="s">
        <v>271</v>
      </c>
    </row>
    <row r="90" spans="1:8" x14ac:dyDescent="0.25">
      <c r="A90" t="s">
        <v>250</v>
      </c>
      <c r="B90" t="s">
        <v>252</v>
      </c>
      <c r="C90" t="s">
        <v>27</v>
      </c>
      <c r="D90" t="s">
        <v>10</v>
      </c>
      <c r="E90" t="s">
        <v>253</v>
      </c>
      <c r="F90" t="str">
        <f t="shared" si="3"/>
        <v>edad</v>
      </c>
      <c r="G90">
        <v>11</v>
      </c>
      <c r="H90" t="s">
        <v>269</v>
      </c>
    </row>
    <row r="91" spans="1:8" x14ac:dyDescent="0.25">
      <c r="A91" t="s">
        <v>250</v>
      </c>
      <c r="C91" t="s">
        <v>27</v>
      </c>
      <c r="D91" t="s">
        <v>10</v>
      </c>
      <c r="E91" t="s">
        <v>246</v>
      </c>
      <c r="F91" t="str">
        <f t="shared" ref="F91:F94" si="7">D91</f>
        <v>edad</v>
      </c>
      <c r="G91">
        <v>12</v>
      </c>
      <c r="H91" t="s">
        <v>267</v>
      </c>
    </row>
    <row r="92" spans="1:8" x14ac:dyDescent="0.25">
      <c r="A92" t="s">
        <v>250</v>
      </c>
      <c r="C92" t="s">
        <v>27</v>
      </c>
      <c r="D92" t="s">
        <v>10</v>
      </c>
      <c r="E92" t="s">
        <v>247</v>
      </c>
      <c r="F92" t="str">
        <f t="shared" si="7"/>
        <v>edad</v>
      </c>
      <c r="G92">
        <v>13</v>
      </c>
      <c r="H92" t="s">
        <v>268</v>
      </c>
    </row>
    <row r="93" spans="1:8" x14ac:dyDescent="0.25">
      <c r="A93" t="s">
        <v>250</v>
      </c>
      <c r="C93" t="s">
        <v>27</v>
      </c>
      <c r="D93" t="s">
        <v>10</v>
      </c>
      <c r="E93" t="s">
        <v>248</v>
      </c>
      <c r="F93" t="str">
        <f t="shared" si="7"/>
        <v>edad</v>
      </c>
      <c r="G93">
        <v>14</v>
      </c>
      <c r="H93" t="s">
        <v>269</v>
      </c>
    </row>
    <row r="94" spans="1:8" x14ac:dyDescent="0.25">
      <c r="A94" t="s">
        <v>250</v>
      </c>
      <c r="C94" t="s">
        <v>27</v>
      </c>
      <c r="D94" t="s">
        <v>10</v>
      </c>
      <c r="E94" t="s">
        <v>249</v>
      </c>
      <c r="F94" t="str">
        <f t="shared" si="7"/>
        <v>edad</v>
      </c>
      <c r="G94">
        <v>15</v>
      </c>
      <c r="H94" t="s">
        <v>270</v>
      </c>
    </row>
    <row r="95" spans="1:8" x14ac:dyDescent="0.25">
      <c r="A95" t="s">
        <v>90</v>
      </c>
      <c r="C95" t="s">
        <v>91</v>
      </c>
      <c r="D95" t="s">
        <v>92</v>
      </c>
      <c r="E95" t="s">
        <v>21</v>
      </c>
      <c r="F95" t="str">
        <f t="shared" si="3"/>
        <v>etnia</v>
      </c>
      <c r="G95">
        <v>1</v>
      </c>
      <c r="H95" t="s">
        <v>272</v>
      </c>
    </row>
    <row r="96" spans="1:8" x14ac:dyDescent="0.25">
      <c r="A96" t="s">
        <v>90</v>
      </c>
      <c r="C96" t="s">
        <v>91</v>
      </c>
      <c r="D96" t="s">
        <v>92</v>
      </c>
      <c r="E96" t="s">
        <v>20</v>
      </c>
      <c r="F96" t="str">
        <f t="shared" si="3"/>
        <v>etnia</v>
      </c>
      <c r="G96">
        <v>2</v>
      </c>
      <c r="H96" t="s">
        <v>273</v>
      </c>
    </row>
    <row r="97" spans="1:8" x14ac:dyDescent="0.25">
      <c r="A97" t="s">
        <v>93</v>
      </c>
      <c r="C97" t="s">
        <v>5</v>
      </c>
      <c r="D97" t="s">
        <v>92</v>
      </c>
      <c r="F97" t="str">
        <f t="shared" si="3"/>
        <v>etnia</v>
      </c>
      <c r="G97">
        <v>1</v>
      </c>
      <c r="H97" t="s">
        <v>272</v>
      </c>
    </row>
    <row r="98" spans="1:8" x14ac:dyDescent="0.25">
      <c r="A98" t="s">
        <v>26</v>
      </c>
      <c r="C98" t="s">
        <v>27</v>
      </c>
      <c r="D98" t="s">
        <v>28</v>
      </c>
      <c r="E98" t="s">
        <v>29</v>
      </c>
      <c r="F98" t="str">
        <f t="shared" si="3"/>
        <v>fuente</v>
      </c>
      <c r="G98">
        <v>1</v>
      </c>
      <c r="H98" t="str">
        <f>PROPER(SUBSTITUTE(E98,"_"," "))</f>
        <v>Acueducto Publico</v>
      </c>
    </row>
    <row r="99" spans="1:8" x14ac:dyDescent="0.25">
      <c r="A99" t="s">
        <v>26</v>
      </c>
      <c r="C99" t="s">
        <v>27</v>
      </c>
      <c r="D99" t="s">
        <v>28</v>
      </c>
      <c r="E99" t="s">
        <v>30</v>
      </c>
      <c r="F99" t="str">
        <f t="shared" si="3"/>
        <v>fuente</v>
      </c>
      <c r="G99">
        <v>2</v>
      </c>
      <c r="H99" t="str">
        <f>PROPER(SUBSTITUTE(E99,"_"," "))</f>
        <v>Acueducto Comunal</v>
      </c>
    </row>
    <row r="100" spans="1:8" x14ac:dyDescent="0.25">
      <c r="A100" t="s">
        <v>26</v>
      </c>
      <c r="C100" t="s">
        <v>27</v>
      </c>
      <c r="D100" t="s">
        <v>28</v>
      </c>
      <c r="E100" t="s">
        <v>31</v>
      </c>
      <c r="F100" t="str">
        <f t="shared" si="3"/>
        <v>fuente</v>
      </c>
      <c r="G100">
        <v>3</v>
      </c>
      <c r="H100" t="str">
        <f t="shared" ref="H100:H107" si="8">PROPER(SUBSTITUTE(E100,"_"," "))</f>
        <v>Pozo Bomba</v>
      </c>
    </row>
    <row r="101" spans="1:8" x14ac:dyDescent="0.25">
      <c r="A101" t="s">
        <v>26</v>
      </c>
      <c r="C101" t="s">
        <v>27</v>
      </c>
      <c r="D101" t="s">
        <v>28</v>
      </c>
      <c r="E101" t="s">
        <v>32</v>
      </c>
      <c r="F101" t="str">
        <f t="shared" si="3"/>
        <v>fuente</v>
      </c>
      <c r="G101">
        <v>4</v>
      </c>
      <c r="H101" t="str">
        <f t="shared" si="8"/>
        <v>Pozo Nobomba</v>
      </c>
    </row>
    <row r="102" spans="1:8" x14ac:dyDescent="0.25">
      <c r="A102" t="s">
        <v>26</v>
      </c>
      <c r="C102" t="s">
        <v>27</v>
      </c>
      <c r="D102" t="s">
        <v>28</v>
      </c>
      <c r="E102" t="s">
        <v>33</v>
      </c>
      <c r="F102" t="str">
        <f t="shared" si="3"/>
        <v>fuente</v>
      </c>
      <c r="G102">
        <v>5</v>
      </c>
      <c r="H102" t="str">
        <f t="shared" si="8"/>
        <v>Agua Lluvia</v>
      </c>
    </row>
    <row r="103" spans="1:8" x14ac:dyDescent="0.25">
      <c r="A103" t="s">
        <v>26</v>
      </c>
      <c r="C103" t="s">
        <v>27</v>
      </c>
      <c r="D103" t="s">
        <v>28</v>
      </c>
      <c r="E103" t="s">
        <v>34</v>
      </c>
      <c r="F103" t="str">
        <f t="shared" si="3"/>
        <v>fuente</v>
      </c>
      <c r="G103">
        <v>6</v>
      </c>
      <c r="H103" t="str">
        <f t="shared" si="8"/>
        <v>Rio Quebrada</v>
      </c>
    </row>
    <row r="104" spans="1:8" x14ac:dyDescent="0.25">
      <c r="A104" t="s">
        <v>26</v>
      </c>
      <c r="C104" t="s">
        <v>27</v>
      </c>
      <c r="D104" t="s">
        <v>28</v>
      </c>
      <c r="E104" t="s">
        <v>35</v>
      </c>
      <c r="F104" t="str">
        <f t="shared" si="3"/>
        <v>fuente</v>
      </c>
      <c r="G104">
        <v>7</v>
      </c>
      <c r="H104" t="str">
        <f t="shared" si="8"/>
        <v>Agua Botella Bolsa</v>
      </c>
    </row>
    <row r="105" spans="1:8" x14ac:dyDescent="0.25">
      <c r="A105" t="s">
        <v>26</v>
      </c>
      <c r="C105" t="s">
        <v>27</v>
      </c>
      <c r="D105" t="s">
        <v>28</v>
      </c>
      <c r="E105" t="s">
        <v>36</v>
      </c>
      <c r="F105" t="str">
        <f t="shared" si="3"/>
        <v>fuente</v>
      </c>
      <c r="G105">
        <v>8</v>
      </c>
      <c r="H105" t="str">
        <f t="shared" si="8"/>
        <v>Pila Publica</v>
      </c>
    </row>
    <row r="106" spans="1:8" x14ac:dyDescent="0.25">
      <c r="A106" t="s">
        <v>26</v>
      </c>
      <c r="C106" t="s">
        <v>27</v>
      </c>
      <c r="D106" t="s">
        <v>28</v>
      </c>
      <c r="E106" t="s">
        <v>37</v>
      </c>
      <c r="F106" t="str">
        <f t="shared" si="3"/>
        <v>fuente</v>
      </c>
      <c r="G106">
        <v>9</v>
      </c>
      <c r="H106" t="str">
        <f t="shared" si="8"/>
        <v>Carrotanque</v>
      </c>
    </row>
    <row r="107" spans="1:8" x14ac:dyDescent="0.25">
      <c r="A107" t="s">
        <v>26</v>
      </c>
      <c r="C107" t="s">
        <v>27</v>
      </c>
      <c r="D107" t="s">
        <v>28</v>
      </c>
      <c r="E107" t="s">
        <v>38</v>
      </c>
      <c r="F107" t="str">
        <f t="shared" si="3"/>
        <v>fuente</v>
      </c>
      <c r="G107">
        <v>10</v>
      </c>
      <c r="H107" t="str">
        <f t="shared" si="8"/>
        <v>Aguatero</v>
      </c>
    </row>
    <row r="108" spans="1:8" x14ac:dyDescent="0.25">
      <c r="A108" t="s">
        <v>39</v>
      </c>
      <c r="C108" t="s">
        <v>40</v>
      </c>
      <c r="D108" t="s">
        <v>28</v>
      </c>
      <c r="E108" t="s">
        <v>41</v>
      </c>
      <c r="F108" t="str">
        <f t="shared" si="3"/>
        <v>fuente</v>
      </c>
      <c r="G108">
        <v>1</v>
      </c>
      <c r="H108" t="s">
        <v>274</v>
      </c>
    </row>
    <row r="109" spans="1:8" x14ac:dyDescent="0.25">
      <c r="A109" t="s">
        <v>39</v>
      </c>
      <c r="C109" t="s">
        <v>40</v>
      </c>
      <c r="D109" t="s">
        <v>28</v>
      </c>
      <c r="E109" t="s">
        <v>42</v>
      </c>
      <c r="F109" t="str">
        <f t="shared" si="3"/>
        <v>fuente</v>
      </c>
      <c r="G109">
        <v>2</v>
      </c>
      <c r="H109" t="s">
        <v>275</v>
      </c>
    </row>
    <row r="110" spans="1:8" x14ac:dyDescent="0.25">
      <c r="A110" t="s">
        <v>39</v>
      </c>
      <c r="C110" t="s">
        <v>40</v>
      </c>
      <c r="D110" t="s">
        <v>28</v>
      </c>
      <c r="E110" t="s">
        <v>43</v>
      </c>
      <c r="F110" t="str">
        <f t="shared" si="3"/>
        <v>fuente</v>
      </c>
      <c r="G110">
        <v>3</v>
      </c>
      <c r="H110" t="s">
        <v>276</v>
      </c>
    </row>
    <row r="111" spans="1:8" x14ac:dyDescent="0.25">
      <c r="A111" t="s">
        <v>39</v>
      </c>
      <c r="C111" t="s">
        <v>40</v>
      </c>
      <c r="D111" t="s">
        <v>28</v>
      </c>
      <c r="E111" t="s">
        <v>44</v>
      </c>
      <c r="F111" t="str">
        <f t="shared" si="3"/>
        <v>fuente</v>
      </c>
      <c r="G111">
        <v>4</v>
      </c>
      <c r="H111" t="s">
        <v>277</v>
      </c>
    </row>
    <row r="112" spans="1:8" x14ac:dyDescent="0.25">
      <c r="A112" t="s">
        <v>39</v>
      </c>
      <c r="C112" t="s">
        <v>40</v>
      </c>
      <c r="D112" t="s">
        <v>28</v>
      </c>
      <c r="E112" t="s">
        <v>45</v>
      </c>
      <c r="F112" t="str">
        <f t="shared" si="3"/>
        <v>fuente</v>
      </c>
      <c r="G112">
        <v>5</v>
      </c>
      <c r="H112" t="s">
        <v>278</v>
      </c>
    </row>
    <row r="113" spans="1:9" x14ac:dyDescent="0.25">
      <c r="A113" t="s">
        <v>39</v>
      </c>
      <c r="C113" t="s">
        <v>40</v>
      </c>
      <c r="D113" t="s">
        <v>28</v>
      </c>
      <c r="E113" t="s">
        <v>46</v>
      </c>
      <c r="F113" t="str">
        <f t="shared" si="3"/>
        <v>fuente</v>
      </c>
      <c r="G113">
        <v>6</v>
      </c>
      <c r="H113" t="s">
        <v>279</v>
      </c>
    </row>
    <row r="114" spans="1:9" x14ac:dyDescent="0.25">
      <c r="A114" t="s">
        <v>39</v>
      </c>
      <c r="C114" t="s">
        <v>40</v>
      </c>
      <c r="D114" t="s">
        <v>28</v>
      </c>
      <c r="E114" t="s">
        <v>47</v>
      </c>
      <c r="F114" t="str">
        <f t="shared" si="3"/>
        <v>fuente</v>
      </c>
      <c r="G114">
        <v>7</v>
      </c>
      <c r="H114" t="s">
        <v>280</v>
      </c>
    </row>
    <row r="115" spans="1:9" x14ac:dyDescent="0.25">
      <c r="A115" t="s">
        <v>39</v>
      </c>
      <c r="C115" t="s">
        <v>40</v>
      </c>
      <c r="D115" t="s">
        <v>28</v>
      </c>
      <c r="E115" t="s">
        <v>48</v>
      </c>
      <c r="F115" t="str">
        <f t="shared" si="3"/>
        <v>fuente</v>
      </c>
      <c r="G115">
        <v>8</v>
      </c>
      <c r="H115" t="s">
        <v>281</v>
      </c>
    </row>
    <row r="116" spans="1:9" x14ac:dyDescent="0.25">
      <c r="A116" t="s">
        <v>39</v>
      </c>
      <c r="C116" t="s">
        <v>40</v>
      </c>
      <c r="D116" t="s">
        <v>28</v>
      </c>
      <c r="E116" t="s">
        <v>49</v>
      </c>
      <c r="F116" t="str">
        <f t="shared" si="3"/>
        <v>fuente</v>
      </c>
      <c r="G116">
        <v>9</v>
      </c>
      <c r="H116" t="s">
        <v>282</v>
      </c>
    </row>
    <row r="117" spans="1:9" x14ac:dyDescent="0.25">
      <c r="A117" t="s">
        <v>39</v>
      </c>
      <c r="C117" t="s">
        <v>40</v>
      </c>
      <c r="D117" t="s">
        <v>28</v>
      </c>
      <c r="E117" t="s">
        <v>50</v>
      </c>
      <c r="F117" t="str">
        <f t="shared" si="3"/>
        <v>fuente</v>
      </c>
      <c r="G117">
        <v>10</v>
      </c>
      <c r="H117" t="s">
        <v>283</v>
      </c>
    </row>
    <row r="118" spans="1:9" x14ac:dyDescent="0.25">
      <c r="A118" t="s">
        <v>18</v>
      </c>
      <c r="C118" t="s">
        <v>5</v>
      </c>
      <c r="D118" t="s">
        <v>19</v>
      </c>
      <c r="E118" t="s">
        <v>20</v>
      </c>
      <c r="F118" t="str">
        <f t="shared" si="3"/>
        <v>gen</v>
      </c>
      <c r="G118">
        <v>1</v>
      </c>
      <c r="H118" t="s">
        <v>284</v>
      </c>
    </row>
    <row r="119" spans="1:9" x14ac:dyDescent="0.25">
      <c r="A119" t="s">
        <v>18</v>
      </c>
      <c r="C119" t="s">
        <v>5</v>
      </c>
      <c r="D119" t="s">
        <v>19</v>
      </c>
      <c r="E119" t="s">
        <v>21</v>
      </c>
      <c r="F119" t="str">
        <f t="shared" si="3"/>
        <v>gen</v>
      </c>
      <c r="G119">
        <v>2</v>
      </c>
      <c r="H119" t="s">
        <v>285</v>
      </c>
    </row>
    <row r="120" spans="1:9" x14ac:dyDescent="0.25">
      <c r="A120" t="s">
        <v>254</v>
      </c>
      <c r="C120" t="s">
        <v>27</v>
      </c>
      <c r="D120" t="s">
        <v>255</v>
      </c>
      <c r="E120" t="s">
        <v>256</v>
      </c>
      <c r="F120" t="str">
        <f t="shared" si="3"/>
        <v>grupo</v>
      </c>
      <c r="G120">
        <v>1</v>
      </c>
      <c r="H120" t="str">
        <f>PROPER(E120)</f>
        <v>Adultez</v>
      </c>
    </row>
    <row r="121" spans="1:9" x14ac:dyDescent="0.25">
      <c r="A121" t="s">
        <v>254</v>
      </c>
      <c r="C121" t="s">
        <v>27</v>
      </c>
      <c r="D121" t="s">
        <v>255</v>
      </c>
      <c r="E121" t="s">
        <v>257</v>
      </c>
      <c r="F121" t="str">
        <f t="shared" si="3"/>
        <v>grupo</v>
      </c>
      <c r="G121">
        <v>2</v>
      </c>
      <c r="H121" t="str">
        <f t="shared" ref="H121:H123" si="9">PROPER(E121)</f>
        <v>Infancia</v>
      </c>
    </row>
    <row r="122" spans="1:9" x14ac:dyDescent="0.25">
      <c r="A122" t="s">
        <v>254</v>
      </c>
      <c r="C122" t="s">
        <v>27</v>
      </c>
      <c r="D122" t="s">
        <v>255</v>
      </c>
      <c r="E122" t="s">
        <v>258</v>
      </c>
      <c r="F122" t="str">
        <f t="shared" si="3"/>
        <v>grupo</v>
      </c>
      <c r="G122">
        <v>3</v>
      </c>
      <c r="H122" t="str">
        <f t="shared" si="9"/>
        <v>Juventud</v>
      </c>
    </row>
    <row r="123" spans="1:9" x14ac:dyDescent="0.25">
      <c r="A123" t="s">
        <v>254</v>
      </c>
      <c r="C123" t="s">
        <v>27</v>
      </c>
      <c r="D123" t="s">
        <v>255</v>
      </c>
      <c r="E123" t="s">
        <v>259</v>
      </c>
      <c r="F123" t="str">
        <f t="shared" si="3"/>
        <v>grupo</v>
      </c>
      <c r="G123">
        <v>4</v>
      </c>
      <c r="H123" t="str">
        <f t="shared" si="9"/>
        <v>Vejez</v>
      </c>
    </row>
    <row r="124" spans="1:9" x14ac:dyDescent="0.25">
      <c r="A124" t="s">
        <v>5</v>
      </c>
      <c r="C124" t="s">
        <v>5</v>
      </c>
      <c r="D124" t="s">
        <v>6</v>
      </c>
      <c r="E124" t="s">
        <v>7</v>
      </c>
      <c r="F124" t="str">
        <f t="shared" si="3"/>
        <v>ninguno</v>
      </c>
      <c r="G124" t="s">
        <v>6</v>
      </c>
      <c r="H124" t="s">
        <v>7</v>
      </c>
      <c r="I124" t="str">
        <f t="shared" ref="I124" si="10">G124</f>
        <v>ninguno</v>
      </c>
    </row>
    <row r="125" spans="1:9" x14ac:dyDescent="0.25">
      <c r="A125" t="s">
        <v>51</v>
      </c>
      <c r="C125" t="s">
        <v>27</v>
      </c>
      <c r="D125" t="s">
        <v>52</v>
      </c>
      <c r="E125" t="s">
        <v>53</v>
      </c>
      <c r="F125" t="str">
        <f t="shared" si="3"/>
        <v>tipo</v>
      </c>
      <c r="G125">
        <v>1</v>
      </c>
      <c r="H125" t="str">
        <f>PROPER(SUBSTITUTE(E125,"par_","Paredes -  "))</f>
        <v>Paredes -  Ladrillo</v>
      </c>
    </row>
    <row r="126" spans="1:9" x14ac:dyDescent="0.25">
      <c r="A126" t="s">
        <v>51</v>
      </c>
      <c r="C126" t="s">
        <v>27</v>
      </c>
      <c r="D126" t="s">
        <v>52</v>
      </c>
      <c r="E126" t="s">
        <v>54</v>
      </c>
      <c r="F126" t="str">
        <f t="shared" si="3"/>
        <v>tipo</v>
      </c>
      <c r="G126">
        <v>2</v>
      </c>
      <c r="H126" t="str">
        <f t="shared" ref="H126:H133" si="11">PROPER(SUBSTITUTE(E126,"par_","Paredes -  "))</f>
        <v>Paredes -  Bahareque_Norevo</v>
      </c>
    </row>
    <row r="127" spans="1:9" x14ac:dyDescent="0.25">
      <c r="A127" t="s">
        <v>51</v>
      </c>
      <c r="C127" t="s">
        <v>27</v>
      </c>
      <c r="D127" t="s">
        <v>52</v>
      </c>
      <c r="E127" t="s">
        <v>55</v>
      </c>
      <c r="F127" t="str">
        <f t="shared" si="3"/>
        <v>tipo</v>
      </c>
      <c r="G127">
        <v>3</v>
      </c>
      <c r="H127" t="str">
        <f t="shared" si="11"/>
        <v>Paredes -  Bahareque_Revo</v>
      </c>
    </row>
    <row r="128" spans="1:9" x14ac:dyDescent="0.25">
      <c r="A128" t="s">
        <v>51</v>
      </c>
      <c r="C128" t="s">
        <v>27</v>
      </c>
      <c r="D128" t="s">
        <v>52</v>
      </c>
      <c r="E128" t="s">
        <v>56</v>
      </c>
      <c r="F128" t="str">
        <f t="shared" si="3"/>
        <v>tipo</v>
      </c>
      <c r="G128">
        <v>4</v>
      </c>
      <c r="H128" t="str">
        <f t="shared" si="11"/>
        <v>Paredes -  Guadua</v>
      </c>
    </row>
    <row r="129" spans="1:8" x14ac:dyDescent="0.25">
      <c r="A129" t="s">
        <v>51</v>
      </c>
      <c r="C129" t="s">
        <v>27</v>
      </c>
      <c r="D129" t="s">
        <v>52</v>
      </c>
      <c r="E129" t="s">
        <v>57</v>
      </c>
      <c r="F129" t="str">
        <f t="shared" si="3"/>
        <v>tipo</v>
      </c>
      <c r="G129">
        <v>5</v>
      </c>
      <c r="H129" t="str">
        <f t="shared" si="11"/>
        <v>Paredes -  Latas_Desh</v>
      </c>
    </row>
    <row r="130" spans="1:8" x14ac:dyDescent="0.25">
      <c r="A130" t="s">
        <v>51</v>
      </c>
      <c r="C130" t="s">
        <v>27</v>
      </c>
      <c r="D130" t="s">
        <v>52</v>
      </c>
      <c r="E130" t="s">
        <v>58</v>
      </c>
      <c r="F130" t="str">
        <f t="shared" si="3"/>
        <v>tipo</v>
      </c>
      <c r="G130">
        <v>6</v>
      </c>
      <c r="H130" t="str">
        <f t="shared" si="11"/>
        <v>Paredes -  Madera</v>
      </c>
    </row>
    <row r="131" spans="1:8" x14ac:dyDescent="0.25">
      <c r="A131" t="s">
        <v>51</v>
      </c>
      <c r="C131" t="s">
        <v>27</v>
      </c>
      <c r="D131" t="s">
        <v>52</v>
      </c>
      <c r="E131" t="s">
        <v>59</v>
      </c>
      <c r="F131" t="str">
        <f t="shared" si="3"/>
        <v>tipo</v>
      </c>
      <c r="G131">
        <v>7</v>
      </c>
      <c r="H131" t="str">
        <f t="shared" si="11"/>
        <v>Paredes -  No</v>
      </c>
    </row>
    <row r="132" spans="1:8" x14ac:dyDescent="0.25">
      <c r="A132" t="s">
        <v>51</v>
      </c>
      <c r="C132" t="s">
        <v>27</v>
      </c>
      <c r="D132" t="s">
        <v>52</v>
      </c>
      <c r="E132" t="s">
        <v>60</v>
      </c>
      <c r="F132" t="str">
        <f t="shared" si="3"/>
        <v>tipo</v>
      </c>
      <c r="G132">
        <v>8</v>
      </c>
      <c r="H132" t="str">
        <f t="shared" si="11"/>
        <v>Paredes -  Prefabricado</v>
      </c>
    </row>
    <row r="133" spans="1:8" x14ac:dyDescent="0.25">
      <c r="A133" t="s">
        <v>51</v>
      </c>
      <c r="C133" t="s">
        <v>27</v>
      </c>
      <c r="D133" t="s">
        <v>52</v>
      </c>
      <c r="E133" t="s">
        <v>61</v>
      </c>
      <c r="F133" t="str">
        <f t="shared" si="3"/>
        <v>tipo</v>
      </c>
      <c r="G133">
        <v>9</v>
      </c>
      <c r="H133" t="str">
        <f t="shared" si="11"/>
        <v>Paredes -  Tapia</v>
      </c>
    </row>
    <row r="134" spans="1:8" x14ac:dyDescent="0.25">
      <c r="A134" t="s">
        <v>62</v>
      </c>
      <c r="C134" t="s">
        <v>40</v>
      </c>
      <c r="D134" t="s">
        <v>52</v>
      </c>
      <c r="E134" t="s">
        <v>63</v>
      </c>
      <c r="F134" t="str">
        <f t="shared" si="3"/>
        <v>tipo</v>
      </c>
      <c r="G134">
        <v>1</v>
      </c>
      <c r="H134" t="s">
        <v>286</v>
      </c>
    </row>
    <row r="135" spans="1:8" x14ac:dyDescent="0.25">
      <c r="A135" t="s">
        <v>62</v>
      </c>
      <c r="C135" t="s">
        <v>40</v>
      </c>
      <c r="D135" t="s">
        <v>52</v>
      </c>
      <c r="E135" t="s">
        <v>64</v>
      </c>
      <c r="F135" t="str">
        <f t="shared" ref="F135:F160" si="12">D135</f>
        <v>tipo</v>
      </c>
      <c r="G135">
        <v>2</v>
      </c>
      <c r="H135" t="s">
        <v>287</v>
      </c>
    </row>
    <row r="136" spans="1:8" x14ac:dyDescent="0.25">
      <c r="A136" t="s">
        <v>62</v>
      </c>
      <c r="C136" t="s">
        <v>40</v>
      </c>
      <c r="D136" t="s">
        <v>52</v>
      </c>
      <c r="E136" t="s">
        <v>65</v>
      </c>
      <c r="F136" t="str">
        <f t="shared" si="12"/>
        <v>tipo</v>
      </c>
      <c r="G136">
        <v>3</v>
      </c>
      <c r="H136" t="s">
        <v>288</v>
      </c>
    </row>
    <row r="137" spans="1:8" x14ac:dyDescent="0.25">
      <c r="A137" t="s">
        <v>62</v>
      </c>
      <c r="C137" t="s">
        <v>40</v>
      </c>
      <c r="D137" t="s">
        <v>52</v>
      </c>
      <c r="E137" t="s">
        <v>66</v>
      </c>
      <c r="F137" t="str">
        <f t="shared" si="12"/>
        <v>tipo</v>
      </c>
      <c r="G137">
        <v>4</v>
      </c>
      <c r="H137" t="s">
        <v>289</v>
      </c>
    </row>
    <row r="138" spans="1:8" x14ac:dyDescent="0.25">
      <c r="A138" t="s">
        <v>62</v>
      </c>
      <c r="C138" t="s">
        <v>40</v>
      </c>
      <c r="D138" t="s">
        <v>52</v>
      </c>
      <c r="E138" t="s">
        <v>67</v>
      </c>
      <c r="F138" t="str">
        <f t="shared" si="12"/>
        <v>tipo</v>
      </c>
      <c r="G138">
        <v>5</v>
      </c>
      <c r="H138" t="s">
        <v>290</v>
      </c>
    </row>
    <row r="139" spans="1:8" x14ac:dyDescent="0.25">
      <c r="A139" t="s">
        <v>62</v>
      </c>
      <c r="C139" t="s">
        <v>40</v>
      </c>
      <c r="D139" t="s">
        <v>52</v>
      </c>
      <c r="E139" t="s">
        <v>68</v>
      </c>
      <c r="F139" t="str">
        <f t="shared" si="12"/>
        <v>tipo</v>
      </c>
      <c r="G139">
        <v>6</v>
      </c>
      <c r="H139" t="s">
        <v>291</v>
      </c>
    </row>
    <row r="140" spans="1:8" x14ac:dyDescent="0.25">
      <c r="A140" t="s">
        <v>62</v>
      </c>
      <c r="C140" t="s">
        <v>40</v>
      </c>
      <c r="D140" t="s">
        <v>52</v>
      </c>
      <c r="E140" t="s">
        <v>69</v>
      </c>
      <c r="F140" t="str">
        <f t="shared" si="12"/>
        <v>tipo</v>
      </c>
      <c r="G140">
        <v>7</v>
      </c>
      <c r="H140" t="s">
        <v>292</v>
      </c>
    </row>
    <row r="141" spans="1:8" x14ac:dyDescent="0.25">
      <c r="A141" t="s">
        <v>62</v>
      </c>
      <c r="C141" t="s">
        <v>40</v>
      </c>
      <c r="D141" t="s">
        <v>52</v>
      </c>
      <c r="E141" t="s">
        <v>70</v>
      </c>
      <c r="F141" t="str">
        <f t="shared" si="12"/>
        <v>tipo</v>
      </c>
      <c r="G141">
        <v>8</v>
      </c>
      <c r="H141" t="s">
        <v>293</v>
      </c>
    </row>
    <row r="142" spans="1:8" x14ac:dyDescent="0.25">
      <c r="A142" t="s">
        <v>62</v>
      </c>
      <c r="C142" t="s">
        <v>40</v>
      </c>
      <c r="D142" t="s">
        <v>52</v>
      </c>
      <c r="E142" t="s">
        <v>71</v>
      </c>
      <c r="F142" t="str">
        <f t="shared" si="12"/>
        <v>tipo</v>
      </c>
      <c r="G142">
        <v>9</v>
      </c>
      <c r="H142" t="s">
        <v>294</v>
      </c>
    </row>
    <row r="143" spans="1:8" x14ac:dyDescent="0.25">
      <c r="A143" t="s">
        <v>51</v>
      </c>
      <c r="C143" t="s">
        <v>27</v>
      </c>
      <c r="D143" t="s">
        <v>52</v>
      </c>
      <c r="E143" t="s">
        <v>72</v>
      </c>
      <c r="F143" t="str">
        <f t="shared" si="12"/>
        <v>tipo</v>
      </c>
      <c r="G143">
        <v>10</v>
      </c>
      <c r="H143" t="str">
        <f>PROPER(SUBSTITUTE(E143,"piso_","Piso -  "))</f>
        <v>Piso -  Alfombra</v>
      </c>
    </row>
    <row r="144" spans="1:8" x14ac:dyDescent="0.25">
      <c r="A144" t="s">
        <v>51</v>
      </c>
      <c r="C144" t="s">
        <v>27</v>
      </c>
      <c r="D144" t="s">
        <v>52</v>
      </c>
      <c r="E144" t="s">
        <v>73</v>
      </c>
      <c r="F144" t="str">
        <f t="shared" si="12"/>
        <v>tipo</v>
      </c>
      <c r="G144">
        <v>11</v>
      </c>
      <c r="H144" t="str">
        <f t="shared" ref="H144:H149" si="13">PROPER(SUBSTITUTE(E144,"piso_","Piso -  "))</f>
        <v>Piso -  Madera</v>
      </c>
    </row>
    <row r="145" spans="1:8" x14ac:dyDescent="0.25">
      <c r="A145" t="s">
        <v>51</v>
      </c>
      <c r="C145" t="s">
        <v>27</v>
      </c>
      <c r="D145" t="s">
        <v>52</v>
      </c>
      <c r="E145" t="s">
        <v>74</v>
      </c>
      <c r="F145" t="str">
        <f t="shared" si="12"/>
        <v>tipo</v>
      </c>
      <c r="G145">
        <v>12</v>
      </c>
      <c r="H145" t="str">
        <f t="shared" si="13"/>
        <v>Piso -  Marmol</v>
      </c>
    </row>
    <row r="146" spans="1:8" x14ac:dyDescent="0.25">
      <c r="A146" t="s">
        <v>51</v>
      </c>
      <c r="C146" t="s">
        <v>27</v>
      </c>
      <c r="D146" t="s">
        <v>52</v>
      </c>
      <c r="E146" t="s">
        <v>75</v>
      </c>
      <c r="F146" t="str">
        <f t="shared" si="12"/>
        <v>tipo</v>
      </c>
      <c r="G146">
        <v>13</v>
      </c>
      <c r="H146" t="str">
        <f t="shared" si="13"/>
        <v>Piso -  Baldosa</v>
      </c>
    </row>
    <row r="147" spans="1:8" x14ac:dyDescent="0.25">
      <c r="A147" t="s">
        <v>51</v>
      </c>
      <c r="C147" t="s">
        <v>27</v>
      </c>
      <c r="D147" t="s">
        <v>52</v>
      </c>
      <c r="E147" t="s">
        <v>76</v>
      </c>
      <c r="F147" t="str">
        <f t="shared" si="12"/>
        <v>tipo</v>
      </c>
      <c r="G147">
        <v>14</v>
      </c>
      <c r="H147" t="str">
        <f t="shared" si="13"/>
        <v>Piso -  Madera_Burda</v>
      </c>
    </row>
    <row r="148" spans="1:8" x14ac:dyDescent="0.25">
      <c r="A148" t="s">
        <v>51</v>
      </c>
      <c r="C148" t="s">
        <v>27</v>
      </c>
      <c r="D148" t="s">
        <v>52</v>
      </c>
      <c r="E148" t="s">
        <v>77</v>
      </c>
      <c r="F148" t="str">
        <f t="shared" si="12"/>
        <v>tipo</v>
      </c>
      <c r="G148">
        <v>15</v>
      </c>
      <c r="H148" t="str">
        <f t="shared" si="13"/>
        <v>Piso -  Cemento</v>
      </c>
    </row>
    <row r="149" spans="1:8" x14ac:dyDescent="0.25">
      <c r="A149" t="s">
        <v>51</v>
      </c>
      <c r="C149" t="s">
        <v>27</v>
      </c>
      <c r="D149" t="s">
        <v>52</v>
      </c>
      <c r="E149" t="s">
        <v>78</v>
      </c>
      <c r="F149" t="str">
        <f t="shared" si="12"/>
        <v>tipo</v>
      </c>
      <c r="G149">
        <v>16</v>
      </c>
      <c r="H149" t="str">
        <f t="shared" si="13"/>
        <v>Piso -  Tierra</v>
      </c>
    </row>
    <row r="150" spans="1:8" x14ac:dyDescent="0.25">
      <c r="A150" t="s">
        <v>62</v>
      </c>
      <c r="C150" t="s">
        <v>40</v>
      </c>
      <c r="D150" t="s">
        <v>52</v>
      </c>
      <c r="E150" t="s">
        <v>79</v>
      </c>
      <c r="F150" t="str">
        <f t="shared" si="12"/>
        <v>tipo</v>
      </c>
      <c r="G150">
        <v>10</v>
      </c>
      <c r="H150" t="s">
        <v>295</v>
      </c>
    </row>
    <row r="151" spans="1:8" x14ac:dyDescent="0.25">
      <c r="A151" t="s">
        <v>62</v>
      </c>
      <c r="C151" t="s">
        <v>40</v>
      </c>
      <c r="D151" t="s">
        <v>52</v>
      </c>
      <c r="E151" t="s">
        <v>80</v>
      </c>
      <c r="F151" t="str">
        <f t="shared" si="12"/>
        <v>tipo</v>
      </c>
      <c r="G151">
        <v>11</v>
      </c>
      <c r="H151" t="s">
        <v>296</v>
      </c>
    </row>
    <row r="152" spans="1:8" x14ac:dyDescent="0.25">
      <c r="A152" t="s">
        <v>62</v>
      </c>
      <c r="C152" t="s">
        <v>40</v>
      </c>
      <c r="D152" t="s">
        <v>52</v>
      </c>
      <c r="E152" t="s">
        <v>81</v>
      </c>
      <c r="F152" t="str">
        <f t="shared" si="12"/>
        <v>tipo</v>
      </c>
      <c r="G152">
        <v>12</v>
      </c>
      <c r="H152" t="s">
        <v>297</v>
      </c>
    </row>
    <row r="153" spans="1:8" x14ac:dyDescent="0.25">
      <c r="A153" t="s">
        <v>62</v>
      </c>
      <c r="C153" t="s">
        <v>40</v>
      </c>
      <c r="D153" t="s">
        <v>52</v>
      </c>
      <c r="E153" t="s">
        <v>82</v>
      </c>
      <c r="F153" t="str">
        <f t="shared" si="12"/>
        <v>tipo</v>
      </c>
      <c r="G153">
        <v>13</v>
      </c>
      <c r="H153" t="s">
        <v>298</v>
      </c>
    </row>
    <row r="154" spans="1:8" x14ac:dyDescent="0.25">
      <c r="A154" t="s">
        <v>62</v>
      </c>
      <c r="C154" t="s">
        <v>40</v>
      </c>
      <c r="D154" t="s">
        <v>52</v>
      </c>
      <c r="E154" t="s">
        <v>83</v>
      </c>
      <c r="F154" t="str">
        <f t="shared" si="12"/>
        <v>tipo</v>
      </c>
      <c r="G154">
        <v>14</v>
      </c>
      <c r="H154" t="s">
        <v>299</v>
      </c>
    </row>
    <row r="155" spans="1:8" x14ac:dyDescent="0.25">
      <c r="A155" t="s">
        <v>62</v>
      </c>
      <c r="C155" t="s">
        <v>40</v>
      </c>
      <c r="D155" t="s">
        <v>52</v>
      </c>
      <c r="E155" t="s">
        <v>84</v>
      </c>
      <c r="F155" t="str">
        <f t="shared" si="12"/>
        <v>tipo</v>
      </c>
      <c r="G155">
        <v>15</v>
      </c>
      <c r="H155" t="s">
        <v>300</v>
      </c>
    </row>
    <row r="156" spans="1:8" x14ac:dyDescent="0.25">
      <c r="A156" t="s">
        <v>62</v>
      </c>
      <c r="C156" t="s">
        <v>40</v>
      </c>
      <c r="D156" t="s">
        <v>52</v>
      </c>
      <c r="E156" t="s">
        <v>85</v>
      </c>
      <c r="F156" t="str">
        <f t="shared" si="12"/>
        <v>tipo</v>
      </c>
      <c r="G156">
        <v>16</v>
      </c>
      <c r="H156" t="s">
        <v>301</v>
      </c>
    </row>
    <row r="157" spans="1:8" x14ac:dyDescent="0.25">
      <c r="A157" t="s">
        <v>51</v>
      </c>
      <c r="C157" t="s">
        <v>27</v>
      </c>
      <c r="D157" t="s">
        <v>52</v>
      </c>
      <c r="E157" t="s">
        <v>86</v>
      </c>
      <c r="F157" t="str">
        <f t="shared" si="12"/>
        <v>tipo</v>
      </c>
      <c r="G157">
        <v>17</v>
      </c>
      <c r="H157" t="s">
        <v>302</v>
      </c>
    </row>
    <row r="158" spans="1:8" x14ac:dyDescent="0.25">
      <c r="A158" t="s">
        <v>51</v>
      </c>
      <c r="C158" t="s">
        <v>27</v>
      </c>
      <c r="D158" t="s">
        <v>52</v>
      </c>
      <c r="E158" t="s">
        <v>87</v>
      </c>
      <c r="F158" t="str">
        <f t="shared" si="12"/>
        <v>tipo</v>
      </c>
      <c r="G158">
        <v>18</v>
      </c>
      <c r="H158" t="s">
        <v>303</v>
      </c>
    </row>
    <row r="159" spans="1:8" x14ac:dyDescent="0.25">
      <c r="A159" t="s">
        <v>62</v>
      </c>
      <c r="C159" t="s">
        <v>40</v>
      </c>
      <c r="D159" t="s">
        <v>52</v>
      </c>
      <c r="E159" t="s">
        <v>88</v>
      </c>
      <c r="F159" t="str">
        <f t="shared" si="12"/>
        <v>tipo</v>
      </c>
      <c r="G159">
        <v>17</v>
      </c>
      <c r="H159" t="s">
        <v>302</v>
      </c>
    </row>
    <row r="160" spans="1:8" x14ac:dyDescent="0.25">
      <c r="A160" t="s">
        <v>62</v>
      </c>
      <c r="C160" t="s">
        <v>40</v>
      </c>
      <c r="D160" t="s">
        <v>52</v>
      </c>
      <c r="E160" t="s">
        <v>89</v>
      </c>
      <c r="F160" t="str">
        <f t="shared" si="12"/>
        <v>tipo</v>
      </c>
      <c r="G160">
        <v>18</v>
      </c>
      <c r="H160" t="s">
        <v>303</v>
      </c>
    </row>
  </sheetData>
  <sortState xmlns:xlrd2="http://schemas.microsoft.com/office/spreadsheetml/2017/richdata2" ref="A2:H160">
    <sortCondition ref="D2:D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David Angulo Cambindo</cp:lastModifiedBy>
  <dcterms:created xsi:type="dcterms:W3CDTF">2021-10-21T09:34:35Z</dcterms:created>
  <dcterms:modified xsi:type="dcterms:W3CDTF">2023-11-29T05:17:25Z</dcterms:modified>
</cp:coreProperties>
</file>