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trade-2024010316135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<sst xmlns="http://schemas.openxmlformats.org/spreadsheetml/2006/main" count="1127" uniqueCount="50">
  <si>
    <t>股票代码</t>
  </si>
  <si>
    <t>盈亏</t>
  </si>
  <si>
    <t>开仓日期</t>
  </si>
  <si>
    <t>开仓时间</t>
  </si>
  <si>
    <t>平仓日期</t>
  </si>
  <si>
    <t>平仓时间</t>
  </si>
  <si>
    <t>开仓价格</t>
  </si>
  <si>
    <t>平仓价格</t>
  </si>
  <si>
    <t>价差</t>
  </si>
  <si>
    <t>数量</t>
  </si>
  <si>
    <t>资金占用</t>
  </si>
  <si>
    <t>收益（含手续费）</t>
  </si>
  <si>
    <t>手续费</t>
  </si>
  <si>
    <t>年化回报率</t>
  </si>
  <si>
    <t>均回报率</t>
  </si>
  <si>
    <t>年化标准差</t>
  </si>
  <si>
    <t>夏普比率</t>
  </si>
  <si>
    <t>SZSE.300498</t>
  </si>
  <si>
    <t>平多收益</t>
  </si>
  <si>
    <t>(</t>
  </si>
  <si>
    <t>,</t>
  </si>
  <si>
    <t>)</t>
  </si>
  <si>
    <t>SZSE.000917</t>
  </si>
  <si>
    <t>平多止损</t>
  </si>
  <si>
    <t>SZSE.000002</t>
  </si>
  <si>
    <t>SZSE.002475</t>
  </si>
  <si>
    <t>SZSE.300059</t>
  </si>
  <si>
    <t>SZSE.002812</t>
  </si>
  <si>
    <t>SZSE.002594</t>
  </si>
  <si>
    <t>SZSE.000858</t>
  </si>
  <si>
    <t>SZSE.000568</t>
  </si>
  <si>
    <t>SZSE.000725</t>
  </si>
  <si>
    <t>SSE.600036</t>
  </si>
  <si>
    <t>SSE.600519</t>
  </si>
  <si>
    <t>SSE.601919</t>
  </si>
  <si>
    <t>SSE.601888</t>
  </si>
  <si>
    <t>SSE.601318</t>
  </si>
  <si>
    <t>SSE.600276</t>
  </si>
  <si>
    <t>SSE.601166</t>
  </si>
  <si>
    <t>SSE.600436</t>
  </si>
  <si>
    <t>SZSE.300122</t>
  </si>
  <si>
    <t>SSE.603288</t>
  </si>
  <si>
    <t>SZSE.002352</t>
  </si>
  <si>
    <t>SSE.600031</t>
  </si>
  <si>
    <t>SZSE.002027</t>
  </si>
  <si>
    <t>SZSE.000001</t>
  </si>
  <si>
    <t>SSE.601985</t>
  </si>
  <si>
    <t>SSE.601088</t>
  </si>
  <si>
    <t>SSE.600887</t>
  </si>
  <si>
    <t>SSE.600048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</si>
</sst>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/mm/dd;@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1" fillId="0" borderId="0" xfId="0" applyFont="1" applyFill="1" applyAlignment="1">
      <alignment vertical="center"/>
    </xf>
    <xf numFmtId="0" fontId="0" fillId="2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25"/>
  <sheetViews>
    <sheetView tabSelected="1" zoomScaleSheetLayoutView="60" topLeftCell="E1" workbookViewId="0">
      <selection activeCell="U2" sqref="U2"/>
    </sheetView>
  </sheetViews>
  <sheetFormatPr defaultColWidth="9" defaultRowHeight="13.5"/>
  <cols>
    <col min="3" max="3" width="13.25" customWidth="1"/>
    <col min="5" max="5" width="15.625" style="1" customWidth="1"/>
    <col min="12" max="12" width="10.375"/>
    <col min="13" max="13" width="10.125" customWidth="1"/>
    <col min="14" max="18" width="12.75" style="2" customWidth="1"/>
    <col min="19" max="19" width="10.5" style="2" customWidth="1"/>
    <col min="20" max="20" width="4" customWidth="1"/>
    <col min="21" max="21" width="11.125" customWidth="1"/>
    <col min="22" max="22" width="3.625" customWidth="1"/>
    <col min="23" max="23" width="9.375"/>
    <col min="24" max="24" width="4.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>
        <v>10500000</v>
      </c>
      <c r="O1" s="2">
        <f>(N1-MIN(N2:N223))/N1</f>
        <v>0.00138838095238095</v>
      </c>
      <c r="P1" s="2" t="s">
        <v>13</v>
      </c>
      <c r="Q1" s="2" t="s">
        <v>14</v>
      </c>
      <c r="R1" s="2" t="s">
        <v>15</v>
      </c>
      <c r="S1" s="2" t="s">
        <v>16</v>
      </c>
    </row>
    <row r="2" spans="1:24">
      <c r="A2" t="s">
        <v>17</v>
      </c>
      <c r="B2" t="s">
        <v>18</v>
      </c>
      <c r="C2" s="3">
        <v>43564</v>
      </c>
      <c r="D2" s="4">
        <v>0</v>
      </c>
      <c r="E2" s="1">
        <v>43578</v>
      </c>
      <c r="F2" s="4">
        <v>0</v>
      </c>
      <c r="G2">
        <v>40.16</v>
      </c>
      <c r="H2">
        <v>40.86</v>
      </c>
      <c r="I2">
        <v>0.7</v>
      </c>
      <c r="J2">
        <v>74</v>
      </c>
      <c r="K2">
        <v>297184</v>
      </c>
      <c r="L2">
        <v>5180</v>
      </c>
      <c r="M2">
        <v>399.12</v>
      </c>
      <c r="N2" s="2">
        <f t="shared" ref="N2:N65" si="0">L2+N1</f>
        <v>10505180</v>
      </c>
      <c r="O2" s="2">
        <f t="shared" ref="O1:O64" si="1">(N2-MIN(N3:N223))/N2</f>
        <v>0.00188078643107496</v>
      </c>
      <c r="Q2" s="2">
        <f t="shared" ref="Q2:Q65" si="2">N2/N1-1</f>
        <v>0.000493333333333235</v>
      </c>
      <c r="R2" s="2">
        <f>STDEVP(Q2:Q223)*SQRT(222)</f>
        <v>0.0291565874144495</v>
      </c>
      <c r="S2" s="6">
        <f>(P4-0.025)/R2</f>
        <v>-0.013826058635138</v>
      </c>
      <c r="T2" t="s">
        <v>19</v>
      </c>
      <c r="U2">
        <f t="shared" ref="U2:U65" si="3">DATEDIF(DATE(2018,11,28),E2,"d")</f>
        <v>146</v>
      </c>
      <c r="V2" t="s">
        <v>20</v>
      </c>
      <c r="W2">
        <f t="shared" ref="W2:W65" si="4">L2+W1-M2</f>
        <v>4780.88</v>
      </c>
      <c r="X2" t="s">
        <v>21</v>
      </c>
    </row>
    <row r="3" spans="1:24">
      <c r="A3" t="s">
        <v>22</v>
      </c>
      <c r="B3" t="s">
        <v>18</v>
      </c>
      <c r="C3" s="3">
        <v>43591</v>
      </c>
      <c r="D3" s="4">
        <v>0</v>
      </c>
      <c r="E3" s="1">
        <v>43600</v>
      </c>
      <c r="F3" s="4">
        <v>0</v>
      </c>
      <c r="G3">
        <v>7.19</v>
      </c>
      <c r="H3">
        <v>7.69</v>
      </c>
      <c r="I3">
        <v>0.5</v>
      </c>
      <c r="J3">
        <v>417</v>
      </c>
      <c r="K3">
        <v>299823</v>
      </c>
      <c r="L3">
        <v>20850</v>
      </c>
      <c r="M3">
        <v>423.29</v>
      </c>
      <c r="N3" s="2">
        <f t="shared" si="0"/>
        <v>10526030</v>
      </c>
      <c r="O3" s="2">
        <f t="shared" si="1"/>
        <v>0.00385786474102772</v>
      </c>
      <c r="P3" s="5"/>
      <c r="Q3" s="2">
        <f t="shared" si="2"/>
        <v>0.0019847351497071</v>
      </c>
      <c r="S3" s="6"/>
      <c r="T3" t="s">
        <v>19</v>
      </c>
      <c r="U3">
        <f t="shared" si="3"/>
        <v>168</v>
      </c>
      <c r="V3" t="s">
        <v>20</v>
      </c>
      <c r="W3">
        <f t="shared" si="4"/>
        <v>25207.59</v>
      </c>
      <c r="X3" t="s">
        <v>21</v>
      </c>
    </row>
    <row r="4" spans="1:24">
      <c r="A4" t="s">
        <v>17</v>
      </c>
      <c r="B4" t="s">
        <v>23</v>
      </c>
      <c r="C4" s="3">
        <v>43585</v>
      </c>
      <c r="D4" s="4">
        <v>0</v>
      </c>
      <c r="E4" s="1">
        <v>43602</v>
      </c>
      <c r="F4" s="4">
        <v>0</v>
      </c>
      <c r="G4">
        <v>41.21</v>
      </c>
      <c r="H4">
        <v>35.57</v>
      </c>
      <c r="I4">
        <v>-5.64</v>
      </c>
      <c r="J4">
        <v>72</v>
      </c>
      <c r="K4">
        <v>296712</v>
      </c>
      <c r="L4">
        <v>-40608</v>
      </c>
      <c r="M4">
        <v>338.06</v>
      </c>
      <c r="N4" s="2">
        <f t="shared" si="0"/>
        <v>10485422</v>
      </c>
      <c r="O4" s="2">
        <f t="shared" si="1"/>
        <v>-0.000167852090263987</v>
      </c>
      <c r="P4" s="5">
        <f>(POWER(SUM(L2:L223)/10500000/222*35+1,222/(35))-1)/4</f>
        <v>0.0245968793128073</v>
      </c>
      <c r="Q4" s="2">
        <f t="shared" si="2"/>
        <v>-0.00385786474102767</v>
      </c>
      <c r="T4" t="s">
        <v>19</v>
      </c>
      <c r="U4">
        <f t="shared" si="3"/>
        <v>170</v>
      </c>
      <c r="V4" t="s">
        <v>20</v>
      </c>
      <c r="W4">
        <f t="shared" si="4"/>
        <v>-15738.47</v>
      </c>
      <c r="X4" t="s">
        <v>21</v>
      </c>
    </row>
    <row r="5" spans="1:24">
      <c r="A5" t="s">
        <v>24</v>
      </c>
      <c r="B5" t="s">
        <v>18</v>
      </c>
      <c r="C5" s="3">
        <v>43591</v>
      </c>
      <c r="D5" s="4">
        <v>0</v>
      </c>
      <c r="E5" s="1">
        <v>43605</v>
      </c>
      <c r="F5" s="4">
        <v>0</v>
      </c>
      <c r="G5">
        <v>27.1</v>
      </c>
      <c r="H5">
        <v>27.26</v>
      </c>
      <c r="I5">
        <v>0.16</v>
      </c>
      <c r="J5">
        <v>110</v>
      </c>
      <c r="K5">
        <v>298100</v>
      </c>
      <c r="L5">
        <v>1760</v>
      </c>
      <c r="M5">
        <v>395.82</v>
      </c>
      <c r="N5" s="2">
        <f t="shared" si="0"/>
        <v>10487182</v>
      </c>
      <c r="O5" s="2">
        <f t="shared" si="1"/>
        <v>-0.0018165032322315</v>
      </c>
      <c r="P5" s="5"/>
      <c r="Q5" s="2">
        <f t="shared" si="2"/>
        <v>0.000167852090263931</v>
      </c>
      <c r="T5" t="s">
        <v>19</v>
      </c>
      <c r="U5">
        <f t="shared" si="3"/>
        <v>173</v>
      </c>
      <c r="V5" t="s">
        <v>20</v>
      </c>
      <c r="W5">
        <f t="shared" si="4"/>
        <v>-14374.29</v>
      </c>
      <c r="X5" t="s">
        <v>21</v>
      </c>
    </row>
    <row r="6" spans="1:24">
      <c r="A6" t="s">
        <v>25</v>
      </c>
      <c r="B6" t="s">
        <v>18</v>
      </c>
      <c r="C6" s="3">
        <v>43605</v>
      </c>
      <c r="D6" s="4">
        <v>0</v>
      </c>
      <c r="E6" s="1">
        <v>43606</v>
      </c>
      <c r="F6" s="4">
        <v>0</v>
      </c>
      <c r="G6">
        <v>20</v>
      </c>
      <c r="H6">
        <v>21.27</v>
      </c>
      <c r="I6">
        <v>1.27</v>
      </c>
      <c r="J6">
        <v>150</v>
      </c>
      <c r="K6">
        <v>300000</v>
      </c>
      <c r="L6">
        <v>19050</v>
      </c>
      <c r="M6">
        <v>421.15</v>
      </c>
      <c r="N6" s="2">
        <f t="shared" si="0"/>
        <v>10506232</v>
      </c>
      <c r="O6" s="2">
        <f t="shared" si="1"/>
        <v>-0.0015495564918041</v>
      </c>
      <c r="P6" s="5"/>
      <c r="Q6" s="2">
        <f t="shared" si="2"/>
        <v>0.00181650323223148</v>
      </c>
      <c r="T6" t="s">
        <v>19</v>
      </c>
      <c r="U6">
        <f t="shared" si="3"/>
        <v>174</v>
      </c>
      <c r="V6" t="s">
        <v>20</v>
      </c>
      <c r="W6">
        <f t="shared" si="4"/>
        <v>4254.56</v>
      </c>
      <c r="X6" t="s">
        <v>21</v>
      </c>
    </row>
    <row r="7" spans="1:24">
      <c r="A7" t="s">
        <v>17</v>
      </c>
      <c r="B7" t="s">
        <v>18</v>
      </c>
      <c r="C7" s="3">
        <v>43605</v>
      </c>
      <c r="D7" s="4">
        <v>0</v>
      </c>
      <c r="E7" s="1">
        <v>43612</v>
      </c>
      <c r="F7" s="4">
        <v>0</v>
      </c>
      <c r="G7">
        <v>34</v>
      </c>
      <c r="H7">
        <v>35.85</v>
      </c>
      <c r="I7">
        <v>1.85</v>
      </c>
      <c r="J7">
        <v>88</v>
      </c>
      <c r="K7">
        <v>299200</v>
      </c>
      <c r="L7">
        <v>16280</v>
      </c>
      <c r="M7">
        <v>416.43</v>
      </c>
      <c r="N7" s="2">
        <f t="shared" si="0"/>
        <v>10522512</v>
      </c>
      <c r="O7" s="2">
        <f t="shared" si="1"/>
        <v>-0.000377476404873665</v>
      </c>
      <c r="P7" s="5"/>
      <c r="Q7" s="2">
        <f t="shared" si="2"/>
        <v>0.00154955649180399</v>
      </c>
      <c r="T7" t="s">
        <v>19</v>
      </c>
      <c r="U7">
        <f t="shared" si="3"/>
        <v>180</v>
      </c>
      <c r="V7" t="s">
        <v>20</v>
      </c>
      <c r="W7">
        <f t="shared" si="4"/>
        <v>20118.13</v>
      </c>
      <c r="X7" t="s">
        <v>21</v>
      </c>
    </row>
    <row r="8" spans="1:24">
      <c r="A8" t="s">
        <v>26</v>
      </c>
      <c r="B8" t="s">
        <v>18</v>
      </c>
      <c r="C8" s="3">
        <v>43626</v>
      </c>
      <c r="D8" s="4">
        <v>0</v>
      </c>
      <c r="E8" s="1">
        <v>43627</v>
      </c>
      <c r="F8" s="4">
        <v>0</v>
      </c>
      <c r="G8">
        <v>12.17</v>
      </c>
      <c r="H8">
        <v>13.12</v>
      </c>
      <c r="I8">
        <v>0.95</v>
      </c>
      <c r="J8">
        <v>246</v>
      </c>
      <c r="K8">
        <v>299382</v>
      </c>
      <c r="L8">
        <v>23370</v>
      </c>
      <c r="M8">
        <v>426.03</v>
      </c>
      <c r="N8" s="2">
        <f t="shared" si="0"/>
        <v>10545882</v>
      </c>
      <c r="O8" s="2">
        <f t="shared" si="1"/>
        <v>0.00183939095848029</v>
      </c>
      <c r="Q8" s="2">
        <f t="shared" si="2"/>
        <v>0.00222095256341825</v>
      </c>
      <c r="T8" t="s">
        <v>19</v>
      </c>
      <c r="U8">
        <f t="shared" si="3"/>
        <v>195</v>
      </c>
      <c r="V8" t="s">
        <v>20</v>
      </c>
      <c r="W8">
        <f t="shared" si="4"/>
        <v>43062.1</v>
      </c>
      <c r="X8" t="s">
        <v>21</v>
      </c>
    </row>
    <row r="9" spans="1:24">
      <c r="A9" t="s">
        <v>17</v>
      </c>
      <c r="B9" t="s">
        <v>18</v>
      </c>
      <c r="C9" s="3">
        <v>43613</v>
      </c>
      <c r="D9" s="4">
        <v>0</v>
      </c>
      <c r="E9" s="1">
        <v>43628</v>
      </c>
      <c r="F9" s="4">
        <v>0</v>
      </c>
      <c r="G9">
        <v>38.38</v>
      </c>
      <c r="H9">
        <v>38.87</v>
      </c>
      <c r="I9">
        <v>0.49</v>
      </c>
      <c r="J9">
        <v>78</v>
      </c>
      <c r="K9">
        <v>299364</v>
      </c>
      <c r="L9">
        <v>3822</v>
      </c>
      <c r="M9">
        <v>400.21</v>
      </c>
      <c r="N9" s="2">
        <f t="shared" si="0"/>
        <v>10549704</v>
      </c>
      <c r="O9" s="2">
        <f t="shared" si="1"/>
        <v>0.00220100962074386</v>
      </c>
      <c r="Q9" s="2">
        <f t="shared" si="2"/>
        <v>0.000362416344123817</v>
      </c>
      <c r="T9" t="s">
        <v>19</v>
      </c>
      <c r="U9">
        <f t="shared" si="3"/>
        <v>196</v>
      </c>
      <c r="V9" t="s">
        <v>20</v>
      </c>
      <c r="W9">
        <f t="shared" si="4"/>
        <v>46483.89</v>
      </c>
      <c r="X9" t="s">
        <v>21</v>
      </c>
    </row>
    <row r="10" spans="1:24">
      <c r="A10" t="s">
        <v>22</v>
      </c>
      <c r="B10" t="s">
        <v>23</v>
      </c>
      <c r="C10" s="3">
        <v>43620</v>
      </c>
      <c r="D10" s="4">
        <v>0</v>
      </c>
      <c r="E10" s="1">
        <v>43635</v>
      </c>
      <c r="F10" s="4">
        <v>0</v>
      </c>
      <c r="G10">
        <v>7.74</v>
      </c>
      <c r="H10">
        <v>7.14</v>
      </c>
      <c r="I10">
        <v>-0.6</v>
      </c>
      <c r="J10">
        <v>387</v>
      </c>
      <c r="K10">
        <v>299538</v>
      </c>
      <c r="L10">
        <v>-23220</v>
      </c>
      <c r="M10">
        <v>364.74</v>
      </c>
      <c r="N10" s="2">
        <f t="shared" si="0"/>
        <v>10526484</v>
      </c>
      <c r="O10" s="2">
        <f t="shared" si="1"/>
        <v>-0.00170436776420313</v>
      </c>
      <c r="Q10" s="2">
        <f t="shared" si="2"/>
        <v>-0.00220100962074388</v>
      </c>
      <c r="T10" t="s">
        <v>19</v>
      </c>
      <c r="U10">
        <f t="shared" si="3"/>
        <v>203</v>
      </c>
      <c r="V10" t="s">
        <v>20</v>
      </c>
      <c r="W10">
        <f t="shared" si="4"/>
        <v>22899.15</v>
      </c>
      <c r="X10" t="s">
        <v>21</v>
      </c>
    </row>
    <row r="11" spans="1:24">
      <c r="A11" t="s">
        <v>26</v>
      </c>
      <c r="B11" t="s">
        <v>18</v>
      </c>
      <c r="C11" s="3">
        <v>43628</v>
      </c>
      <c r="D11" s="4">
        <v>0</v>
      </c>
      <c r="E11" s="1">
        <v>43636</v>
      </c>
      <c r="F11" s="4">
        <v>0</v>
      </c>
      <c r="G11">
        <v>12.86</v>
      </c>
      <c r="H11">
        <v>13.63</v>
      </c>
      <c r="I11">
        <v>0.77</v>
      </c>
      <c r="J11">
        <v>233</v>
      </c>
      <c r="K11">
        <v>299638</v>
      </c>
      <c r="L11">
        <v>17941</v>
      </c>
      <c r="M11">
        <v>419.2</v>
      </c>
      <c r="N11" s="2">
        <f t="shared" si="0"/>
        <v>10544425</v>
      </c>
      <c r="O11" s="2">
        <f t="shared" si="1"/>
        <v>-0.000111053945568393</v>
      </c>
      <c r="Q11" s="2">
        <f t="shared" si="2"/>
        <v>0.00170436776420302</v>
      </c>
      <c r="T11" t="s">
        <v>19</v>
      </c>
      <c r="U11">
        <f t="shared" si="3"/>
        <v>204</v>
      </c>
      <c r="V11" t="s">
        <v>20</v>
      </c>
      <c r="W11">
        <f t="shared" si="4"/>
        <v>40420.95</v>
      </c>
      <c r="X11" t="s">
        <v>21</v>
      </c>
    </row>
    <row r="12" spans="1:24">
      <c r="A12" t="s">
        <v>17</v>
      </c>
      <c r="B12" t="s">
        <v>18</v>
      </c>
      <c r="C12" s="3">
        <v>43641</v>
      </c>
      <c r="D12" s="4">
        <v>0</v>
      </c>
      <c r="E12" s="1">
        <v>43655</v>
      </c>
      <c r="F12" s="4">
        <v>0</v>
      </c>
      <c r="G12">
        <v>36.08</v>
      </c>
      <c r="H12">
        <v>38.25</v>
      </c>
      <c r="I12">
        <v>2.17</v>
      </c>
      <c r="J12">
        <v>83</v>
      </c>
      <c r="K12">
        <v>299464</v>
      </c>
      <c r="L12">
        <v>18011</v>
      </c>
      <c r="M12">
        <v>419.07</v>
      </c>
      <c r="N12" s="2">
        <f t="shared" si="0"/>
        <v>10562436</v>
      </c>
      <c r="O12" s="2">
        <f t="shared" si="1"/>
        <v>0.00159432918694135</v>
      </c>
      <c r="Q12" s="2">
        <f t="shared" si="2"/>
        <v>0.00170810641642394</v>
      </c>
      <c r="T12" t="s">
        <v>19</v>
      </c>
      <c r="U12">
        <f t="shared" si="3"/>
        <v>223</v>
      </c>
      <c r="V12" t="s">
        <v>20</v>
      </c>
      <c r="W12">
        <f t="shared" si="4"/>
        <v>58012.88</v>
      </c>
      <c r="X12" t="s">
        <v>21</v>
      </c>
    </row>
    <row r="13" spans="1:24">
      <c r="A13" t="s">
        <v>22</v>
      </c>
      <c r="B13" t="s">
        <v>23</v>
      </c>
      <c r="C13" s="3">
        <v>43642</v>
      </c>
      <c r="D13" s="4">
        <v>0</v>
      </c>
      <c r="E13" s="1">
        <v>43656</v>
      </c>
      <c r="F13" s="4">
        <v>0</v>
      </c>
      <c r="G13">
        <v>7.11</v>
      </c>
      <c r="H13">
        <v>6.71</v>
      </c>
      <c r="I13">
        <v>-0.4</v>
      </c>
      <c r="J13">
        <v>421</v>
      </c>
      <c r="K13">
        <v>299331</v>
      </c>
      <c r="L13">
        <v>-16840</v>
      </c>
      <c r="M13">
        <v>372.89</v>
      </c>
      <c r="N13" s="2">
        <f t="shared" si="0"/>
        <v>10545596</v>
      </c>
      <c r="O13" s="2">
        <f t="shared" si="1"/>
        <v>-0.00167937402494842</v>
      </c>
      <c r="Q13" s="2">
        <f t="shared" si="2"/>
        <v>-0.00159432918694136</v>
      </c>
      <c r="T13" t="s">
        <v>19</v>
      </c>
      <c r="U13">
        <f t="shared" si="3"/>
        <v>224</v>
      </c>
      <c r="V13" t="s">
        <v>20</v>
      </c>
      <c r="W13">
        <f t="shared" si="4"/>
        <v>40799.99</v>
      </c>
      <c r="X13" t="s">
        <v>21</v>
      </c>
    </row>
    <row r="14" spans="1:24">
      <c r="A14" t="s">
        <v>17</v>
      </c>
      <c r="B14" t="s">
        <v>18</v>
      </c>
      <c r="C14" s="3">
        <v>43658</v>
      </c>
      <c r="D14" s="4">
        <v>0</v>
      </c>
      <c r="E14" s="1">
        <v>43665</v>
      </c>
      <c r="F14" s="4">
        <v>0</v>
      </c>
      <c r="G14">
        <v>38.55</v>
      </c>
      <c r="H14">
        <v>40.85</v>
      </c>
      <c r="I14">
        <v>2.3</v>
      </c>
      <c r="J14">
        <v>77</v>
      </c>
      <c r="K14">
        <v>296835</v>
      </c>
      <c r="L14">
        <v>17710</v>
      </c>
      <c r="M14">
        <v>415.2</v>
      </c>
      <c r="N14" s="2">
        <f t="shared" si="0"/>
        <v>10563306</v>
      </c>
      <c r="O14" s="2">
        <f t="shared" si="1"/>
        <v>-0.000292995393676942</v>
      </c>
      <c r="Q14" s="2">
        <f t="shared" si="2"/>
        <v>0.00167937402494833</v>
      </c>
      <c r="T14" t="s">
        <v>19</v>
      </c>
      <c r="U14">
        <f t="shared" si="3"/>
        <v>233</v>
      </c>
      <c r="V14" t="s">
        <v>20</v>
      </c>
      <c r="W14">
        <f t="shared" si="4"/>
        <v>58094.79</v>
      </c>
      <c r="X14" t="s">
        <v>21</v>
      </c>
    </row>
    <row r="15" spans="1:24">
      <c r="A15" t="s">
        <v>27</v>
      </c>
      <c r="B15" t="s">
        <v>18</v>
      </c>
      <c r="C15" s="3">
        <v>43655</v>
      </c>
      <c r="D15" s="4">
        <v>0</v>
      </c>
      <c r="E15" s="1">
        <v>43669</v>
      </c>
      <c r="F15" s="4">
        <v>0</v>
      </c>
      <c r="G15">
        <v>30.69</v>
      </c>
      <c r="H15">
        <v>31.55</v>
      </c>
      <c r="I15">
        <v>0.86</v>
      </c>
      <c r="J15">
        <v>97</v>
      </c>
      <c r="K15">
        <v>297693</v>
      </c>
      <c r="L15">
        <v>8342</v>
      </c>
      <c r="M15">
        <v>403.97</v>
      </c>
      <c r="N15" s="2">
        <f t="shared" si="0"/>
        <v>10571648</v>
      </c>
      <c r="O15" s="2">
        <f t="shared" si="1"/>
        <v>0.000496327535687908</v>
      </c>
      <c r="Q15" s="2">
        <f t="shared" si="2"/>
        <v>0.000789714886608506</v>
      </c>
      <c r="T15" t="s">
        <v>19</v>
      </c>
      <c r="U15">
        <f t="shared" si="3"/>
        <v>237</v>
      </c>
      <c r="V15" t="s">
        <v>20</v>
      </c>
      <c r="W15">
        <f t="shared" si="4"/>
        <v>66032.82</v>
      </c>
      <c r="X15" t="s">
        <v>21</v>
      </c>
    </row>
    <row r="16" spans="1:24">
      <c r="A16" t="s">
        <v>17</v>
      </c>
      <c r="B16" t="s">
        <v>18</v>
      </c>
      <c r="C16" s="3">
        <v>43672</v>
      </c>
      <c r="D16" s="4">
        <v>0</v>
      </c>
      <c r="E16" s="1">
        <v>43678</v>
      </c>
      <c r="F16" s="4">
        <v>0</v>
      </c>
      <c r="G16">
        <v>39.45</v>
      </c>
      <c r="H16">
        <v>41.98</v>
      </c>
      <c r="I16">
        <v>2.53</v>
      </c>
      <c r="J16">
        <v>76</v>
      </c>
      <c r="K16">
        <v>299820</v>
      </c>
      <c r="L16">
        <v>19228</v>
      </c>
      <c r="M16">
        <v>421.14</v>
      </c>
      <c r="N16" s="2">
        <f t="shared" si="0"/>
        <v>10590876</v>
      </c>
      <c r="O16" s="2">
        <f t="shared" si="1"/>
        <v>0.00231095142649201</v>
      </c>
      <c r="Q16" s="2">
        <f t="shared" si="2"/>
        <v>0.00181882711191284</v>
      </c>
      <c r="T16" t="s">
        <v>19</v>
      </c>
      <c r="U16">
        <f t="shared" si="3"/>
        <v>246</v>
      </c>
      <c r="V16" t="s">
        <v>20</v>
      </c>
      <c r="W16">
        <f t="shared" si="4"/>
        <v>84839.68</v>
      </c>
      <c r="X16" t="s">
        <v>21</v>
      </c>
    </row>
    <row r="17" spans="1:24">
      <c r="A17" t="s">
        <v>27</v>
      </c>
      <c r="B17" t="s">
        <v>23</v>
      </c>
      <c r="C17" s="3">
        <v>43677</v>
      </c>
      <c r="D17" s="4">
        <v>0</v>
      </c>
      <c r="E17" s="1">
        <v>43691</v>
      </c>
      <c r="F17" s="4">
        <v>0</v>
      </c>
      <c r="G17">
        <v>33.63</v>
      </c>
      <c r="H17">
        <v>30.88</v>
      </c>
      <c r="I17">
        <v>-2.75</v>
      </c>
      <c r="J17">
        <v>89</v>
      </c>
      <c r="K17">
        <v>299307</v>
      </c>
      <c r="L17">
        <v>-24475</v>
      </c>
      <c r="M17">
        <v>362.78</v>
      </c>
      <c r="N17" s="2">
        <f t="shared" si="0"/>
        <v>10566401</v>
      </c>
      <c r="O17" s="2">
        <f t="shared" si="1"/>
        <v>-0.0020518812413044</v>
      </c>
      <c r="Q17" s="2">
        <f t="shared" si="2"/>
        <v>-0.00231095142649196</v>
      </c>
      <c r="T17" t="s">
        <v>19</v>
      </c>
      <c r="U17">
        <f t="shared" si="3"/>
        <v>259</v>
      </c>
      <c r="V17" t="s">
        <v>20</v>
      </c>
      <c r="W17">
        <f t="shared" si="4"/>
        <v>60001.9</v>
      </c>
      <c r="X17" t="s">
        <v>21</v>
      </c>
    </row>
    <row r="18" spans="1:24">
      <c r="A18" t="s">
        <v>27</v>
      </c>
      <c r="B18" t="s">
        <v>18</v>
      </c>
      <c r="C18" s="3">
        <v>43693</v>
      </c>
      <c r="D18" s="4">
        <v>0</v>
      </c>
      <c r="E18" s="1">
        <v>43696</v>
      </c>
      <c r="F18" s="4">
        <v>0</v>
      </c>
      <c r="G18">
        <v>30.09</v>
      </c>
      <c r="H18">
        <v>32.28</v>
      </c>
      <c r="I18">
        <v>2.19</v>
      </c>
      <c r="J18">
        <v>99</v>
      </c>
      <c r="K18">
        <v>297891</v>
      </c>
      <c r="L18">
        <v>21681</v>
      </c>
      <c r="M18">
        <v>421.84</v>
      </c>
      <c r="N18" s="2">
        <f t="shared" si="0"/>
        <v>10588082</v>
      </c>
      <c r="O18" s="2">
        <f t="shared" si="1"/>
        <v>-0.000305059972146041</v>
      </c>
      <c r="Q18" s="2">
        <f t="shared" si="2"/>
        <v>0.0020518812413044</v>
      </c>
      <c r="T18" t="s">
        <v>19</v>
      </c>
      <c r="U18">
        <f t="shared" si="3"/>
        <v>264</v>
      </c>
      <c r="V18" t="s">
        <v>20</v>
      </c>
      <c r="W18">
        <f t="shared" si="4"/>
        <v>81261.06</v>
      </c>
      <c r="X18" t="s">
        <v>21</v>
      </c>
    </row>
    <row r="19" spans="1:24">
      <c r="A19" t="s">
        <v>27</v>
      </c>
      <c r="B19" t="s">
        <v>18</v>
      </c>
      <c r="C19" s="3">
        <v>43703</v>
      </c>
      <c r="D19" s="4">
        <v>0</v>
      </c>
      <c r="E19" s="1">
        <v>43717</v>
      </c>
      <c r="F19" s="4">
        <v>0</v>
      </c>
      <c r="G19">
        <v>31.39</v>
      </c>
      <c r="H19">
        <v>31.73</v>
      </c>
      <c r="I19">
        <v>0.34</v>
      </c>
      <c r="J19">
        <v>95</v>
      </c>
      <c r="K19">
        <v>298205</v>
      </c>
      <c r="L19">
        <v>3230</v>
      </c>
      <c r="M19">
        <v>397.89</v>
      </c>
      <c r="N19" s="2">
        <f t="shared" si="0"/>
        <v>10591312</v>
      </c>
      <c r="O19" s="2">
        <f t="shared" si="1"/>
        <v>-0.00189296661263496</v>
      </c>
      <c r="Q19" s="2">
        <f t="shared" si="2"/>
        <v>0.000305059972146138</v>
      </c>
      <c r="T19" t="s">
        <v>19</v>
      </c>
      <c r="U19">
        <f t="shared" si="3"/>
        <v>285</v>
      </c>
      <c r="V19" t="s">
        <v>20</v>
      </c>
      <c r="W19">
        <f t="shared" si="4"/>
        <v>84093.17</v>
      </c>
      <c r="X19" t="s">
        <v>21</v>
      </c>
    </row>
    <row r="20" spans="1:24">
      <c r="A20" t="s">
        <v>25</v>
      </c>
      <c r="B20" t="s">
        <v>18</v>
      </c>
      <c r="C20" s="3">
        <v>43719</v>
      </c>
      <c r="D20" s="4">
        <v>0</v>
      </c>
      <c r="E20" s="1">
        <v>43724</v>
      </c>
      <c r="F20" s="4">
        <v>0</v>
      </c>
      <c r="G20">
        <v>24.37</v>
      </c>
      <c r="H20">
        <v>26</v>
      </c>
      <c r="I20">
        <v>1.63</v>
      </c>
      <c r="J20">
        <v>123</v>
      </c>
      <c r="K20">
        <v>299751</v>
      </c>
      <c r="L20">
        <v>20049</v>
      </c>
      <c r="M20">
        <v>422.14</v>
      </c>
      <c r="N20" s="2">
        <f t="shared" si="0"/>
        <v>10611361</v>
      </c>
      <c r="O20" s="2">
        <f t="shared" si="1"/>
        <v>-0.00171325808254002</v>
      </c>
      <c r="Q20" s="2">
        <f t="shared" si="2"/>
        <v>0.00189296661263505</v>
      </c>
      <c r="T20" t="s">
        <v>19</v>
      </c>
      <c r="U20">
        <f t="shared" si="3"/>
        <v>292</v>
      </c>
      <c r="V20" t="s">
        <v>20</v>
      </c>
      <c r="W20">
        <f t="shared" si="4"/>
        <v>103720.03</v>
      </c>
      <c r="X20" t="s">
        <v>21</v>
      </c>
    </row>
    <row r="21" spans="1:24">
      <c r="A21" t="s">
        <v>27</v>
      </c>
      <c r="B21" t="s">
        <v>18</v>
      </c>
      <c r="C21" s="3">
        <v>43732</v>
      </c>
      <c r="D21" s="4">
        <v>0</v>
      </c>
      <c r="E21" s="1">
        <v>43747</v>
      </c>
      <c r="F21" s="4">
        <v>0</v>
      </c>
      <c r="G21">
        <v>33.02</v>
      </c>
      <c r="H21">
        <v>35.04</v>
      </c>
      <c r="I21">
        <v>2.02</v>
      </c>
      <c r="J21">
        <v>90</v>
      </c>
      <c r="K21">
        <v>297180</v>
      </c>
      <c r="L21">
        <v>18180</v>
      </c>
      <c r="M21">
        <v>416.28</v>
      </c>
      <c r="N21" s="2">
        <f t="shared" si="0"/>
        <v>10629541</v>
      </c>
      <c r="O21" s="2">
        <f t="shared" si="1"/>
        <v>-0.00165529254743925</v>
      </c>
      <c r="Q21" s="2">
        <f t="shared" si="2"/>
        <v>0.00171325808254008</v>
      </c>
      <c r="T21" t="s">
        <v>19</v>
      </c>
      <c r="U21">
        <f t="shared" si="3"/>
        <v>315</v>
      </c>
      <c r="V21" t="s">
        <v>20</v>
      </c>
      <c r="W21">
        <f t="shared" si="4"/>
        <v>121483.75</v>
      </c>
      <c r="X21" t="s">
        <v>21</v>
      </c>
    </row>
    <row r="22" spans="1:24">
      <c r="A22" t="s">
        <v>27</v>
      </c>
      <c r="B22" t="s">
        <v>18</v>
      </c>
      <c r="C22" s="3">
        <v>43768</v>
      </c>
      <c r="D22" s="4">
        <v>0</v>
      </c>
      <c r="E22" s="1">
        <v>43775</v>
      </c>
      <c r="F22" s="4">
        <v>0</v>
      </c>
      <c r="G22">
        <v>33.9</v>
      </c>
      <c r="H22">
        <v>37.48</v>
      </c>
      <c r="I22">
        <v>3.58</v>
      </c>
      <c r="J22">
        <v>88</v>
      </c>
      <c r="K22">
        <v>298320</v>
      </c>
      <c r="L22">
        <v>31504</v>
      </c>
      <c r="M22">
        <v>435.37</v>
      </c>
      <c r="N22" s="2">
        <f t="shared" si="0"/>
        <v>10661045</v>
      </c>
      <c r="O22" s="2">
        <f t="shared" si="1"/>
        <v>0.00130465634466415</v>
      </c>
      <c r="Q22" s="2">
        <f t="shared" si="2"/>
        <v>0.00296381565299941</v>
      </c>
      <c r="T22" t="s">
        <v>19</v>
      </c>
      <c r="U22">
        <f t="shared" si="3"/>
        <v>343</v>
      </c>
      <c r="V22" t="s">
        <v>20</v>
      </c>
      <c r="W22">
        <f t="shared" si="4"/>
        <v>152552.38</v>
      </c>
      <c r="X22" t="s">
        <v>21</v>
      </c>
    </row>
    <row r="23" spans="1:24">
      <c r="A23" t="s">
        <v>28</v>
      </c>
      <c r="B23" t="s">
        <v>23</v>
      </c>
      <c r="C23" s="3">
        <v>43768</v>
      </c>
      <c r="D23" s="4">
        <v>0</v>
      </c>
      <c r="E23" s="1">
        <v>43782</v>
      </c>
      <c r="F23" s="4">
        <v>0</v>
      </c>
      <c r="G23">
        <v>43.96</v>
      </c>
      <c r="H23">
        <v>43.28</v>
      </c>
      <c r="I23">
        <v>-0.68</v>
      </c>
      <c r="J23">
        <v>68</v>
      </c>
      <c r="K23">
        <v>298928</v>
      </c>
      <c r="L23">
        <v>-4624</v>
      </c>
      <c r="M23">
        <v>388.48</v>
      </c>
      <c r="N23" s="2">
        <f t="shared" si="0"/>
        <v>10656421</v>
      </c>
      <c r="O23" s="2">
        <f t="shared" si="1"/>
        <v>0.000871305666320803</v>
      </c>
      <c r="Q23" s="2">
        <f t="shared" si="2"/>
        <v>-0.000433728588520199</v>
      </c>
      <c r="T23" t="s">
        <v>19</v>
      </c>
      <c r="U23">
        <f t="shared" si="3"/>
        <v>350</v>
      </c>
      <c r="V23" t="s">
        <v>20</v>
      </c>
      <c r="W23">
        <f t="shared" si="4"/>
        <v>147539.9</v>
      </c>
      <c r="X23" t="s">
        <v>21</v>
      </c>
    </row>
    <row r="24" spans="1:24">
      <c r="A24" t="s">
        <v>28</v>
      </c>
      <c r="B24" t="s">
        <v>18</v>
      </c>
      <c r="C24" s="3">
        <v>43784</v>
      </c>
      <c r="D24" s="4">
        <v>0</v>
      </c>
      <c r="E24" s="1">
        <v>43798</v>
      </c>
      <c r="F24" s="4">
        <v>0</v>
      </c>
      <c r="G24">
        <v>43.12</v>
      </c>
      <c r="H24">
        <v>43.39</v>
      </c>
      <c r="I24">
        <v>0.27</v>
      </c>
      <c r="J24">
        <v>69</v>
      </c>
      <c r="K24">
        <v>297528</v>
      </c>
      <c r="L24">
        <v>1863</v>
      </c>
      <c r="M24">
        <v>395.2</v>
      </c>
      <c r="N24" s="2">
        <f t="shared" si="0"/>
        <v>10658284</v>
      </c>
      <c r="O24" s="2">
        <f t="shared" si="1"/>
        <v>0.00104594698358573</v>
      </c>
      <c r="Q24" s="2">
        <f t="shared" si="2"/>
        <v>0.000174824174082433</v>
      </c>
      <c r="T24" t="s">
        <v>19</v>
      </c>
      <c r="U24">
        <f t="shared" si="3"/>
        <v>366</v>
      </c>
      <c r="V24" t="s">
        <v>20</v>
      </c>
      <c r="W24">
        <f t="shared" si="4"/>
        <v>149007.7</v>
      </c>
      <c r="X24" t="s">
        <v>21</v>
      </c>
    </row>
    <row r="25" spans="1:24">
      <c r="A25" t="s">
        <v>28</v>
      </c>
      <c r="B25" t="s">
        <v>18</v>
      </c>
      <c r="C25" s="3">
        <v>43801</v>
      </c>
      <c r="D25" s="4">
        <v>0</v>
      </c>
      <c r="E25" s="1">
        <v>43815</v>
      </c>
      <c r="F25" s="4">
        <v>0</v>
      </c>
      <c r="G25">
        <v>43.15</v>
      </c>
      <c r="H25">
        <v>44.13</v>
      </c>
      <c r="I25">
        <v>0.98</v>
      </c>
      <c r="J25">
        <v>69</v>
      </c>
      <c r="K25">
        <v>297735</v>
      </c>
      <c r="L25">
        <v>6762</v>
      </c>
      <c r="M25">
        <v>401.94</v>
      </c>
      <c r="N25" s="2">
        <f t="shared" si="0"/>
        <v>10665046</v>
      </c>
      <c r="O25" s="2">
        <f t="shared" si="1"/>
        <v>0.00167931765132565</v>
      </c>
      <c r="Q25" s="2">
        <f t="shared" si="2"/>
        <v>0.000634436087460166</v>
      </c>
      <c r="T25" t="s">
        <v>19</v>
      </c>
      <c r="U25">
        <f t="shared" si="3"/>
        <v>383</v>
      </c>
      <c r="V25" t="s">
        <v>20</v>
      </c>
      <c r="W25">
        <f t="shared" si="4"/>
        <v>155367.76</v>
      </c>
      <c r="X25" t="s">
        <v>21</v>
      </c>
    </row>
    <row r="26" spans="1:24">
      <c r="A26" t="s">
        <v>22</v>
      </c>
      <c r="B26" t="s">
        <v>18</v>
      </c>
      <c r="C26" s="3">
        <v>43864</v>
      </c>
      <c r="D26" s="4">
        <v>0</v>
      </c>
      <c r="E26" s="1">
        <v>43867</v>
      </c>
      <c r="F26" s="4">
        <v>0</v>
      </c>
      <c r="G26">
        <v>5.74</v>
      </c>
      <c r="H26">
        <v>6.12</v>
      </c>
      <c r="I26">
        <v>0.38</v>
      </c>
      <c r="J26">
        <v>522</v>
      </c>
      <c r="K26">
        <v>299628</v>
      </c>
      <c r="L26">
        <v>19836</v>
      </c>
      <c r="M26">
        <v>421.69</v>
      </c>
      <c r="N26" s="2">
        <f t="shared" si="0"/>
        <v>10684882</v>
      </c>
      <c r="O26" s="2">
        <f t="shared" si="1"/>
        <v>0.00353265482950584</v>
      </c>
      <c r="Q26" s="2">
        <f t="shared" si="2"/>
        <v>0.00185990758970944</v>
      </c>
      <c r="T26" t="s">
        <v>19</v>
      </c>
      <c r="U26">
        <f t="shared" si="3"/>
        <v>435</v>
      </c>
      <c r="V26" t="s">
        <v>20</v>
      </c>
      <c r="W26">
        <f t="shared" si="4"/>
        <v>174782.07</v>
      </c>
      <c r="X26" t="s">
        <v>21</v>
      </c>
    </row>
    <row r="27" spans="1:24">
      <c r="A27" t="s">
        <v>29</v>
      </c>
      <c r="B27" t="s">
        <v>18</v>
      </c>
      <c r="C27" s="3">
        <v>43864</v>
      </c>
      <c r="D27" s="4">
        <v>0</v>
      </c>
      <c r="E27" s="1">
        <v>43868</v>
      </c>
      <c r="F27" s="4">
        <v>0</v>
      </c>
      <c r="G27">
        <v>113.54</v>
      </c>
      <c r="H27">
        <v>120.58</v>
      </c>
      <c r="I27">
        <v>7.04</v>
      </c>
      <c r="J27">
        <v>26</v>
      </c>
      <c r="K27">
        <v>295204</v>
      </c>
      <c r="L27">
        <v>18304</v>
      </c>
      <c r="M27">
        <v>413.83</v>
      </c>
      <c r="N27" s="2">
        <f t="shared" si="0"/>
        <v>10703186</v>
      </c>
      <c r="O27" s="2">
        <f t="shared" si="1"/>
        <v>0.00523675847546702</v>
      </c>
      <c r="Q27" s="2">
        <f t="shared" si="2"/>
        <v>0.00171307460391223</v>
      </c>
      <c r="T27" t="s">
        <v>19</v>
      </c>
      <c r="U27">
        <f t="shared" si="3"/>
        <v>436</v>
      </c>
      <c r="V27" t="s">
        <v>20</v>
      </c>
      <c r="W27">
        <f t="shared" si="4"/>
        <v>192672.24</v>
      </c>
      <c r="X27" t="s">
        <v>21</v>
      </c>
    </row>
    <row r="28" spans="1:24">
      <c r="A28" t="s">
        <v>17</v>
      </c>
      <c r="B28" t="s">
        <v>18</v>
      </c>
      <c r="C28" s="3">
        <v>43853</v>
      </c>
      <c r="D28" s="4">
        <v>0</v>
      </c>
      <c r="E28" s="1">
        <v>43875</v>
      </c>
      <c r="F28" s="4">
        <v>0</v>
      </c>
      <c r="G28">
        <v>32.68</v>
      </c>
      <c r="H28">
        <v>33.25</v>
      </c>
      <c r="I28">
        <v>0.57</v>
      </c>
      <c r="J28">
        <v>91</v>
      </c>
      <c r="K28">
        <v>297388</v>
      </c>
      <c r="L28">
        <v>5187</v>
      </c>
      <c r="M28">
        <v>399.4</v>
      </c>
      <c r="N28" s="2">
        <f t="shared" si="0"/>
        <v>10708373</v>
      </c>
      <c r="O28" s="2">
        <f t="shared" si="1"/>
        <v>0.0057186091668641</v>
      </c>
      <c r="Q28" s="2">
        <f t="shared" si="2"/>
        <v>0.000484622055526351</v>
      </c>
      <c r="T28" t="s">
        <v>19</v>
      </c>
      <c r="U28">
        <f t="shared" si="3"/>
        <v>443</v>
      </c>
      <c r="V28" t="s">
        <v>20</v>
      </c>
      <c r="W28">
        <f t="shared" si="4"/>
        <v>197459.84</v>
      </c>
      <c r="X28" t="s">
        <v>21</v>
      </c>
    </row>
    <row r="29" spans="1:24">
      <c r="A29" t="s">
        <v>30</v>
      </c>
      <c r="B29" t="s">
        <v>18</v>
      </c>
      <c r="C29" s="3">
        <v>43864</v>
      </c>
      <c r="D29" s="4">
        <v>0</v>
      </c>
      <c r="E29" s="1">
        <v>43878</v>
      </c>
      <c r="F29" s="4">
        <v>0</v>
      </c>
      <c r="G29">
        <v>74.39</v>
      </c>
      <c r="H29">
        <v>78.22</v>
      </c>
      <c r="I29">
        <v>3.83</v>
      </c>
      <c r="J29">
        <v>40</v>
      </c>
      <c r="K29">
        <v>297560</v>
      </c>
      <c r="L29">
        <v>15320</v>
      </c>
      <c r="M29">
        <v>413</v>
      </c>
      <c r="N29" s="2">
        <f t="shared" si="0"/>
        <v>10723693</v>
      </c>
      <c r="O29" s="2">
        <f t="shared" si="1"/>
        <v>0.00713905181731704</v>
      </c>
      <c r="Q29" s="2">
        <f t="shared" si="2"/>
        <v>0.00143065617904803</v>
      </c>
      <c r="T29" t="s">
        <v>19</v>
      </c>
      <c r="U29">
        <f t="shared" si="3"/>
        <v>446</v>
      </c>
      <c r="V29" t="s">
        <v>20</v>
      </c>
      <c r="W29">
        <f t="shared" si="4"/>
        <v>212366.84</v>
      </c>
      <c r="X29" t="s">
        <v>21</v>
      </c>
    </row>
    <row r="30" spans="1:24">
      <c r="A30" t="s">
        <v>31</v>
      </c>
      <c r="B30" t="s">
        <v>18</v>
      </c>
      <c r="C30" s="3">
        <v>43889</v>
      </c>
      <c r="D30" s="4">
        <v>0</v>
      </c>
      <c r="E30" s="1">
        <v>43896</v>
      </c>
      <c r="F30" s="4">
        <v>0</v>
      </c>
      <c r="G30">
        <v>4.9</v>
      </c>
      <c r="H30">
        <v>5.16</v>
      </c>
      <c r="I30">
        <v>0.26</v>
      </c>
      <c r="J30">
        <v>612</v>
      </c>
      <c r="K30">
        <v>299880</v>
      </c>
      <c r="L30">
        <v>15912</v>
      </c>
      <c r="M30">
        <v>416.85</v>
      </c>
      <c r="N30" s="2">
        <f t="shared" si="0"/>
        <v>10739605</v>
      </c>
      <c r="O30" s="2">
        <f t="shared" si="1"/>
        <v>0.00861009320175183</v>
      </c>
      <c r="Q30" s="2">
        <f t="shared" si="2"/>
        <v>0.00148381718872415</v>
      </c>
      <c r="T30" t="s">
        <v>19</v>
      </c>
      <c r="U30">
        <f t="shared" si="3"/>
        <v>464</v>
      </c>
      <c r="V30" t="s">
        <v>20</v>
      </c>
      <c r="W30">
        <f t="shared" si="4"/>
        <v>227861.99</v>
      </c>
      <c r="X30" t="s">
        <v>21</v>
      </c>
    </row>
    <row r="31" spans="1:24">
      <c r="A31" t="s">
        <v>25</v>
      </c>
      <c r="B31" t="s">
        <v>23</v>
      </c>
      <c r="C31" s="3">
        <v>43887</v>
      </c>
      <c r="D31" s="4">
        <v>0</v>
      </c>
      <c r="E31" s="1">
        <v>43901</v>
      </c>
      <c r="F31" s="4">
        <v>0</v>
      </c>
      <c r="G31">
        <v>47.61</v>
      </c>
      <c r="H31">
        <v>43.97</v>
      </c>
      <c r="I31">
        <v>-3.64</v>
      </c>
      <c r="J31">
        <v>63</v>
      </c>
      <c r="K31">
        <v>299943</v>
      </c>
      <c r="L31">
        <v>-22932</v>
      </c>
      <c r="M31">
        <v>365.65</v>
      </c>
      <c r="N31" s="2">
        <f t="shared" si="0"/>
        <v>10716673</v>
      </c>
      <c r="O31" s="2">
        <f t="shared" si="1"/>
        <v>0.00648867423686437</v>
      </c>
      <c r="Q31" s="2">
        <f t="shared" si="2"/>
        <v>-0.00213527406268665</v>
      </c>
      <c r="T31" t="s">
        <v>19</v>
      </c>
      <c r="U31">
        <f t="shared" si="3"/>
        <v>469</v>
      </c>
      <c r="V31" t="s">
        <v>20</v>
      </c>
      <c r="W31">
        <f t="shared" si="4"/>
        <v>204564.34</v>
      </c>
      <c r="X31" t="s">
        <v>21</v>
      </c>
    </row>
    <row r="32" spans="1:24">
      <c r="A32" t="s">
        <v>32</v>
      </c>
      <c r="B32" t="s">
        <v>18</v>
      </c>
      <c r="C32" s="3">
        <v>43909</v>
      </c>
      <c r="D32" s="4">
        <v>0</v>
      </c>
      <c r="E32" s="1">
        <v>43910</v>
      </c>
      <c r="F32" s="4">
        <v>0</v>
      </c>
      <c r="G32">
        <v>29.31</v>
      </c>
      <c r="H32">
        <v>31.04</v>
      </c>
      <c r="I32">
        <v>1.73</v>
      </c>
      <c r="J32">
        <v>102</v>
      </c>
      <c r="K32">
        <v>298962</v>
      </c>
      <c r="L32">
        <v>17646</v>
      </c>
      <c r="M32">
        <v>417.92</v>
      </c>
      <c r="N32" s="2">
        <f t="shared" si="0"/>
        <v>10734319</v>
      </c>
      <c r="O32" s="2">
        <f t="shared" si="1"/>
        <v>0.00812189389937079</v>
      </c>
      <c r="Q32" s="2">
        <f t="shared" si="2"/>
        <v>0.00164659311709903</v>
      </c>
      <c r="T32" t="s">
        <v>19</v>
      </c>
      <c r="U32">
        <f t="shared" si="3"/>
        <v>478</v>
      </c>
      <c r="V32" t="s">
        <v>20</v>
      </c>
      <c r="W32">
        <f t="shared" si="4"/>
        <v>221792.42</v>
      </c>
      <c r="X32" t="s">
        <v>21</v>
      </c>
    </row>
    <row r="33" spans="1:24">
      <c r="A33" t="s">
        <v>33</v>
      </c>
      <c r="B33" t="s">
        <v>18</v>
      </c>
      <c r="C33" s="3">
        <v>43908</v>
      </c>
      <c r="D33" s="4">
        <v>0</v>
      </c>
      <c r="E33" s="1">
        <v>43915</v>
      </c>
      <c r="F33" s="4">
        <v>0</v>
      </c>
      <c r="G33">
        <v>1007.99</v>
      </c>
      <c r="H33">
        <v>1080.1</v>
      </c>
      <c r="I33">
        <v>72.11</v>
      </c>
      <c r="J33">
        <v>2</v>
      </c>
      <c r="K33">
        <v>201598</v>
      </c>
      <c r="L33">
        <v>14422</v>
      </c>
      <c r="M33">
        <v>285.15</v>
      </c>
      <c r="N33" s="2">
        <f t="shared" si="0"/>
        <v>10748741</v>
      </c>
      <c r="O33" s="2">
        <f t="shared" si="1"/>
        <v>0.00945273497612418</v>
      </c>
      <c r="Q33" s="2">
        <f t="shared" si="2"/>
        <v>0.00134354121579583</v>
      </c>
      <c r="T33" t="s">
        <v>19</v>
      </c>
      <c r="U33">
        <f t="shared" si="3"/>
        <v>483</v>
      </c>
      <c r="V33" t="s">
        <v>20</v>
      </c>
      <c r="W33">
        <f t="shared" si="4"/>
        <v>235929.27</v>
      </c>
      <c r="X33" t="s">
        <v>21</v>
      </c>
    </row>
    <row r="34" spans="1:24">
      <c r="A34" t="s">
        <v>27</v>
      </c>
      <c r="B34" t="s">
        <v>23</v>
      </c>
      <c r="C34" s="3">
        <v>43902</v>
      </c>
      <c r="D34" s="4">
        <v>0</v>
      </c>
      <c r="E34" s="1">
        <v>43916</v>
      </c>
      <c r="F34" s="4">
        <v>0</v>
      </c>
      <c r="G34">
        <v>53.96</v>
      </c>
      <c r="H34">
        <v>45</v>
      </c>
      <c r="I34">
        <v>-8.96</v>
      </c>
      <c r="J34">
        <v>55</v>
      </c>
      <c r="K34">
        <v>296780</v>
      </c>
      <c r="L34">
        <v>-49280</v>
      </c>
      <c r="M34">
        <v>326.7</v>
      </c>
      <c r="N34" s="2">
        <f t="shared" si="0"/>
        <v>10699461</v>
      </c>
      <c r="O34" s="2">
        <f t="shared" si="1"/>
        <v>0.00489043326575049</v>
      </c>
      <c r="Q34" s="2">
        <f t="shared" si="2"/>
        <v>-0.00458472299220902</v>
      </c>
      <c r="T34" t="s">
        <v>19</v>
      </c>
      <c r="U34">
        <f t="shared" si="3"/>
        <v>484</v>
      </c>
      <c r="V34" t="s">
        <v>20</v>
      </c>
      <c r="W34">
        <f t="shared" si="4"/>
        <v>186322.57</v>
      </c>
      <c r="X34" t="s">
        <v>21</v>
      </c>
    </row>
    <row r="35" spans="1:24">
      <c r="A35" t="s">
        <v>28</v>
      </c>
      <c r="B35" t="s">
        <v>18</v>
      </c>
      <c r="C35" s="3">
        <v>43908</v>
      </c>
      <c r="D35" s="4">
        <v>0</v>
      </c>
      <c r="E35" s="1">
        <v>43917</v>
      </c>
      <c r="F35" s="4">
        <v>0</v>
      </c>
      <c r="G35">
        <v>52.09</v>
      </c>
      <c r="H35">
        <v>54.78</v>
      </c>
      <c r="I35">
        <v>2.69</v>
      </c>
      <c r="J35">
        <v>57</v>
      </c>
      <c r="K35">
        <v>296913</v>
      </c>
      <c r="L35">
        <v>15333</v>
      </c>
      <c r="M35">
        <v>412.16</v>
      </c>
      <c r="N35" s="2">
        <f t="shared" si="0"/>
        <v>10714794</v>
      </c>
      <c r="O35" s="2">
        <f t="shared" si="1"/>
        <v>0.0063144471092958</v>
      </c>
      <c r="Q35" s="2">
        <f t="shared" si="2"/>
        <v>0.0014330628430721</v>
      </c>
      <c r="T35" t="s">
        <v>19</v>
      </c>
      <c r="U35">
        <f t="shared" si="3"/>
        <v>485</v>
      </c>
      <c r="V35" t="s">
        <v>20</v>
      </c>
      <c r="W35">
        <f t="shared" si="4"/>
        <v>201243.41</v>
      </c>
      <c r="X35" t="s">
        <v>21</v>
      </c>
    </row>
    <row r="36" spans="1:24">
      <c r="A36" t="s">
        <v>34</v>
      </c>
      <c r="B36" t="s">
        <v>23</v>
      </c>
      <c r="C36" s="3">
        <v>43903</v>
      </c>
      <c r="D36" s="4">
        <v>0</v>
      </c>
      <c r="E36" s="1">
        <v>43917</v>
      </c>
      <c r="F36" s="4">
        <v>0</v>
      </c>
      <c r="G36">
        <v>4.24</v>
      </c>
      <c r="H36">
        <v>4.03</v>
      </c>
      <c r="I36">
        <v>-0.21</v>
      </c>
      <c r="J36">
        <v>707</v>
      </c>
      <c r="K36">
        <v>299768</v>
      </c>
      <c r="L36">
        <v>-14847</v>
      </c>
      <c r="M36">
        <v>376.1</v>
      </c>
      <c r="N36" s="2">
        <f t="shared" si="0"/>
        <v>10699947</v>
      </c>
      <c r="O36" s="2">
        <f t="shared" si="1"/>
        <v>0.00493563192415813</v>
      </c>
      <c r="Q36" s="2">
        <f t="shared" si="2"/>
        <v>-0.00138565426456172</v>
      </c>
      <c r="T36" t="s">
        <v>19</v>
      </c>
      <c r="U36">
        <f t="shared" si="3"/>
        <v>485</v>
      </c>
      <c r="V36" t="s">
        <v>20</v>
      </c>
      <c r="W36">
        <f t="shared" si="4"/>
        <v>186020.31</v>
      </c>
      <c r="X36" t="s">
        <v>21</v>
      </c>
    </row>
    <row r="37" spans="1:24">
      <c r="A37" t="s">
        <v>25</v>
      </c>
      <c r="B37" t="s">
        <v>23</v>
      </c>
      <c r="C37" s="3">
        <v>43906</v>
      </c>
      <c r="D37" s="4">
        <v>0</v>
      </c>
      <c r="E37" s="1">
        <v>43920</v>
      </c>
      <c r="F37" s="4">
        <v>0</v>
      </c>
      <c r="G37">
        <v>38.66</v>
      </c>
      <c r="H37">
        <v>38.18</v>
      </c>
      <c r="I37">
        <v>-0.48</v>
      </c>
      <c r="J37">
        <v>77</v>
      </c>
      <c r="K37">
        <v>297682</v>
      </c>
      <c r="L37">
        <v>-3696</v>
      </c>
      <c r="M37">
        <v>388.06</v>
      </c>
      <c r="N37" s="2">
        <f t="shared" si="0"/>
        <v>10696251</v>
      </c>
      <c r="O37" s="2">
        <f t="shared" si="1"/>
        <v>0.00459179576096335</v>
      </c>
      <c r="Q37" s="2">
        <f t="shared" si="2"/>
        <v>-0.000345422271717744</v>
      </c>
      <c r="T37" t="s">
        <v>19</v>
      </c>
      <c r="U37">
        <f t="shared" si="3"/>
        <v>488</v>
      </c>
      <c r="V37" t="s">
        <v>20</v>
      </c>
      <c r="W37">
        <f t="shared" si="4"/>
        <v>181936.25</v>
      </c>
      <c r="X37" t="s">
        <v>21</v>
      </c>
    </row>
    <row r="38" spans="1:24">
      <c r="A38" t="s">
        <v>35</v>
      </c>
      <c r="B38" t="s">
        <v>23</v>
      </c>
      <c r="C38" s="3">
        <v>43906</v>
      </c>
      <c r="D38" s="4">
        <v>0</v>
      </c>
      <c r="E38" s="1">
        <v>43920</v>
      </c>
      <c r="F38" s="4">
        <v>0</v>
      </c>
      <c r="G38">
        <v>77.8</v>
      </c>
      <c r="H38">
        <v>67.95</v>
      </c>
      <c r="I38">
        <v>-9.85</v>
      </c>
      <c r="J38">
        <v>38</v>
      </c>
      <c r="K38">
        <v>295640</v>
      </c>
      <c r="L38">
        <v>-37430</v>
      </c>
      <c r="M38">
        <v>340.84</v>
      </c>
      <c r="N38" s="2">
        <f t="shared" si="0"/>
        <v>10658821</v>
      </c>
      <c r="O38" s="2">
        <f t="shared" si="1"/>
        <v>0.00109627509459067</v>
      </c>
      <c r="Q38" s="2">
        <f t="shared" si="2"/>
        <v>-0.00349935692421577</v>
      </c>
      <c r="T38" t="s">
        <v>19</v>
      </c>
      <c r="U38">
        <f t="shared" si="3"/>
        <v>488</v>
      </c>
      <c r="V38" t="s">
        <v>20</v>
      </c>
      <c r="W38">
        <f t="shared" si="4"/>
        <v>144165.41</v>
      </c>
      <c r="X38" t="s">
        <v>21</v>
      </c>
    </row>
    <row r="39" spans="1:24">
      <c r="A39" t="s">
        <v>36</v>
      </c>
      <c r="B39" t="s">
        <v>23</v>
      </c>
      <c r="C39" s="3">
        <v>43906</v>
      </c>
      <c r="D39" s="4">
        <v>0</v>
      </c>
      <c r="E39" s="1">
        <v>43920</v>
      </c>
      <c r="F39" s="4">
        <v>0</v>
      </c>
      <c r="G39">
        <v>72</v>
      </c>
      <c r="H39">
        <v>69.15</v>
      </c>
      <c r="I39">
        <v>-2.85</v>
      </c>
      <c r="J39">
        <v>41</v>
      </c>
      <c r="K39">
        <v>295200</v>
      </c>
      <c r="L39">
        <v>-11685</v>
      </c>
      <c r="M39">
        <v>374.24</v>
      </c>
      <c r="N39" s="2">
        <f t="shared" si="0"/>
        <v>10647136</v>
      </c>
      <c r="O39" s="2">
        <f t="shared" si="1"/>
        <v>-0.00156427042915578</v>
      </c>
      <c r="Q39" s="2">
        <f t="shared" si="2"/>
        <v>-0.00109627509459065</v>
      </c>
      <c r="T39" t="s">
        <v>19</v>
      </c>
      <c r="U39">
        <f t="shared" si="3"/>
        <v>488</v>
      </c>
      <c r="V39" t="s">
        <v>20</v>
      </c>
      <c r="W39">
        <f t="shared" si="4"/>
        <v>132106.17</v>
      </c>
      <c r="X39" t="s">
        <v>21</v>
      </c>
    </row>
    <row r="40" spans="1:24">
      <c r="A40" t="s">
        <v>25</v>
      </c>
      <c r="B40" t="s">
        <v>18</v>
      </c>
      <c r="C40" s="3">
        <v>43921</v>
      </c>
      <c r="D40" s="4">
        <v>0</v>
      </c>
      <c r="E40" s="1">
        <v>43923</v>
      </c>
      <c r="F40" s="4">
        <v>0</v>
      </c>
      <c r="G40">
        <v>38.16</v>
      </c>
      <c r="H40">
        <v>41.98</v>
      </c>
      <c r="I40">
        <v>3.82</v>
      </c>
      <c r="J40">
        <v>78</v>
      </c>
      <c r="K40">
        <v>297648</v>
      </c>
      <c r="L40">
        <v>29796</v>
      </c>
      <c r="M40">
        <v>432.23</v>
      </c>
      <c r="N40" s="2">
        <f t="shared" si="0"/>
        <v>10676932</v>
      </c>
      <c r="O40" s="2">
        <f t="shared" si="1"/>
        <v>0.00123078427398432</v>
      </c>
      <c r="Q40" s="2">
        <f t="shared" si="2"/>
        <v>0.00279849905176377</v>
      </c>
      <c r="T40" t="s">
        <v>19</v>
      </c>
      <c r="U40">
        <f t="shared" si="3"/>
        <v>491</v>
      </c>
      <c r="V40" t="s">
        <v>20</v>
      </c>
      <c r="W40">
        <f t="shared" si="4"/>
        <v>161469.94</v>
      </c>
      <c r="X40" t="s">
        <v>21</v>
      </c>
    </row>
    <row r="41" spans="1:24">
      <c r="A41" t="s">
        <v>31</v>
      </c>
      <c r="B41" t="s">
        <v>18</v>
      </c>
      <c r="C41" s="3">
        <v>43920</v>
      </c>
      <c r="D41" s="4">
        <v>0</v>
      </c>
      <c r="E41" s="1">
        <v>43935</v>
      </c>
      <c r="F41" s="4">
        <v>0</v>
      </c>
      <c r="G41">
        <v>3.76</v>
      </c>
      <c r="H41">
        <v>3.84</v>
      </c>
      <c r="I41">
        <v>0.08</v>
      </c>
      <c r="J41">
        <v>797</v>
      </c>
      <c r="K41">
        <v>299672</v>
      </c>
      <c r="L41">
        <v>6376</v>
      </c>
      <c r="M41">
        <v>403.98</v>
      </c>
      <c r="N41" s="2">
        <f t="shared" si="0"/>
        <v>10683308</v>
      </c>
      <c r="O41" s="2">
        <f t="shared" si="1"/>
        <v>0.0018268686066151</v>
      </c>
      <c r="Q41" s="2">
        <f t="shared" si="2"/>
        <v>0.000597175293427066</v>
      </c>
      <c r="T41" t="s">
        <v>19</v>
      </c>
      <c r="U41">
        <f t="shared" si="3"/>
        <v>503</v>
      </c>
      <c r="V41" t="s">
        <v>20</v>
      </c>
      <c r="W41">
        <f t="shared" si="4"/>
        <v>167441.96</v>
      </c>
      <c r="X41" t="s">
        <v>21</v>
      </c>
    </row>
    <row r="42" spans="1:24">
      <c r="A42" t="s">
        <v>25</v>
      </c>
      <c r="B42" t="s">
        <v>18</v>
      </c>
      <c r="C42" s="3">
        <v>43931</v>
      </c>
      <c r="D42" s="4">
        <v>0</v>
      </c>
      <c r="E42" s="1">
        <v>43938</v>
      </c>
      <c r="F42" s="4">
        <v>0</v>
      </c>
      <c r="G42">
        <v>39.65</v>
      </c>
      <c r="H42">
        <v>42.09</v>
      </c>
      <c r="I42">
        <v>2.44</v>
      </c>
      <c r="J42">
        <v>75</v>
      </c>
      <c r="K42">
        <v>297375</v>
      </c>
      <c r="L42">
        <v>18300</v>
      </c>
      <c r="M42">
        <v>416.69</v>
      </c>
      <c r="N42" s="2">
        <f t="shared" si="0"/>
        <v>10701608</v>
      </c>
      <c r="O42" s="2">
        <f t="shared" si="1"/>
        <v>0.00353376800944307</v>
      </c>
      <c r="Q42" s="2">
        <f t="shared" si="2"/>
        <v>0.00171295257985626</v>
      </c>
      <c r="T42" t="s">
        <v>19</v>
      </c>
      <c r="U42">
        <f t="shared" si="3"/>
        <v>506</v>
      </c>
      <c r="V42" t="s">
        <v>20</v>
      </c>
      <c r="W42">
        <f t="shared" si="4"/>
        <v>185325.27</v>
      </c>
      <c r="X42" t="s">
        <v>21</v>
      </c>
    </row>
    <row r="43" spans="1:24">
      <c r="A43" t="s">
        <v>34</v>
      </c>
      <c r="B43" t="s">
        <v>23</v>
      </c>
      <c r="C43" s="3">
        <v>43930</v>
      </c>
      <c r="D43" s="4">
        <v>0</v>
      </c>
      <c r="E43" s="1">
        <v>43944</v>
      </c>
      <c r="F43" s="4">
        <v>0</v>
      </c>
      <c r="G43">
        <v>3.93</v>
      </c>
      <c r="H43">
        <v>3.79</v>
      </c>
      <c r="I43">
        <v>-0.14</v>
      </c>
      <c r="J43">
        <v>763</v>
      </c>
      <c r="K43">
        <v>299859</v>
      </c>
      <c r="L43">
        <v>-10682</v>
      </c>
      <c r="M43">
        <v>381.71</v>
      </c>
      <c r="N43" s="2">
        <f t="shared" si="0"/>
        <v>10690926</v>
      </c>
      <c r="O43" s="2">
        <f t="shared" si="1"/>
        <v>0.00253813374070684</v>
      </c>
      <c r="Q43" s="2">
        <f t="shared" si="2"/>
        <v>-0.000998167751986467</v>
      </c>
      <c r="T43" t="s">
        <v>19</v>
      </c>
      <c r="U43">
        <f t="shared" si="3"/>
        <v>512</v>
      </c>
      <c r="V43" t="s">
        <v>20</v>
      </c>
      <c r="W43">
        <f t="shared" si="4"/>
        <v>174261.56</v>
      </c>
      <c r="X43" t="s">
        <v>21</v>
      </c>
    </row>
    <row r="44" spans="1:24">
      <c r="A44" t="s">
        <v>31</v>
      </c>
      <c r="B44" t="s">
        <v>23</v>
      </c>
      <c r="C44" s="3">
        <v>43936</v>
      </c>
      <c r="D44" s="4">
        <v>0</v>
      </c>
      <c r="E44" s="1">
        <v>43950</v>
      </c>
      <c r="F44" s="4">
        <v>0</v>
      </c>
      <c r="G44">
        <v>3.84</v>
      </c>
      <c r="H44">
        <v>3.57</v>
      </c>
      <c r="I44">
        <v>-0.27</v>
      </c>
      <c r="J44">
        <v>781</v>
      </c>
      <c r="K44">
        <v>299904</v>
      </c>
      <c r="L44">
        <v>-21087</v>
      </c>
      <c r="M44">
        <v>368.04</v>
      </c>
      <c r="N44" s="2">
        <f t="shared" si="0"/>
        <v>10669839</v>
      </c>
      <c r="O44" s="2">
        <f t="shared" si="1"/>
        <v>0.00056683142079276</v>
      </c>
      <c r="Q44" s="2">
        <f t="shared" si="2"/>
        <v>-0.00197242034974332</v>
      </c>
      <c r="T44" t="s">
        <v>19</v>
      </c>
      <c r="U44">
        <f t="shared" si="3"/>
        <v>518</v>
      </c>
      <c r="V44" t="s">
        <v>20</v>
      </c>
      <c r="W44">
        <f t="shared" si="4"/>
        <v>152806.52</v>
      </c>
      <c r="X44" t="s">
        <v>21</v>
      </c>
    </row>
    <row r="45" spans="1:24">
      <c r="A45" t="s">
        <v>36</v>
      </c>
      <c r="B45" t="s">
        <v>18</v>
      </c>
      <c r="C45" s="3">
        <v>43945</v>
      </c>
      <c r="D45" s="4">
        <v>0</v>
      </c>
      <c r="E45" s="1">
        <v>43951</v>
      </c>
      <c r="F45" s="4">
        <v>0</v>
      </c>
      <c r="G45">
        <v>70.5</v>
      </c>
      <c r="H45">
        <v>74.46</v>
      </c>
      <c r="I45">
        <v>3.96</v>
      </c>
      <c r="J45">
        <v>42</v>
      </c>
      <c r="K45">
        <v>296100</v>
      </c>
      <c r="L45">
        <v>16632</v>
      </c>
      <c r="M45">
        <v>412.81</v>
      </c>
      <c r="N45" s="2">
        <f t="shared" si="0"/>
        <v>10686471</v>
      </c>
      <c r="O45" s="2">
        <f t="shared" si="1"/>
        <v>0.00212230960061558</v>
      </c>
      <c r="Q45" s="2">
        <f t="shared" si="2"/>
        <v>0.00155878640717999</v>
      </c>
      <c r="T45" t="s">
        <v>19</v>
      </c>
      <c r="U45">
        <f t="shared" si="3"/>
        <v>519</v>
      </c>
      <c r="V45" t="s">
        <v>20</v>
      </c>
      <c r="W45">
        <f t="shared" si="4"/>
        <v>169025.71</v>
      </c>
      <c r="X45" t="s">
        <v>21</v>
      </c>
    </row>
    <row r="46" spans="1:24">
      <c r="A46" t="s">
        <v>34</v>
      </c>
      <c r="B46" t="s">
        <v>23</v>
      </c>
      <c r="C46" s="3">
        <v>43945</v>
      </c>
      <c r="D46" s="4">
        <v>0</v>
      </c>
      <c r="E46" s="1">
        <v>43964</v>
      </c>
      <c r="F46" s="4">
        <v>0</v>
      </c>
      <c r="G46">
        <v>3.7</v>
      </c>
      <c r="H46">
        <v>3.42</v>
      </c>
      <c r="I46">
        <v>-0.28</v>
      </c>
      <c r="J46">
        <v>810</v>
      </c>
      <c r="K46">
        <v>299700</v>
      </c>
      <c r="L46">
        <v>-22680</v>
      </c>
      <c r="M46">
        <v>365.67</v>
      </c>
      <c r="N46" s="2">
        <f t="shared" si="0"/>
        <v>10663791</v>
      </c>
      <c r="O46" s="2">
        <f t="shared" si="1"/>
        <v>-0.00122836240882815</v>
      </c>
      <c r="Q46" s="2">
        <f t="shared" si="2"/>
        <v>-0.00212230960061555</v>
      </c>
      <c r="T46" t="s">
        <v>19</v>
      </c>
      <c r="U46">
        <f t="shared" si="3"/>
        <v>532</v>
      </c>
      <c r="V46" t="s">
        <v>20</v>
      </c>
      <c r="W46">
        <f t="shared" si="4"/>
        <v>145980.04</v>
      </c>
      <c r="X46" t="s">
        <v>21</v>
      </c>
    </row>
    <row r="47" spans="1:24">
      <c r="A47" t="s">
        <v>26</v>
      </c>
      <c r="B47" t="s">
        <v>18</v>
      </c>
      <c r="C47" s="3">
        <v>43972</v>
      </c>
      <c r="D47" s="4">
        <v>0</v>
      </c>
      <c r="E47" s="1">
        <v>43983</v>
      </c>
      <c r="F47" s="4">
        <v>0</v>
      </c>
      <c r="G47">
        <v>14.68</v>
      </c>
      <c r="H47">
        <v>15.44</v>
      </c>
      <c r="I47">
        <v>0.76</v>
      </c>
      <c r="J47">
        <v>204</v>
      </c>
      <c r="K47">
        <v>299472</v>
      </c>
      <c r="L47">
        <v>15504</v>
      </c>
      <c r="M47">
        <v>415.77</v>
      </c>
      <c r="N47" s="2">
        <f t="shared" si="0"/>
        <v>10679295</v>
      </c>
      <c r="O47" s="2">
        <f t="shared" si="1"/>
        <v>0.000225202131788662</v>
      </c>
      <c r="Q47" s="2">
        <f t="shared" si="2"/>
        <v>0.00145389196018564</v>
      </c>
      <c r="T47" t="s">
        <v>19</v>
      </c>
      <c r="U47">
        <f t="shared" si="3"/>
        <v>551</v>
      </c>
      <c r="V47" t="s">
        <v>20</v>
      </c>
      <c r="W47">
        <f t="shared" si="4"/>
        <v>161068.27</v>
      </c>
      <c r="X47" t="s">
        <v>21</v>
      </c>
    </row>
    <row r="48" spans="1:24">
      <c r="A48" t="s">
        <v>37</v>
      </c>
      <c r="B48" t="s">
        <v>23</v>
      </c>
      <c r="C48" s="3">
        <v>43976</v>
      </c>
      <c r="D48" s="4">
        <v>0</v>
      </c>
      <c r="E48" s="1">
        <v>43990</v>
      </c>
      <c r="F48" s="4">
        <v>0</v>
      </c>
      <c r="G48">
        <v>80.95</v>
      </c>
      <c r="H48">
        <v>80.3</v>
      </c>
      <c r="I48">
        <v>-0.65</v>
      </c>
      <c r="J48">
        <v>37</v>
      </c>
      <c r="K48">
        <v>299515</v>
      </c>
      <c r="L48">
        <v>-2405</v>
      </c>
      <c r="M48">
        <v>392.19</v>
      </c>
      <c r="N48" s="2">
        <f t="shared" si="0"/>
        <v>10676890</v>
      </c>
      <c r="O48" s="2">
        <f t="shared" si="1"/>
        <v>-0.00178366546812789</v>
      </c>
      <c r="Q48" s="2">
        <f t="shared" si="2"/>
        <v>-0.000225202131788671</v>
      </c>
      <c r="T48" t="s">
        <v>19</v>
      </c>
      <c r="U48">
        <f t="shared" si="3"/>
        <v>558</v>
      </c>
      <c r="V48" t="s">
        <v>20</v>
      </c>
      <c r="W48">
        <f t="shared" si="4"/>
        <v>158271.08</v>
      </c>
      <c r="X48" t="s">
        <v>21</v>
      </c>
    </row>
    <row r="49" spans="1:24">
      <c r="A49" t="s">
        <v>25</v>
      </c>
      <c r="B49" t="s">
        <v>18</v>
      </c>
      <c r="C49" s="3">
        <v>43999</v>
      </c>
      <c r="D49" s="4">
        <v>0</v>
      </c>
      <c r="E49" s="1">
        <v>44000</v>
      </c>
      <c r="F49" s="4">
        <v>0</v>
      </c>
      <c r="G49">
        <v>42.89</v>
      </c>
      <c r="H49">
        <v>45.65</v>
      </c>
      <c r="I49">
        <v>2.76</v>
      </c>
      <c r="J49">
        <v>69</v>
      </c>
      <c r="K49">
        <v>295941</v>
      </c>
      <c r="L49">
        <v>19044</v>
      </c>
      <c r="M49">
        <v>415.78</v>
      </c>
      <c r="N49" s="2">
        <f t="shared" si="0"/>
        <v>10695934</v>
      </c>
      <c r="O49" s="2">
        <f t="shared" si="1"/>
        <v>-0.000869021817075535</v>
      </c>
      <c r="Q49" s="2">
        <f t="shared" si="2"/>
        <v>0.0017836654681278</v>
      </c>
      <c r="T49" t="s">
        <v>19</v>
      </c>
      <c r="U49">
        <f t="shared" si="3"/>
        <v>568</v>
      </c>
      <c r="V49" t="s">
        <v>20</v>
      </c>
      <c r="W49">
        <f t="shared" si="4"/>
        <v>176899.3</v>
      </c>
      <c r="X49" t="s">
        <v>21</v>
      </c>
    </row>
    <row r="50" spans="1:24">
      <c r="A50" t="s">
        <v>17</v>
      </c>
      <c r="B50" t="s">
        <v>18</v>
      </c>
      <c r="C50" s="3">
        <v>43993</v>
      </c>
      <c r="D50" s="4">
        <v>0</v>
      </c>
      <c r="E50" s="1">
        <v>44011</v>
      </c>
      <c r="F50" s="4">
        <v>0</v>
      </c>
      <c r="G50">
        <v>20.95</v>
      </c>
      <c r="H50">
        <v>21.6</v>
      </c>
      <c r="I50">
        <v>0.65</v>
      </c>
      <c r="J50">
        <v>143</v>
      </c>
      <c r="K50">
        <v>299585</v>
      </c>
      <c r="L50">
        <v>9295</v>
      </c>
      <c r="M50">
        <v>407.72</v>
      </c>
      <c r="N50" s="2">
        <f t="shared" si="0"/>
        <v>10705229</v>
      </c>
      <c r="O50" s="2">
        <f t="shared" si="1"/>
        <v>-0.000927770905227716</v>
      </c>
      <c r="Q50" s="2">
        <f t="shared" si="2"/>
        <v>0.000869021817075488</v>
      </c>
      <c r="T50" t="s">
        <v>19</v>
      </c>
      <c r="U50">
        <f t="shared" si="3"/>
        <v>579</v>
      </c>
      <c r="V50" t="s">
        <v>20</v>
      </c>
      <c r="W50">
        <f t="shared" si="4"/>
        <v>185786.58</v>
      </c>
      <c r="X50" t="s">
        <v>21</v>
      </c>
    </row>
    <row r="51" spans="1:24">
      <c r="A51" t="s">
        <v>38</v>
      </c>
      <c r="B51" t="s">
        <v>18</v>
      </c>
      <c r="C51" s="3">
        <v>43997</v>
      </c>
      <c r="D51" s="4">
        <v>0</v>
      </c>
      <c r="E51" s="1">
        <v>44013</v>
      </c>
      <c r="F51" s="4">
        <v>0</v>
      </c>
      <c r="G51">
        <v>15.63</v>
      </c>
      <c r="H51">
        <v>16.15</v>
      </c>
      <c r="I51">
        <v>0.52</v>
      </c>
      <c r="J51">
        <v>191</v>
      </c>
      <c r="K51">
        <v>298533</v>
      </c>
      <c r="L51">
        <v>9932</v>
      </c>
      <c r="M51">
        <v>407.17</v>
      </c>
      <c r="N51" s="2">
        <f t="shared" si="0"/>
        <v>10715161</v>
      </c>
      <c r="O51" s="2">
        <f t="shared" si="1"/>
        <v>-0.00135788906951561</v>
      </c>
      <c r="Q51" s="2">
        <f t="shared" si="2"/>
        <v>0.000927770905227776</v>
      </c>
      <c r="T51" t="s">
        <v>19</v>
      </c>
      <c r="U51">
        <f t="shared" si="3"/>
        <v>581</v>
      </c>
      <c r="V51" t="s">
        <v>20</v>
      </c>
      <c r="W51">
        <f t="shared" si="4"/>
        <v>195311.41</v>
      </c>
      <c r="X51" t="s">
        <v>21</v>
      </c>
    </row>
    <row r="52" spans="1:24">
      <c r="A52" t="s">
        <v>35</v>
      </c>
      <c r="B52" t="s">
        <v>18</v>
      </c>
      <c r="C52" s="3">
        <v>44021</v>
      </c>
      <c r="D52" s="4">
        <v>0</v>
      </c>
      <c r="E52" s="1">
        <v>44022</v>
      </c>
      <c r="F52" s="4">
        <v>0</v>
      </c>
      <c r="G52">
        <v>193.79</v>
      </c>
      <c r="H52">
        <v>203.49</v>
      </c>
      <c r="I52">
        <v>9.7</v>
      </c>
      <c r="J52">
        <v>15</v>
      </c>
      <c r="K52">
        <v>290685</v>
      </c>
      <c r="L52">
        <v>14550</v>
      </c>
      <c r="M52">
        <v>402.91</v>
      </c>
      <c r="N52" s="2">
        <f t="shared" si="0"/>
        <v>10729711</v>
      </c>
      <c r="O52" s="2">
        <f t="shared" si="1"/>
        <v>-0.00163284919789545</v>
      </c>
      <c r="Q52" s="2">
        <f t="shared" si="2"/>
        <v>0.00135788906951562</v>
      </c>
      <c r="T52" t="s">
        <v>19</v>
      </c>
      <c r="U52">
        <f t="shared" si="3"/>
        <v>590</v>
      </c>
      <c r="V52" t="s">
        <v>20</v>
      </c>
      <c r="W52">
        <f t="shared" si="4"/>
        <v>209458.5</v>
      </c>
      <c r="X52" t="s">
        <v>21</v>
      </c>
    </row>
    <row r="53" spans="1:24">
      <c r="A53" t="s">
        <v>39</v>
      </c>
      <c r="B53" t="s">
        <v>18</v>
      </c>
      <c r="C53" s="3">
        <v>44028</v>
      </c>
      <c r="D53" s="4">
        <v>0</v>
      </c>
      <c r="E53" s="1">
        <v>44033</v>
      </c>
      <c r="F53" s="4">
        <v>0</v>
      </c>
      <c r="G53">
        <v>182.9</v>
      </c>
      <c r="H53">
        <v>193.85</v>
      </c>
      <c r="I53">
        <v>10.95</v>
      </c>
      <c r="J53">
        <v>16</v>
      </c>
      <c r="K53">
        <v>292640</v>
      </c>
      <c r="L53">
        <v>17520</v>
      </c>
      <c r="M53">
        <v>409.41</v>
      </c>
      <c r="N53" s="2">
        <f t="shared" si="0"/>
        <v>10747231</v>
      </c>
      <c r="O53" s="2">
        <f t="shared" si="1"/>
        <v>-0.000726140528662685</v>
      </c>
      <c r="Q53" s="2">
        <f t="shared" si="2"/>
        <v>0.00163284919789541</v>
      </c>
      <c r="T53" t="s">
        <v>19</v>
      </c>
      <c r="U53">
        <f t="shared" si="3"/>
        <v>601</v>
      </c>
      <c r="V53" t="s">
        <v>20</v>
      </c>
      <c r="W53">
        <f t="shared" si="4"/>
        <v>226569.09</v>
      </c>
      <c r="X53" t="s">
        <v>21</v>
      </c>
    </row>
    <row r="54" spans="1:24">
      <c r="A54" t="s">
        <v>35</v>
      </c>
      <c r="B54" t="s">
        <v>18</v>
      </c>
      <c r="C54" s="3">
        <v>44026</v>
      </c>
      <c r="D54" s="4">
        <v>0</v>
      </c>
      <c r="E54" s="1">
        <v>44034</v>
      </c>
      <c r="F54" s="4">
        <v>0</v>
      </c>
      <c r="G54">
        <v>190</v>
      </c>
      <c r="H54">
        <v>206.61</v>
      </c>
      <c r="I54">
        <v>16.61</v>
      </c>
      <c r="J54">
        <v>15</v>
      </c>
      <c r="K54">
        <v>285000</v>
      </c>
      <c r="L54">
        <v>24915</v>
      </c>
      <c r="M54">
        <v>409.09</v>
      </c>
      <c r="N54" s="2">
        <f t="shared" si="0"/>
        <v>10772146</v>
      </c>
      <c r="O54" s="2">
        <f t="shared" si="1"/>
        <v>0.0015884485783984</v>
      </c>
      <c r="Q54" s="2">
        <f t="shared" si="2"/>
        <v>0.00231827156222852</v>
      </c>
      <c r="T54" t="s">
        <v>19</v>
      </c>
      <c r="U54">
        <f t="shared" si="3"/>
        <v>602</v>
      </c>
      <c r="V54" t="s">
        <v>20</v>
      </c>
      <c r="W54">
        <f t="shared" si="4"/>
        <v>251075</v>
      </c>
      <c r="X54" t="s">
        <v>21</v>
      </c>
    </row>
    <row r="55" spans="1:24">
      <c r="A55" t="s">
        <v>35</v>
      </c>
      <c r="B55" t="s">
        <v>18</v>
      </c>
      <c r="C55" s="3">
        <v>44035</v>
      </c>
      <c r="D55" s="4">
        <v>0</v>
      </c>
      <c r="E55" s="1">
        <v>44043</v>
      </c>
      <c r="F55" s="4">
        <v>0</v>
      </c>
      <c r="G55">
        <v>227.27</v>
      </c>
      <c r="H55">
        <v>243</v>
      </c>
      <c r="I55">
        <v>15.73</v>
      </c>
      <c r="J55">
        <v>13</v>
      </c>
      <c r="K55">
        <v>295451</v>
      </c>
      <c r="L55">
        <v>20449</v>
      </c>
      <c r="M55">
        <v>416.99</v>
      </c>
      <c r="N55" s="2">
        <f t="shared" si="0"/>
        <v>10792595</v>
      </c>
      <c r="O55" s="2">
        <f t="shared" si="1"/>
        <v>0.00348016394574243</v>
      </c>
      <c r="Q55" s="2">
        <f t="shared" si="2"/>
        <v>0.00189832183856398</v>
      </c>
      <c r="T55" t="s">
        <v>19</v>
      </c>
      <c r="U55">
        <f t="shared" si="3"/>
        <v>611</v>
      </c>
      <c r="V55" t="s">
        <v>20</v>
      </c>
      <c r="W55">
        <f t="shared" si="4"/>
        <v>271107.01</v>
      </c>
      <c r="X55" t="s">
        <v>21</v>
      </c>
    </row>
    <row r="56" spans="1:24">
      <c r="A56" t="s">
        <v>35</v>
      </c>
      <c r="B56" t="s">
        <v>23</v>
      </c>
      <c r="C56" s="3">
        <v>44046</v>
      </c>
      <c r="D56" s="4">
        <v>0</v>
      </c>
      <c r="E56" s="1">
        <v>44060</v>
      </c>
      <c r="F56" s="4">
        <v>0</v>
      </c>
      <c r="G56">
        <v>238.5</v>
      </c>
      <c r="H56">
        <v>207.2</v>
      </c>
      <c r="I56">
        <v>-31.3</v>
      </c>
      <c r="J56">
        <v>12</v>
      </c>
      <c r="K56">
        <v>286200</v>
      </c>
      <c r="L56">
        <v>-37560</v>
      </c>
      <c r="M56">
        <v>328.2</v>
      </c>
      <c r="N56" s="2">
        <f t="shared" si="0"/>
        <v>10755035</v>
      </c>
      <c r="O56" s="2">
        <f t="shared" si="1"/>
        <v>-0.00153667561286411</v>
      </c>
      <c r="Q56" s="2">
        <f t="shared" si="2"/>
        <v>-0.00348016394574246</v>
      </c>
      <c r="T56" t="s">
        <v>19</v>
      </c>
      <c r="U56">
        <f t="shared" si="3"/>
        <v>628</v>
      </c>
      <c r="V56" t="s">
        <v>20</v>
      </c>
      <c r="W56">
        <f t="shared" si="4"/>
        <v>233218.81</v>
      </c>
      <c r="X56" t="s">
        <v>21</v>
      </c>
    </row>
    <row r="57" spans="1:24">
      <c r="A57" t="s">
        <v>40</v>
      </c>
      <c r="B57" t="s">
        <v>18</v>
      </c>
      <c r="C57" s="3">
        <v>44056</v>
      </c>
      <c r="D57" s="4">
        <v>0</v>
      </c>
      <c r="E57" s="1">
        <v>44061</v>
      </c>
      <c r="F57" s="4">
        <v>0</v>
      </c>
      <c r="G57">
        <v>142</v>
      </c>
      <c r="H57">
        <v>149.87</v>
      </c>
      <c r="I57">
        <v>7.87</v>
      </c>
      <c r="J57">
        <v>21</v>
      </c>
      <c r="K57">
        <v>298200</v>
      </c>
      <c r="L57">
        <v>16527</v>
      </c>
      <c r="M57">
        <v>415.44</v>
      </c>
      <c r="N57" s="2">
        <f t="shared" si="0"/>
        <v>10771562</v>
      </c>
      <c r="O57" s="2">
        <f t="shared" si="1"/>
        <v>-0.00143572492086106</v>
      </c>
      <c r="Q57" s="2">
        <f t="shared" si="2"/>
        <v>0.00153667561286408</v>
      </c>
      <c r="T57" t="s">
        <v>19</v>
      </c>
      <c r="U57">
        <f t="shared" si="3"/>
        <v>629</v>
      </c>
      <c r="V57" t="s">
        <v>20</v>
      </c>
      <c r="W57">
        <f t="shared" si="4"/>
        <v>249330.37</v>
      </c>
      <c r="X57" t="s">
        <v>21</v>
      </c>
    </row>
    <row r="58" spans="1:24">
      <c r="A58" t="s">
        <v>35</v>
      </c>
      <c r="B58" t="s">
        <v>18</v>
      </c>
      <c r="C58" s="3">
        <v>44062</v>
      </c>
      <c r="D58" s="4">
        <v>0</v>
      </c>
      <c r="E58" s="1">
        <v>44068</v>
      </c>
      <c r="F58" s="4">
        <v>0</v>
      </c>
      <c r="G58">
        <v>200</v>
      </c>
      <c r="H58">
        <v>210.31</v>
      </c>
      <c r="I58">
        <v>10.31</v>
      </c>
      <c r="J58">
        <v>15</v>
      </c>
      <c r="K58">
        <v>300000</v>
      </c>
      <c r="L58">
        <v>15465</v>
      </c>
      <c r="M58">
        <v>416.41</v>
      </c>
      <c r="N58" s="2">
        <f t="shared" si="0"/>
        <v>10787027</v>
      </c>
      <c r="O58" s="2">
        <f t="shared" si="1"/>
        <v>-0.00211680196962518</v>
      </c>
      <c r="Q58" s="2">
        <f t="shared" si="2"/>
        <v>0.00143572492086097</v>
      </c>
      <c r="T58" t="s">
        <v>19</v>
      </c>
      <c r="U58">
        <f t="shared" si="3"/>
        <v>636</v>
      </c>
      <c r="V58" t="s">
        <v>20</v>
      </c>
      <c r="W58">
        <f t="shared" si="4"/>
        <v>264378.96</v>
      </c>
      <c r="X58" t="s">
        <v>21</v>
      </c>
    </row>
    <row r="59" spans="1:24">
      <c r="A59" t="s">
        <v>35</v>
      </c>
      <c r="B59" t="s">
        <v>18</v>
      </c>
      <c r="C59" s="3">
        <v>44070</v>
      </c>
      <c r="D59" s="4">
        <v>0</v>
      </c>
      <c r="E59" s="1">
        <v>44071</v>
      </c>
      <c r="F59" s="4">
        <v>0</v>
      </c>
      <c r="G59">
        <v>203.99</v>
      </c>
      <c r="H59">
        <v>220.3</v>
      </c>
      <c r="I59">
        <v>16.31</v>
      </c>
      <c r="J59">
        <v>14</v>
      </c>
      <c r="K59">
        <v>285586</v>
      </c>
      <c r="L59">
        <v>22834</v>
      </c>
      <c r="M59">
        <v>407.11</v>
      </c>
      <c r="N59" s="2">
        <f t="shared" si="0"/>
        <v>10809861</v>
      </c>
      <c r="O59" s="2">
        <f t="shared" si="1"/>
        <v>-0.00109677636002905</v>
      </c>
      <c r="Q59" s="2">
        <f t="shared" si="2"/>
        <v>0.00211680196962516</v>
      </c>
      <c r="T59" t="s">
        <v>19</v>
      </c>
      <c r="U59">
        <f t="shared" si="3"/>
        <v>639</v>
      </c>
      <c r="V59" t="s">
        <v>20</v>
      </c>
      <c r="W59">
        <f t="shared" si="4"/>
        <v>286805.85</v>
      </c>
      <c r="X59" t="s">
        <v>21</v>
      </c>
    </row>
    <row r="60" spans="1:24">
      <c r="A60" t="s">
        <v>39</v>
      </c>
      <c r="B60" t="s">
        <v>18</v>
      </c>
      <c r="C60" s="3">
        <v>44083</v>
      </c>
      <c r="D60" s="4">
        <v>0</v>
      </c>
      <c r="E60" s="1">
        <v>44084</v>
      </c>
      <c r="F60" s="4">
        <v>0</v>
      </c>
      <c r="G60">
        <v>227.55</v>
      </c>
      <c r="H60">
        <v>242.41</v>
      </c>
      <c r="I60">
        <v>14.86</v>
      </c>
      <c r="J60">
        <v>13</v>
      </c>
      <c r="K60">
        <v>295815</v>
      </c>
      <c r="L60">
        <v>19318</v>
      </c>
      <c r="M60">
        <v>415.98</v>
      </c>
      <c r="N60" s="2">
        <f t="shared" si="0"/>
        <v>10829179</v>
      </c>
      <c r="O60" s="2">
        <f t="shared" si="1"/>
        <v>0.000689064240234647</v>
      </c>
      <c r="Q60" s="2">
        <f t="shared" si="2"/>
        <v>0.00178707200767891</v>
      </c>
      <c r="T60" t="s">
        <v>19</v>
      </c>
      <c r="U60">
        <f t="shared" si="3"/>
        <v>652</v>
      </c>
      <c r="V60" t="s">
        <v>20</v>
      </c>
      <c r="W60">
        <f t="shared" si="4"/>
        <v>305707.87</v>
      </c>
      <c r="X60" t="s">
        <v>21</v>
      </c>
    </row>
    <row r="61" spans="1:24">
      <c r="A61" t="s">
        <v>35</v>
      </c>
      <c r="B61" t="s">
        <v>23</v>
      </c>
      <c r="C61" s="3">
        <v>44076</v>
      </c>
      <c r="D61" s="4">
        <v>0</v>
      </c>
      <c r="E61" s="1">
        <v>44090</v>
      </c>
      <c r="F61" s="4">
        <v>0</v>
      </c>
      <c r="G61">
        <v>223</v>
      </c>
      <c r="H61">
        <v>217.26</v>
      </c>
      <c r="I61">
        <v>-5.74</v>
      </c>
      <c r="J61">
        <v>13</v>
      </c>
      <c r="K61">
        <v>289900</v>
      </c>
      <c r="L61">
        <v>-7462</v>
      </c>
      <c r="M61">
        <v>372.82</v>
      </c>
      <c r="N61" s="2">
        <f t="shared" si="0"/>
        <v>10821717</v>
      </c>
      <c r="O61" s="2">
        <f t="shared" si="1"/>
        <v>-0.00138240539833004</v>
      </c>
      <c r="Q61" s="2">
        <f t="shared" si="2"/>
        <v>-0.000689064240234627</v>
      </c>
      <c r="T61" t="s">
        <v>19</v>
      </c>
      <c r="U61">
        <f t="shared" si="3"/>
        <v>658</v>
      </c>
      <c r="V61" t="s">
        <v>20</v>
      </c>
      <c r="W61">
        <f t="shared" si="4"/>
        <v>297873.05</v>
      </c>
      <c r="X61" t="s">
        <v>21</v>
      </c>
    </row>
    <row r="62" spans="1:24">
      <c r="A62" t="s">
        <v>25</v>
      </c>
      <c r="B62" t="s">
        <v>18</v>
      </c>
      <c r="C62" s="3">
        <v>44091</v>
      </c>
      <c r="D62" s="4">
        <v>0</v>
      </c>
      <c r="E62" s="1">
        <v>44097</v>
      </c>
      <c r="F62" s="4">
        <v>0</v>
      </c>
      <c r="G62">
        <v>53.68</v>
      </c>
      <c r="H62">
        <v>56.4</v>
      </c>
      <c r="I62">
        <v>2.72</v>
      </c>
      <c r="J62">
        <v>55</v>
      </c>
      <c r="K62">
        <v>295240</v>
      </c>
      <c r="L62">
        <v>14960</v>
      </c>
      <c r="M62">
        <v>409.46</v>
      </c>
      <c r="N62" s="2">
        <f t="shared" si="0"/>
        <v>10836677</v>
      </c>
      <c r="O62" s="2">
        <f t="shared" si="1"/>
        <v>-0.00169738380132581</v>
      </c>
      <c r="Q62" s="2">
        <f t="shared" si="2"/>
        <v>0.00138240539833001</v>
      </c>
      <c r="T62" t="s">
        <v>19</v>
      </c>
      <c r="U62">
        <f t="shared" si="3"/>
        <v>665</v>
      </c>
      <c r="V62" t="s">
        <v>20</v>
      </c>
      <c r="W62">
        <f t="shared" si="4"/>
        <v>312423.59</v>
      </c>
      <c r="X62" t="s">
        <v>21</v>
      </c>
    </row>
    <row r="63" spans="1:24">
      <c r="A63" t="s">
        <v>27</v>
      </c>
      <c r="B63" t="s">
        <v>18</v>
      </c>
      <c r="C63" s="3">
        <v>44099</v>
      </c>
      <c r="D63" s="4">
        <v>0</v>
      </c>
      <c r="E63" s="1">
        <v>44103</v>
      </c>
      <c r="F63" s="4">
        <v>0</v>
      </c>
      <c r="G63">
        <v>86</v>
      </c>
      <c r="H63">
        <v>91.41</v>
      </c>
      <c r="I63">
        <v>5.41</v>
      </c>
      <c r="J63">
        <v>34</v>
      </c>
      <c r="K63">
        <v>292400</v>
      </c>
      <c r="L63">
        <v>18394</v>
      </c>
      <c r="M63">
        <v>410.25</v>
      </c>
      <c r="N63" s="2">
        <f t="shared" si="0"/>
        <v>10855071</v>
      </c>
      <c r="O63" s="2">
        <f t="shared" si="1"/>
        <v>-0.00155613906164225</v>
      </c>
      <c r="Q63" s="2">
        <f t="shared" si="2"/>
        <v>0.00169738380132589</v>
      </c>
      <c r="T63" t="s">
        <v>19</v>
      </c>
      <c r="U63">
        <f t="shared" si="3"/>
        <v>671</v>
      </c>
      <c r="V63" t="s">
        <v>20</v>
      </c>
      <c r="W63">
        <f t="shared" si="4"/>
        <v>330407.34</v>
      </c>
      <c r="X63" t="s">
        <v>21</v>
      </c>
    </row>
    <row r="64" spans="1:24">
      <c r="A64" t="s">
        <v>28</v>
      </c>
      <c r="B64" t="s">
        <v>18</v>
      </c>
      <c r="C64" s="3">
        <v>44098</v>
      </c>
      <c r="D64" s="4">
        <v>0</v>
      </c>
      <c r="E64" s="1">
        <v>44104</v>
      </c>
      <c r="F64" s="4">
        <v>0</v>
      </c>
      <c r="G64">
        <v>106.4</v>
      </c>
      <c r="H64">
        <v>116.24</v>
      </c>
      <c r="I64">
        <v>9.84</v>
      </c>
      <c r="J64">
        <v>28</v>
      </c>
      <c r="K64">
        <v>297920</v>
      </c>
      <c r="L64">
        <v>27552</v>
      </c>
      <c r="M64">
        <v>429.62</v>
      </c>
      <c r="N64" s="2">
        <f t="shared" si="0"/>
        <v>10882623</v>
      </c>
      <c r="O64" s="2">
        <f t="shared" si="1"/>
        <v>0.000979543259010259</v>
      </c>
      <c r="Q64" s="2">
        <f t="shared" si="2"/>
        <v>0.00253816856656219</v>
      </c>
      <c r="T64" t="s">
        <v>19</v>
      </c>
      <c r="U64">
        <f t="shared" si="3"/>
        <v>672</v>
      </c>
      <c r="V64" t="s">
        <v>20</v>
      </c>
      <c r="W64">
        <f t="shared" si="4"/>
        <v>357529.72</v>
      </c>
      <c r="X64" t="s">
        <v>21</v>
      </c>
    </row>
    <row r="65" spans="1:24">
      <c r="A65" t="s">
        <v>40</v>
      </c>
      <c r="B65" t="s">
        <v>18</v>
      </c>
      <c r="C65" s="3">
        <v>44097</v>
      </c>
      <c r="D65" s="4">
        <v>0</v>
      </c>
      <c r="E65" s="1">
        <v>44113</v>
      </c>
      <c r="F65" s="4">
        <v>0</v>
      </c>
      <c r="G65">
        <v>142.02</v>
      </c>
      <c r="H65">
        <v>150</v>
      </c>
      <c r="I65">
        <v>7.98</v>
      </c>
      <c r="J65">
        <v>21</v>
      </c>
      <c r="K65">
        <v>298242</v>
      </c>
      <c r="L65">
        <v>16758</v>
      </c>
      <c r="M65">
        <v>415.8</v>
      </c>
      <c r="N65" s="2">
        <f t="shared" si="0"/>
        <v>10899381</v>
      </c>
      <c r="O65" s="2">
        <f t="shared" ref="O65:O128" si="5">(N65-MIN(N66:N286))/N65</f>
        <v>0.00251555569990626</v>
      </c>
      <c r="Q65" s="2">
        <f t="shared" si="2"/>
        <v>0.00153988611017764</v>
      </c>
      <c r="T65" t="s">
        <v>19</v>
      </c>
      <c r="U65">
        <f t="shared" si="3"/>
        <v>681</v>
      </c>
      <c r="V65" t="s">
        <v>20</v>
      </c>
      <c r="W65">
        <f t="shared" si="4"/>
        <v>373871.92</v>
      </c>
      <c r="X65" t="s">
        <v>21</v>
      </c>
    </row>
    <row r="66" spans="1:24">
      <c r="A66" t="s">
        <v>39</v>
      </c>
      <c r="B66" t="s">
        <v>18</v>
      </c>
      <c r="C66" s="3">
        <v>44091</v>
      </c>
      <c r="D66" s="4">
        <v>0</v>
      </c>
      <c r="E66" s="1">
        <v>44113</v>
      </c>
      <c r="F66" s="4">
        <v>0</v>
      </c>
      <c r="G66">
        <v>245</v>
      </c>
      <c r="H66">
        <v>245.6</v>
      </c>
      <c r="I66">
        <v>0.6</v>
      </c>
      <c r="J66">
        <v>12</v>
      </c>
      <c r="K66">
        <v>294000</v>
      </c>
      <c r="L66">
        <v>720</v>
      </c>
      <c r="M66">
        <v>389.03</v>
      </c>
      <c r="N66" s="2">
        <f t="shared" ref="N66:N129" si="6">L66+N65</f>
        <v>10900101</v>
      </c>
      <c r="O66" s="2">
        <f t="shared" si="5"/>
        <v>0.00258144397010633</v>
      </c>
      <c r="Q66" s="2">
        <f t="shared" ref="Q66:Q129" si="7">N66/N65-1</f>
        <v>6.60587972840521e-5</v>
      </c>
      <c r="T66" t="s">
        <v>19</v>
      </c>
      <c r="U66">
        <f t="shared" ref="U66:U129" si="8">DATEDIF(DATE(2018,11,28),E66,"d")</f>
        <v>681</v>
      </c>
      <c r="V66" t="s">
        <v>20</v>
      </c>
      <c r="W66">
        <f t="shared" ref="W66:W129" si="9">L66+W65-M66</f>
        <v>374202.89</v>
      </c>
      <c r="X66" t="s">
        <v>21</v>
      </c>
    </row>
    <row r="67" spans="1:24">
      <c r="A67" t="s">
        <v>40</v>
      </c>
      <c r="B67" t="s">
        <v>23</v>
      </c>
      <c r="C67" s="3">
        <v>44116</v>
      </c>
      <c r="D67" s="4">
        <v>0</v>
      </c>
      <c r="E67" s="1">
        <v>44130</v>
      </c>
      <c r="F67" s="4">
        <v>0</v>
      </c>
      <c r="G67">
        <v>155.79</v>
      </c>
      <c r="H67">
        <v>142.42</v>
      </c>
      <c r="I67">
        <v>-13.37</v>
      </c>
      <c r="J67">
        <v>19</v>
      </c>
      <c r="K67">
        <v>296001</v>
      </c>
      <c r="L67">
        <v>-25403</v>
      </c>
      <c r="M67">
        <v>357.19</v>
      </c>
      <c r="N67" s="2">
        <f t="shared" si="6"/>
        <v>10874698</v>
      </c>
      <c r="O67" s="2">
        <f t="shared" si="5"/>
        <v>0.000251501237091825</v>
      </c>
      <c r="Q67" s="2">
        <f t="shared" si="7"/>
        <v>-0.00233052886390683</v>
      </c>
      <c r="T67" t="s">
        <v>19</v>
      </c>
      <c r="U67">
        <f t="shared" si="8"/>
        <v>698</v>
      </c>
      <c r="V67" t="s">
        <v>20</v>
      </c>
      <c r="W67">
        <f t="shared" si="9"/>
        <v>348442.7</v>
      </c>
      <c r="X67" t="s">
        <v>21</v>
      </c>
    </row>
    <row r="68" spans="1:24">
      <c r="A68" t="s">
        <v>40</v>
      </c>
      <c r="B68" t="s">
        <v>18</v>
      </c>
      <c r="C68" s="3">
        <v>44131</v>
      </c>
      <c r="D68" s="4">
        <v>0</v>
      </c>
      <c r="E68" s="1">
        <v>44133</v>
      </c>
      <c r="F68" s="4">
        <v>0</v>
      </c>
      <c r="G68">
        <v>146</v>
      </c>
      <c r="H68">
        <v>161.11</v>
      </c>
      <c r="I68">
        <v>15.11</v>
      </c>
      <c r="J68">
        <v>20</v>
      </c>
      <c r="K68">
        <v>292000</v>
      </c>
      <c r="L68">
        <v>30220</v>
      </c>
      <c r="M68">
        <v>425.33</v>
      </c>
      <c r="N68" s="2">
        <f t="shared" si="6"/>
        <v>10904918</v>
      </c>
      <c r="O68" s="2">
        <f t="shared" si="5"/>
        <v>0.00302203097721597</v>
      </c>
      <c r="Q68" s="2">
        <f t="shared" si="7"/>
        <v>0.00277892774585564</v>
      </c>
      <c r="T68" t="s">
        <v>19</v>
      </c>
      <c r="U68">
        <f t="shared" si="8"/>
        <v>701</v>
      </c>
      <c r="V68" t="s">
        <v>20</v>
      </c>
      <c r="W68">
        <f t="shared" si="9"/>
        <v>378237.37</v>
      </c>
      <c r="X68" t="s">
        <v>21</v>
      </c>
    </row>
    <row r="69" spans="1:24">
      <c r="A69" t="s">
        <v>26</v>
      </c>
      <c r="B69" t="s">
        <v>23</v>
      </c>
      <c r="C69" s="3">
        <v>44126</v>
      </c>
      <c r="D69" s="4">
        <v>0</v>
      </c>
      <c r="E69" s="1">
        <v>44140</v>
      </c>
      <c r="F69" s="4">
        <v>0</v>
      </c>
      <c r="G69">
        <v>26.09</v>
      </c>
      <c r="H69">
        <v>24.98</v>
      </c>
      <c r="I69">
        <v>-1.11</v>
      </c>
      <c r="J69">
        <v>114</v>
      </c>
      <c r="K69">
        <v>297426</v>
      </c>
      <c r="L69">
        <v>-12654</v>
      </c>
      <c r="M69">
        <v>375.9</v>
      </c>
      <c r="N69" s="2">
        <f t="shared" si="6"/>
        <v>10892264</v>
      </c>
      <c r="O69" s="2">
        <f t="shared" si="5"/>
        <v>0.00186379984914064</v>
      </c>
      <c r="Q69" s="2">
        <f t="shared" si="7"/>
        <v>-0.00116039386999522</v>
      </c>
      <c r="T69" t="s">
        <v>19</v>
      </c>
      <c r="U69">
        <f t="shared" si="8"/>
        <v>708</v>
      </c>
      <c r="V69" t="s">
        <v>20</v>
      </c>
      <c r="W69">
        <f t="shared" si="9"/>
        <v>365207.47</v>
      </c>
      <c r="X69" t="s">
        <v>21</v>
      </c>
    </row>
    <row r="70" spans="1:24">
      <c r="A70" t="s">
        <v>26</v>
      </c>
      <c r="B70" t="s">
        <v>18</v>
      </c>
      <c r="C70" s="3">
        <v>44141</v>
      </c>
      <c r="D70" s="4">
        <v>0</v>
      </c>
      <c r="E70" s="1">
        <v>44144</v>
      </c>
      <c r="F70" s="4">
        <v>0</v>
      </c>
      <c r="G70">
        <v>25.2</v>
      </c>
      <c r="H70">
        <v>26.92</v>
      </c>
      <c r="I70">
        <v>1.72</v>
      </c>
      <c r="J70">
        <v>119</v>
      </c>
      <c r="K70">
        <v>299880</v>
      </c>
      <c r="L70">
        <v>20468</v>
      </c>
      <c r="M70">
        <v>422.86</v>
      </c>
      <c r="N70" s="2">
        <f t="shared" si="6"/>
        <v>10912732</v>
      </c>
      <c r="O70" s="2">
        <f t="shared" si="5"/>
        <v>0.00373591141063484</v>
      </c>
      <c r="Q70" s="2">
        <f t="shared" si="7"/>
        <v>0.00187913183154587</v>
      </c>
      <c r="T70" t="s">
        <v>19</v>
      </c>
      <c r="U70">
        <f t="shared" si="8"/>
        <v>712</v>
      </c>
      <c r="V70" t="s">
        <v>20</v>
      </c>
      <c r="W70">
        <f t="shared" si="9"/>
        <v>385252.61</v>
      </c>
      <c r="X70" t="s">
        <v>21</v>
      </c>
    </row>
    <row r="71" spans="1:24">
      <c r="A71" t="s">
        <v>39</v>
      </c>
      <c r="B71" t="s">
        <v>18</v>
      </c>
      <c r="C71" s="3">
        <v>44130</v>
      </c>
      <c r="D71" s="4">
        <v>0</v>
      </c>
      <c r="E71" s="1">
        <v>44144</v>
      </c>
      <c r="F71" s="4">
        <v>0</v>
      </c>
      <c r="G71">
        <v>224.29</v>
      </c>
      <c r="H71">
        <v>231.32</v>
      </c>
      <c r="I71">
        <v>7.03</v>
      </c>
      <c r="J71">
        <v>13</v>
      </c>
      <c r="K71">
        <v>291577</v>
      </c>
      <c r="L71">
        <v>9139</v>
      </c>
      <c r="M71">
        <v>396.95</v>
      </c>
      <c r="N71" s="2">
        <f t="shared" si="6"/>
        <v>10921871</v>
      </c>
      <c r="O71" s="2">
        <f t="shared" si="5"/>
        <v>0.00456954673791697</v>
      </c>
      <c r="Q71" s="2">
        <f t="shared" si="7"/>
        <v>0.000837462149716472</v>
      </c>
      <c r="T71" t="s">
        <v>19</v>
      </c>
      <c r="U71">
        <f t="shared" si="8"/>
        <v>712</v>
      </c>
      <c r="V71" t="s">
        <v>20</v>
      </c>
      <c r="W71">
        <f t="shared" si="9"/>
        <v>393994.66</v>
      </c>
      <c r="X71" t="s">
        <v>21</v>
      </c>
    </row>
    <row r="72" spans="1:24">
      <c r="A72" t="s">
        <v>41</v>
      </c>
      <c r="B72" t="s">
        <v>18</v>
      </c>
      <c r="C72" s="3">
        <v>44132</v>
      </c>
      <c r="D72" s="4">
        <v>0</v>
      </c>
      <c r="E72" s="1">
        <v>44146</v>
      </c>
      <c r="F72" s="4">
        <v>0</v>
      </c>
      <c r="G72">
        <v>165.94</v>
      </c>
      <c r="H72">
        <v>167.2</v>
      </c>
      <c r="I72">
        <v>1.26</v>
      </c>
      <c r="J72">
        <v>18</v>
      </c>
      <c r="K72">
        <v>298692</v>
      </c>
      <c r="L72">
        <v>2268</v>
      </c>
      <c r="M72">
        <v>397.27</v>
      </c>
      <c r="N72" s="2">
        <f t="shared" si="6"/>
        <v>10924139</v>
      </c>
      <c r="O72" s="2">
        <f t="shared" si="5"/>
        <v>0.00477621165384292</v>
      </c>
      <c r="Q72" s="2">
        <f t="shared" si="7"/>
        <v>0.000207656728412164</v>
      </c>
      <c r="T72" t="s">
        <v>19</v>
      </c>
      <c r="U72">
        <f t="shared" si="8"/>
        <v>714</v>
      </c>
      <c r="V72" t="s">
        <v>20</v>
      </c>
      <c r="W72">
        <f t="shared" si="9"/>
        <v>395865.39</v>
      </c>
      <c r="X72" t="s">
        <v>21</v>
      </c>
    </row>
    <row r="73" spans="1:24">
      <c r="A73" t="s">
        <v>40</v>
      </c>
      <c r="B73" t="s">
        <v>23</v>
      </c>
      <c r="C73" s="3">
        <v>44134</v>
      </c>
      <c r="D73" s="4">
        <v>0</v>
      </c>
      <c r="E73" s="1">
        <v>44148</v>
      </c>
      <c r="F73" s="4">
        <v>0</v>
      </c>
      <c r="G73">
        <v>160.18</v>
      </c>
      <c r="H73">
        <v>131.94</v>
      </c>
      <c r="I73">
        <v>-28.24</v>
      </c>
      <c r="J73">
        <v>18</v>
      </c>
      <c r="K73">
        <v>288324</v>
      </c>
      <c r="L73">
        <v>-50832</v>
      </c>
      <c r="M73">
        <v>313.49</v>
      </c>
      <c r="N73" s="2">
        <f t="shared" si="6"/>
        <v>10873307</v>
      </c>
      <c r="O73" s="2">
        <f t="shared" si="5"/>
        <v>0.00012360544956562</v>
      </c>
      <c r="Q73" s="2">
        <f t="shared" si="7"/>
        <v>-0.00465318136285153</v>
      </c>
      <c r="T73" t="s">
        <v>19</v>
      </c>
      <c r="U73">
        <f t="shared" si="8"/>
        <v>716</v>
      </c>
      <c r="V73" t="s">
        <v>20</v>
      </c>
      <c r="W73">
        <f t="shared" si="9"/>
        <v>344719.9</v>
      </c>
      <c r="X73" t="s">
        <v>21</v>
      </c>
    </row>
    <row r="74" spans="1:24">
      <c r="A74" t="s">
        <v>28</v>
      </c>
      <c r="B74" t="s">
        <v>18</v>
      </c>
      <c r="C74" s="3">
        <v>44146</v>
      </c>
      <c r="D74" s="4">
        <v>0</v>
      </c>
      <c r="E74" s="1">
        <v>44148</v>
      </c>
      <c r="F74" s="4">
        <v>0</v>
      </c>
      <c r="G74">
        <v>164.35</v>
      </c>
      <c r="H74">
        <v>175.9</v>
      </c>
      <c r="I74">
        <v>11.55</v>
      </c>
      <c r="J74">
        <v>18</v>
      </c>
      <c r="K74">
        <v>295830</v>
      </c>
      <c r="L74">
        <v>20790</v>
      </c>
      <c r="M74">
        <v>417.94</v>
      </c>
      <c r="N74" s="2">
        <f t="shared" si="6"/>
        <v>10894097</v>
      </c>
      <c r="O74" s="2">
        <f t="shared" si="5"/>
        <v>0.00203174251156383</v>
      </c>
      <c r="Q74" s="2">
        <f t="shared" si="7"/>
        <v>0.00191202179796823</v>
      </c>
      <c r="T74" t="s">
        <v>19</v>
      </c>
      <c r="U74">
        <f t="shared" si="8"/>
        <v>716</v>
      </c>
      <c r="V74" t="s">
        <v>20</v>
      </c>
      <c r="W74">
        <f t="shared" si="9"/>
        <v>365091.96</v>
      </c>
      <c r="X74" t="s">
        <v>21</v>
      </c>
    </row>
    <row r="75" spans="1:24">
      <c r="A75" t="s">
        <v>22</v>
      </c>
      <c r="B75" t="s">
        <v>18</v>
      </c>
      <c r="C75" s="3">
        <v>44137</v>
      </c>
      <c r="D75" s="4">
        <v>0</v>
      </c>
      <c r="E75" s="1">
        <v>44151</v>
      </c>
      <c r="F75" s="4">
        <v>0</v>
      </c>
      <c r="G75">
        <v>5.18</v>
      </c>
      <c r="H75">
        <v>5.33</v>
      </c>
      <c r="I75">
        <v>0.15</v>
      </c>
      <c r="J75">
        <v>579</v>
      </c>
      <c r="K75">
        <v>299922</v>
      </c>
      <c r="L75">
        <v>8685</v>
      </c>
      <c r="M75">
        <v>407.36</v>
      </c>
      <c r="N75" s="2">
        <f t="shared" si="6"/>
        <v>10902782</v>
      </c>
      <c r="O75" s="2">
        <f t="shared" si="5"/>
        <v>0.00282670973335063</v>
      </c>
      <c r="Q75" s="2">
        <f t="shared" si="7"/>
        <v>0.0007972207333935</v>
      </c>
      <c r="T75" t="s">
        <v>19</v>
      </c>
      <c r="U75">
        <f t="shared" si="8"/>
        <v>719</v>
      </c>
      <c r="V75" t="s">
        <v>20</v>
      </c>
      <c r="W75">
        <f t="shared" si="9"/>
        <v>373369.6</v>
      </c>
      <c r="X75" t="s">
        <v>21</v>
      </c>
    </row>
    <row r="76" spans="1:24">
      <c r="A76" t="s">
        <v>28</v>
      </c>
      <c r="B76" t="s">
        <v>18</v>
      </c>
      <c r="C76" s="3">
        <v>44154</v>
      </c>
      <c r="D76" s="4">
        <v>0</v>
      </c>
      <c r="E76" s="1">
        <v>44155</v>
      </c>
      <c r="F76" s="4">
        <v>0</v>
      </c>
      <c r="G76">
        <v>161.62</v>
      </c>
      <c r="H76">
        <v>176.06</v>
      </c>
      <c r="I76">
        <v>14.44</v>
      </c>
      <c r="J76">
        <v>18</v>
      </c>
      <c r="K76">
        <v>290916</v>
      </c>
      <c r="L76">
        <v>25992</v>
      </c>
      <c r="M76">
        <v>418.32</v>
      </c>
      <c r="N76" s="2">
        <f t="shared" si="6"/>
        <v>10928774</v>
      </c>
      <c r="O76" s="2">
        <f t="shared" si="5"/>
        <v>0.00519829580152357</v>
      </c>
      <c r="Q76" s="2">
        <f t="shared" si="7"/>
        <v>0.00238397869461204</v>
      </c>
      <c r="T76" t="s">
        <v>19</v>
      </c>
      <c r="U76">
        <f t="shared" si="8"/>
        <v>723</v>
      </c>
      <c r="V76" t="s">
        <v>20</v>
      </c>
      <c r="W76">
        <f t="shared" si="9"/>
        <v>398943.28</v>
      </c>
      <c r="X76" t="s">
        <v>21</v>
      </c>
    </row>
    <row r="77" spans="1:24">
      <c r="A77" t="s">
        <v>26</v>
      </c>
      <c r="B77" t="s">
        <v>23</v>
      </c>
      <c r="C77" s="3">
        <v>44145</v>
      </c>
      <c r="D77" s="4">
        <v>0</v>
      </c>
      <c r="E77" s="1">
        <v>44159</v>
      </c>
      <c r="F77" s="4">
        <v>0</v>
      </c>
      <c r="G77">
        <v>26.67</v>
      </c>
      <c r="H77">
        <v>26.11</v>
      </c>
      <c r="I77">
        <v>-0.56</v>
      </c>
      <c r="J77">
        <v>112</v>
      </c>
      <c r="K77">
        <v>298704</v>
      </c>
      <c r="L77">
        <v>-6272</v>
      </c>
      <c r="M77">
        <v>386.01</v>
      </c>
      <c r="N77" s="2">
        <f t="shared" si="6"/>
        <v>10922502</v>
      </c>
      <c r="O77" s="2">
        <f t="shared" si="5"/>
        <v>0.00462705339857113</v>
      </c>
      <c r="Q77" s="2">
        <f t="shared" si="7"/>
        <v>-0.000573897858991312</v>
      </c>
      <c r="T77" t="s">
        <v>19</v>
      </c>
      <c r="U77">
        <f t="shared" si="8"/>
        <v>727</v>
      </c>
      <c r="V77" t="s">
        <v>20</v>
      </c>
      <c r="W77">
        <f t="shared" si="9"/>
        <v>392285.27</v>
      </c>
      <c r="X77" t="s">
        <v>21</v>
      </c>
    </row>
    <row r="78" spans="1:24">
      <c r="A78" t="s">
        <v>39</v>
      </c>
      <c r="B78" t="s">
        <v>23</v>
      </c>
      <c r="C78" s="3">
        <v>44145</v>
      </c>
      <c r="D78" s="4">
        <v>0</v>
      </c>
      <c r="E78" s="1">
        <v>44159</v>
      </c>
      <c r="F78" s="4">
        <v>0</v>
      </c>
      <c r="G78">
        <v>231.34</v>
      </c>
      <c r="H78">
        <v>216.12</v>
      </c>
      <c r="I78">
        <v>-15.22</v>
      </c>
      <c r="J78">
        <v>12</v>
      </c>
      <c r="K78">
        <v>277608</v>
      </c>
      <c r="L78">
        <v>-18264</v>
      </c>
      <c r="M78">
        <v>342.33</v>
      </c>
      <c r="N78" s="2">
        <f t="shared" si="6"/>
        <v>10904238</v>
      </c>
      <c r="O78" s="2">
        <f t="shared" si="5"/>
        <v>0.00295985835965796</v>
      </c>
      <c r="Q78" s="2">
        <f t="shared" si="7"/>
        <v>-0.00167214434934415</v>
      </c>
      <c r="T78" t="s">
        <v>19</v>
      </c>
      <c r="U78">
        <f t="shared" si="8"/>
        <v>727</v>
      </c>
      <c r="V78" t="s">
        <v>20</v>
      </c>
      <c r="W78">
        <f t="shared" si="9"/>
        <v>373678.94</v>
      </c>
      <c r="X78" t="s">
        <v>21</v>
      </c>
    </row>
    <row r="79" spans="1:24">
      <c r="A79" t="s">
        <v>42</v>
      </c>
      <c r="B79" t="s">
        <v>23</v>
      </c>
      <c r="C79" s="3">
        <v>44146</v>
      </c>
      <c r="D79" s="4">
        <v>0</v>
      </c>
      <c r="E79" s="1">
        <v>44160</v>
      </c>
      <c r="F79" s="4">
        <v>0</v>
      </c>
      <c r="G79">
        <v>80.4</v>
      </c>
      <c r="H79">
        <v>76.32</v>
      </c>
      <c r="I79">
        <v>-4.08</v>
      </c>
      <c r="J79">
        <v>37</v>
      </c>
      <c r="K79">
        <v>297480</v>
      </c>
      <c r="L79">
        <v>-15096</v>
      </c>
      <c r="M79">
        <v>372.75</v>
      </c>
      <c r="N79" s="2">
        <f t="shared" si="6"/>
        <v>10889142</v>
      </c>
      <c r="O79" s="2">
        <f t="shared" si="5"/>
        <v>0.00157762659353694</v>
      </c>
      <c r="Q79" s="2">
        <f t="shared" si="7"/>
        <v>-0.00138441585739413</v>
      </c>
      <c r="T79" t="s">
        <v>19</v>
      </c>
      <c r="U79">
        <f t="shared" si="8"/>
        <v>728</v>
      </c>
      <c r="V79" t="s">
        <v>20</v>
      </c>
      <c r="W79">
        <f t="shared" si="9"/>
        <v>358210.19</v>
      </c>
      <c r="X79" t="s">
        <v>21</v>
      </c>
    </row>
    <row r="80" spans="1:24">
      <c r="A80" t="s">
        <v>41</v>
      </c>
      <c r="B80" t="s">
        <v>23</v>
      </c>
      <c r="C80" s="3">
        <v>44147</v>
      </c>
      <c r="D80" s="4">
        <v>0</v>
      </c>
      <c r="E80" s="1">
        <v>44161</v>
      </c>
      <c r="F80" s="4">
        <v>0</v>
      </c>
      <c r="G80">
        <v>164.37</v>
      </c>
      <c r="H80">
        <v>160.05</v>
      </c>
      <c r="I80">
        <v>-4.32</v>
      </c>
      <c r="J80">
        <v>18</v>
      </c>
      <c r="K80">
        <v>295866</v>
      </c>
      <c r="L80">
        <v>-7776</v>
      </c>
      <c r="M80">
        <v>380.28</v>
      </c>
      <c r="N80" s="2">
        <f t="shared" si="6"/>
        <v>10881366</v>
      </c>
      <c r="O80" s="2">
        <f t="shared" si="5"/>
        <v>0.000864137829754095</v>
      </c>
      <c r="Q80" s="2">
        <f t="shared" si="7"/>
        <v>-0.000714105849662028</v>
      </c>
      <c r="T80" t="s">
        <v>19</v>
      </c>
      <c r="U80">
        <f t="shared" si="8"/>
        <v>729</v>
      </c>
      <c r="V80" t="s">
        <v>20</v>
      </c>
      <c r="W80">
        <f t="shared" si="9"/>
        <v>350053.91</v>
      </c>
      <c r="X80" t="s">
        <v>21</v>
      </c>
    </row>
    <row r="81" spans="1:24">
      <c r="A81" t="s">
        <v>35</v>
      </c>
      <c r="B81" t="s">
        <v>18</v>
      </c>
      <c r="C81" s="3">
        <v>44151</v>
      </c>
      <c r="D81" s="4">
        <v>0</v>
      </c>
      <c r="E81" s="1">
        <v>44165</v>
      </c>
      <c r="F81" s="4">
        <v>0</v>
      </c>
      <c r="G81">
        <v>186.45</v>
      </c>
      <c r="H81">
        <v>193.2</v>
      </c>
      <c r="I81">
        <v>6.75</v>
      </c>
      <c r="J81">
        <v>16</v>
      </c>
      <c r="K81">
        <v>298320</v>
      </c>
      <c r="L81">
        <v>10800</v>
      </c>
      <c r="M81">
        <v>408.04</v>
      </c>
      <c r="N81" s="2">
        <f t="shared" si="6"/>
        <v>10892166</v>
      </c>
      <c r="O81" s="2">
        <f t="shared" si="5"/>
        <v>0.00185481932611016</v>
      </c>
      <c r="Q81" s="2">
        <f t="shared" si="7"/>
        <v>0.000992522446170874</v>
      </c>
      <c r="T81" t="s">
        <v>19</v>
      </c>
      <c r="U81">
        <f t="shared" si="8"/>
        <v>733</v>
      </c>
      <c r="V81" t="s">
        <v>20</v>
      </c>
      <c r="W81">
        <f t="shared" si="9"/>
        <v>360445.87</v>
      </c>
      <c r="X81" t="s">
        <v>21</v>
      </c>
    </row>
    <row r="82" spans="1:24">
      <c r="A82" t="s">
        <v>42</v>
      </c>
      <c r="B82" t="s">
        <v>18</v>
      </c>
      <c r="C82" s="3">
        <v>44161</v>
      </c>
      <c r="D82" s="4">
        <v>0</v>
      </c>
      <c r="E82" s="1">
        <v>44168</v>
      </c>
      <c r="F82" s="4">
        <v>0</v>
      </c>
      <c r="G82">
        <v>76.63</v>
      </c>
      <c r="H82">
        <v>80.89</v>
      </c>
      <c r="I82">
        <v>4.26</v>
      </c>
      <c r="J82">
        <v>39</v>
      </c>
      <c r="K82">
        <v>298857</v>
      </c>
      <c r="L82">
        <v>16614</v>
      </c>
      <c r="M82">
        <v>416.42</v>
      </c>
      <c r="N82" s="2">
        <f t="shared" si="6"/>
        <v>10908780</v>
      </c>
      <c r="O82" s="2">
        <f t="shared" si="5"/>
        <v>0.0033749878538205</v>
      </c>
      <c r="Q82" s="2">
        <f t="shared" si="7"/>
        <v>0.00152531645220977</v>
      </c>
      <c r="T82" t="s">
        <v>19</v>
      </c>
      <c r="U82">
        <f t="shared" si="8"/>
        <v>736</v>
      </c>
      <c r="V82" t="s">
        <v>20</v>
      </c>
      <c r="W82">
        <f t="shared" si="9"/>
        <v>376643.45</v>
      </c>
      <c r="X82" t="s">
        <v>21</v>
      </c>
    </row>
    <row r="83" spans="1:24">
      <c r="A83" t="s">
        <v>25</v>
      </c>
      <c r="B83" t="s">
        <v>18</v>
      </c>
      <c r="C83" s="3">
        <v>44161</v>
      </c>
      <c r="D83" s="4">
        <v>0</v>
      </c>
      <c r="E83" s="1">
        <v>44172</v>
      </c>
      <c r="F83" s="4">
        <v>0</v>
      </c>
      <c r="G83">
        <v>50.18</v>
      </c>
      <c r="H83">
        <v>52.77</v>
      </c>
      <c r="I83">
        <v>2.59</v>
      </c>
      <c r="J83">
        <v>59</v>
      </c>
      <c r="K83">
        <v>296062</v>
      </c>
      <c r="L83">
        <v>15281</v>
      </c>
      <c r="M83">
        <v>410.97</v>
      </c>
      <c r="N83" s="2">
        <f t="shared" si="6"/>
        <v>10924061</v>
      </c>
      <c r="O83" s="2">
        <f t="shared" si="5"/>
        <v>0.00476910555515939</v>
      </c>
      <c r="Q83" s="2">
        <f t="shared" si="7"/>
        <v>0.00140079825608352</v>
      </c>
      <c r="T83" t="s">
        <v>19</v>
      </c>
      <c r="U83">
        <f t="shared" si="8"/>
        <v>740</v>
      </c>
      <c r="V83" t="s">
        <v>20</v>
      </c>
      <c r="W83">
        <f t="shared" si="9"/>
        <v>391513.48</v>
      </c>
      <c r="X83" t="s">
        <v>21</v>
      </c>
    </row>
    <row r="84" spans="1:24">
      <c r="A84" t="s">
        <v>28</v>
      </c>
      <c r="B84" t="s">
        <v>18</v>
      </c>
      <c r="C84" s="3">
        <v>44179</v>
      </c>
      <c r="D84" s="4">
        <v>0</v>
      </c>
      <c r="E84" s="1">
        <v>44186</v>
      </c>
      <c r="F84" s="4">
        <v>0</v>
      </c>
      <c r="G84">
        <v>170.2</v>
      </c>
      <c r="H84">
        <v>193.6</v>
      </c>
      <c r="I84">
        <v>23.4</v>
      </c>
      <c r="J84">
        <v>17</v>
      </c>
      <c r="K84">
        <v>289340</v>
      </c>
      <c r="L84">
        <v>39780</v>
      </c>
      <c r="M84">
        <v>434.44</v>
      </c>
      <c r="N84" s="2">
        <f t="shared" si="6"/>
        <v>10963841</v>
      </c>
      <c r="O84" s="2">
        <f t="shared" si="5"/>
        <v>0.00838009234172586</v>
      </c>
      <c r="Q84" s="2">
        <f t="shared" si="7"/>
        <v>0.00364150291727583</v>
      </c>
      <c r="T84" t="s">
        <v>19</v>
      </c>
      <c r="U84">
        <f t="shared" si="8"/>
        <v>754</v>
      </c>
      <c r="V84" t="s">
        <v>20</v>
      </c>
      <c r="W84">
        <f t="shared" si="9"/>
        <v>430859.04</v>
      </c>
      <c r="X84" t="s">
        <v>21</v>
      </c>
    </row>
    <row r="85" spans="1:24">
      <c r="A85" t="s">
        <v>22</v>
      </c>
      <c r="B85" t="s">
        <v>23</v>
      </c>
      <c r="C85" s="3">
        <v>44181</v>
      </c>
      <c r="D85" s="4">
        <v>0</v>
      </c>
      <c r="E85" s="1">
        <v>44195</v>
      </c>
      <c r="F85" s="4">
        <v>0</v>
      </c>
      <c r="G85">
        <v>5.14</v>
      </c>
      <c r="H85">
        <v>4.82</v>
      </c>
      <c r="I85">
        <v>-0.32</v>
      </c>
      <c r="J85">
        <v>583</v>
      </c>
      <c r="K85">
        <v>299662</v>
      </c>
      <c r="L85">
        <v>-18656</v>
      </c>
      <c r="M85">
        <v>370.93</v>
      </c>
      <c r="N85" s="2">
        <f t="shared" si="6"/>
        <v>10945185</v>
      </c>
      <c r="O85" s="2">
        <f t="shared" si="5"/>
        <v>0.00668988235466098</v>
      </c>
      <c r="Q85" s="2">
        <f t="shared" si="7"/>
        <v>-0.00170159344704102</v>
      </c>
      <c r="T85" t="s">
        <v>19</v>
      </c>
      <c r="U85">
        <f t="shared" si="8"/>
        <v>763</v>
      </c>
      <c r="V85" t="s">
        <v>20</v>
      </c>
      <c r="W85">
        <f t="shared" si="9"/>
        <v>411832.11</v>
      </c>
      <c r="X85" t="s">
        <v>21</v>
      </c>
    </row>
    <row r="86" spans="1:24">
      <c r="A86" t="s">
        <v>28</v>
      </c>
      <c r="B86" t="s">
        <v>18</v>
      </c>
      <c r="C86" s="3">
        <v>44195</v>
      </c>
      <c r="D86" s="4">
        <v>0</v>
      </c>
      <c r="E86" s="1">
        <v>44200</v>
      </c>
      <c r="F86" s="4">
        <v>0</v>
      </c>
      <c r="G86">
        <v>186</v>
      </c>
      <c r="H86">
        <v>206.76</v>
      </c>
      <c r="I86">
        <v>20.76</v>
      </c>
      <c r="J86">
        <v>16</v>
      </c>
      <c r="K86">
        <v>297600</v>
      </c>
      <c r="L86">
        <v>33216</v>
      </c>
      <c r="M86">
        <v>436.68</v>
      </c>
      <c r="N86" s="2">
        <f t="shared" si="6"/>
        <v>10978401</v>
      </c>
      <c r="O86" s="2">
        <f t="shared" si="5"/>
        <v>0.00969521882102867</v>
      </c>
      <c r="Q86" s="2">
        <f t="shared" si="7"/>
        <v>0.00303475912010631</v>
      </c>
      <c r="T86" t="s">
        <v>19</v>
      </c>
      <c r="U86">
        <f t="shared" si="8"/>
        <v>768</v>
      </c>
      <c r="V86" t="s">
        <v>20</v>
      </c>
      <c r="W86">
        <f t="shared" si="9"/>
        <v>444611.43</v>
      </c>
      <c r="X86" t="s">
        <v>21</v>
      </c>
    </row>
    <row r="87" spans="1:24">
      <c r="A87" t="s">
        <v>30</v>
      </c>
      <c r="B87" t="s">
        <v>18</v>
      </c>
      <c r="C87" s="3">
        <v>44188</v>
      </c>
      <c r="D87" s="4">
        <v>0</v>
      </c>
      <c r="E87" s="1">
        <v>44200</v>
      </c>
      <c r="F87" s="4">
        <v>0</v>
      </c>
      <c r="G87">
        <v>216.05</v>
      </c>
      <c r="H87">
        <v>240.85</v>
      </c>
      <c r="I87">
        <v>24.8</v>
      </c>
      <c r="J87">
        <v>13</v>
      </c>
      <c r="K87">
        <v>280865</v>
      </c>
      <c r="L87">
        <v>32240</v>
      </c>
      <c r="M87">
        <v>413.3</v>
      </c>
      <c r="N87" s="2">
        <f t="shared" si="6"/>
        <v>11010641</v>
      </c>
      <c r="O87" s="2">
        <f t="shared" si="5"/>
        <v>0.0125949070540035</v>
      </c>
      <c r="Q87" s="2">
        <f t="shared" si="7"/>
        <v>0.00293667538651565</v>
      </c>
      <c r="T87" t="s">
        <v>19</v>
      </c>
      <c r="U87">
        <f t="shared" si="8"/>
        <v>768</v>
      </c>
      <c r="V87" t="s">
        <v>20</v>
      </c>
      <c r="W87">
        <f t="shared" si="9"/>
        <v>476438.13</v>
      </c>
      <c r="X87" t="s">
        <v>21</v>
      </c>
    </row>
    <row r="88" spans="1:24">
      <c r="A88" t="s">
        <v>22</v>
      </c>
      <c r="B88" t="s">
        <v>23</v>
      </c>
      <c r="C88" s="3">
        <v>44196</v>
      </c>
      <c r="D88" s="4">
        <v>0</v>
      </c>
      <c r="E88" s="1">
        <v>44211</v>
      </c>
      <c r="F88" s="4">
        <v>0</v>
      </c>
      <c r="G88">
        <v>4.85</v>
      </c>
      <c r="H88">
        <v>4.39</v>
      </c>
      <c r="I88">
        <v>-0.46</v>
      </c>
      <c r="J88">
        <v>618</v>
      </c>
      <c r="K88">
        <v>299730</v>
      </c>
      <c r="L88">
        <v>-28428</v>
      </c>
      <c r="M88">
        <v>358.12</v>
      </c>
      <c r="N88" s="2">
        <f t="shared" si="6"/>
        <v>10982213</v>
      </c>
      <c r="O88" s="2">
        <f t="shared" si="5"/>
        <v>0.0100389602714863</v>
      </c>
      <c r="Q88" s="2">
        <f t="shared" si="7"/>
        <v>-0.00258186603304933</v>
      </c>
      <c r="T88" t="s">
        <v>19</v>
      </c>
      <c r="U88">
        <f t="shared" si="8"/>
        <v>779</v>
      </c>
      <c r="V88" t="s">
        <v>20</v>
      </c>
      <c r="W88">
        <f t="shared" si="9"/>
        <v>447652.01</v>
      </c>
      <c r="X88" t="s">
        <v>21</v>
      </c>
    </row>
    <row r="89" spans="1:24">
      <c r="A89" t="s">
        <v>28</v>
      </c>
      <c r="B89" t="s">
        <v>18</v>
      </c>
      <c r="C89" s="3">
        <v>44214</v>
      </c>
      <c r="D89" s="4">
        <v>0</v>
      </c>
      <c r="E89" s="1">
        <v>44217</v>
      </c>
      <c r="F89" s="4">
        <v>0</v>
      </c>
      <c r="G89">
        <v>221.69</v>
      </c>
      <c r="H89">
        <v>235.52</v>
      </c>
      <c r="I89">
        <v>13.83</v>
      </c>
      <c r="J89">
        <v>13</v>
      </c>
      <c r="K89">
        <v>288197</v>
      </c>
      <c r="L89">
        <v>17979</v>
      </c>
      <c r="M89">
        <v>404.15</v>
      </c>
      <c r="N89" s="2">
        <f t="shared" si="6"/>
        <v>11000192</v>
      </c>
      <c r="O89" s="2">
        <f t="shared" si="5"/>
        <v>0.0116569783509233</v>
      </c>
      <c r="Q89" s="2">
        <f t="shared" si="7"/>
        <v>0.00163710173896647</v>
      </c>
      <c r="T89" t="s">
        <v>19</v>
      </c>
      <c r="U89">
        <f t="shared" si="8"/>
        <v>785</v>
      </c>
      <c r="V89" t="s">
        <v>20</v>
      </c>
      <c r="W89">
        <f t="shared" si="9"/>
        <v>465226.86</v>
      </c>
      <c r="X89" t="s">
        <v>21</v>
      </c>
    </row>
    <row r="90" spans="1:24">
      <c r="A90" t="s">
        <v>35</v>
      </c>
      <c r="B90" t="s">
        <v>18</v>
      </c>
      <c r="C90" s="3">
        <v>44214</v>
      </c>
      <c r="D90" s="4">
        <v>0</v>
      </c>
      <c r="E90" s="1">
        <v>44221</v>
      </c>
      <c r="F90" s="4">
        <v>0</v>
      </c>
      <c r="G90">
        <v>274.2</v>
      </c>
      <c r="H90">
        <v>308</v>
      </c>
      <c r="I90">
        <v>33.8</v>
      </c>
      <c r="J90">
        <v>10</v>
      </c>
      <c r="K90">
        <v>274200</v>
      </c>
      <c r="L90">
        <v>33800</v>
      </c>
      <c r="M90">
        <v>406.56</v>
      </c>
      <c r="N90" s="2">
        <f t="shared" si="6"/>
        <v>11033992</v>
      </c>
      <c r="O90" s="2">
        <f t="shared" si="5"/>
        <v>0.014684531219526</v>
      </c>
      <c r="Q90" s="2">
        <f t="shared" si="7"/>
        <v>0.00307267364060548</v>
      </c>
      <c r="T90" t="s">
        <v>19</v>
      </c>
      <c r="U90">
        <f t="shared" si="8"/>
        <v>789</v>
      </c>
      <c r="V90" t="s">
        <v>20</v>
      </c>
      <c r="W90">
        <f t="shared" si="9"/>
        <v>498620.3</v>
      </c>
      <c r="X90" t="s">
        <v>21</v>
      </c>
    </row>
    <row r="91" spans="1:24">
      <c r="A91" t="s">
        <v>28</v>
      </c>
      <c r="B91" t="s">
        <v>18</v>
      </c>
      <c r="C91" s="3">
        <v>44222</v>
      </c>
      <c r="D91" s="4">
        <v>0</v>
      </c>
      <c r="E91" s="1">
        <v>44229</v>
      </c>
      <c r="F91" s="4">
        <v>0</v>
      </c>
      <c r="G91">
        <v>254.22</v>
      </c>
      <c r="H91">
        <v>267.5</v>
      </c>
      <c r="I91">
        <v>13.28</v>
      </c>
      <c r="J91">
        <v>11</v>
      </c>
      <c r="K91">
        <v>279642</v>
      </c>
      <c r="L91">
        <v>14608</v>
      </c>
      <c r="M91">
        <v>388.41</v>
      </c>
      <c r="N91" s="2">
        <f t="shared" si="6"/>
        <v>11048600</v>
      </c>
      <c r="O91" s="2">
        <f t="shared" si="5"/>
        <v>0.0159872744058071</v>
      </c>
      <c r="Q91" s="2">
        <f t="shared" si="7"/>
        <v>0.00132390888084744</v>
      </c>
      <c r="T91" t="s">
        <v>19</v>
      </c>
      <c r="U91">
        <f t="shared" si="8"/>
        <v>797</v>
      </c>
      <c r="V91" t="s">
        <v>20</v>
      </c>
      <c r="W91">
        <f t="shared" si="9"/>
        <v>512839.89</v>
      </c>
      <c r="X91" t="s">
        <v>21</v>
      </c>
    </row>
    <row r="92" spans="1:24">
      <c r="A92" t="s">
        <v>40</v>
      </c>
      <c r="B92" t="s">
        <v>18</v>
      </c>
      <c r="C92" s="3">
        <v>44221</v>
      </c>
      <c r="D92" s="4">
        <v>0</v>
      </c>
      <c r="E92" s="1">
        <v>44230</v>
      </c>
      <c r="F92" s="4">
        <v>0</v>
      </c>
      <c r="G92">
        <v>167</v>
      </c>
      <c r="H92">
        <v>179.62</v>
      </c>
      <c r="I92">
        <v>12.62</v>
      </c>
      <c r="J92">
        <v>17</v>
      </c>
      <c r="K92">
        <v>283900</v>
      </c>
      <c r="L92">
        <v>21454</v>
      </c>
      <c r="M92">
        <v>403.07</v>
      </c>
      <c r="N92" s="2">
        <f t="shared" si="6"/>
        <v>11070054</v>
      </c>
      <c r="O92" s="2">
        <f t="shared" si="5"/>
        <v>0.0178943119879993</v>
      </c>
      <c r="Q92" s="2">
        <f t="shared" si="7"/>
        <v>0.00194178447948157</v>
      </c>
      <c r="T92" t="s">
        <v>19</v>
      </c>
      <c r="U92">
        <f t="shared" si="8"/>
        <v>798</v>
      </c>
      <c r="V92" t="s">
        <v>20</v>
      </c>
      <c r="W92">
        <f t="shared" si="9"/>
        <v>533890.82</v>
      </c>
      <c r="X92" t="s">
        <v>21</v>
      </c>
    </row>
    <row r="93" spans="1:24">
      <c r="A93" t="s">
        <v>28</v>
      </c>
      <c r="B93" t="s">
        <v>18</v>
      </c>
      <c r="C93" s="3">
        <v>44232</v>
      </c>
      <c r="D93" s="4">
        <v>0</v>
      </c>
      <c r="E93" s="1">
        <v>44237</v>
      </c>
      <c r="F93" s="4">
        <v>0</v>
      </c>
      <c r="G93">
        <v>249</v>
      </c>
      <c r="H93">
        <v>266.95</v>
      </c>
      <c r="I93">
        <v>17.95</v>
      </c>
      <c r="J93">
        <v>12</v>
      </c>
      <c r="K93">
        <v>298800</v>
      </c>
      <c r="L93">
        <v>21540</v>
      </c>
      <c r="M93">
        <v>422.85</v>
      </c>
      <c r="N93" s="2">
        <f t="shared" si="6"/>
        <v>11091594</v>
      </c>
      <c r="O93" s="2">
        <f t="shared" si="5"/>
        <v>0.0198015722537266</v>
      </c>
      <c r="Q93" s="2">
        <f t="shared" si="7"/>
        <v>0.00194578996633621</v>
      </c>
      <c r="T93" t="s">
        <v>19</v>
      </c>
      <c r="U93">
        <f t="shared" si="8"/>
        <v>805</v>
      </c>
      <c r="V93" t="s">
        <v>20</v>
      </c>
      <c r="W93">
        <f t="shared" si="9"/>
        <v>555007.97</v>
      </c>
      <c r="X93" t="s">
        <v>21</v>
      </c>
    </row>
    <row r="94" spans="1:24">
      <c r="A94" t="s">
        <v>34</v>
      </c>
      <c r="B94" t="s">
        <v>18</v>
      </c>
      <c r="C94" s="3">
        <v>44231</v>
      </c>
      <c r="D94" s="4">
        <v>0</v>
      </c>
      <c r="E94" s="1">
        <v>44245</v>
      </c>
      <c r="F94" s="4">
        <v>0</v>
      </c>
      <c r="G94">
        <v>11.06</v>
      </c>
      <c r="H94">
        <v>11.9</v>
      </c>
      <c r="I94">
        <v>0.84</v>
      </c>
      <c r="J94">
        <v>271</v>
      </c>
      <c r="K94">
        <v>299726</v>
      </c>
      <c r="L94">
        <v>22764</v>
      </c>
      <c r="M94">
        <v>425.69</v>
      </c>
      <c r="N94" s="2">
        <f t="shared" si="6"/>
        <v>11114358</v>
      </c>
      <c r="O94" s="2">
        <f t="shared" si="5"/>
        <v>0.0218091769223198</v>
      </c>
      <c r="Q94" s="2">
        <f t="shared" si="7"/>
        <v>0.00205236506132489</v>
      </c>
      <c r="T94" t="s">
        <v>19</v>
      </c>
      <c r="U94">
        <f t="shared" si="8"/>
        <v>813</v>
      </c>
      <c r="V94" t="s">
        <v>20</v>
      </c>
      <c r="W94">
        <f t="shared" si="9"/>
        <v>577346.28</v>
      </c>
      <c r="X94" t="s">
        <v>21</v>
      </c>
    </row>
    <row r="95" spans="1:24">
      <c r="A95" t="s">
        <v>27</v>
      </c>
      <c r="B95" t="s">
        <v>23</v>
      </c>
      <c r="C95" s="3">
        <v>44229</v>
      </c>
      <c r="D95" s="4">
        <v>0</v>
      </c>
      <c r="E95" s="1">
        <v>44250</v>
      </c>
      <c r="F95" s="4">
        <v>0</v>
      </c>
      <c r="G95">
        <v>137.7</v>
      </c>
      <c r="H95">
        <v>113.4</v>
      </c>
      <c r="I95">
        <v>-24.3</v>
      </c>
      <c r="J95">
        <v>21</v>
      </c>
      <c r="K95">
        <v>289170</v>
      </c>
      <c r="L95">
        <v>-51030</v>
      </c>
      <c r="M95">
        <v>314.34</v>
      </c>
      <c r="N95" s="2">
        <f t="shared" si="6"/>
        <v>11063328</v>
      </c>
      <c r="O95" s="2">
        <f t="shared" si="5"/>
        <v>0.0172972364192764</v>
      </c>
      <c r="Q95" s="2">
        <f t="shared" si="7"/>
        <v>-0.00459135831327373</v>
      </c>
      <c r="T95" t="s">
        <v>19</v>
      </c>
      <c r="U95">
        <f t="shared" si="8"/>
        <v>818</v>
      </c>
      <c r="V95" t="s">
        <v>20</v>
      </c>
      <c r="W95">
        <f t="shared" si="9"/>
        <v>526001.94</v>
      </c>
      <c r="X95" t="s">
        <v>21</v>
      </c>
    </row>
    <row r="96" spans="1:24">
      <c r="A96" t="s">
        <v>34</v>
      </c>
      <c r="B96" t="s">
        <v>18</v>
      </c>
      <c r="C96" s="3">
        <v>44246</v>
      </c>
      <c r="D96" s="4">
        <v>0</v>
      </c>
      <c r="E96" s="1">
        <v>44252</v>
      </c>
      <c r="F96" s="4">
        <v>0</v>
      </c>
      <c r="G96">
        <v>12.2</v>
      </c>
      <c r="H96">
        <v>13.31</v>
      </c>
      <c r="I96">
        <v>1.11</v>
      </c>
      <c r="J96">
        <v>245</v>
      </c>
      <c r="K96">
        <v>298900</v>
      </c>
      <c r="L96">
        <v>27195</v>
      </c>
      <c r="M96">
        <v>430.45</v>
      </c>
      <c r="N96" s="2">
        <f t="shared" si="6"/>
        <v>11090523</v>
      </c>
      <c r="O96" s="2">
        <f t="shared" si="5"/>
        <v>0.0197069155350023</v>
      </c>
      <c r="Q96" s="2">
        <f t="shared" si="7"/>
        <v>0.00245812110063093</v>
      </c>
      <c r="T96" t="s">
        <v>19</v>
      </c>
      <c r="U96">
        <f t="shared" si="8"/>
        <v>820</v>
      </c>
      <c r="V96" t="s">
        <v>20</v>
      </c>
      <c r="W96">
        <f t="shared" si="9"/>
        <v>552766.49</v>
      </c>
      <c r="X96" t="s">
        <v>21</v>
      </c>
    </row>
    <row r="97" spans="1:24">
      <c r="A97" t="s">
        <v>27</v>
      </c>
      <c r="B97" t="s">
        <v>18</v>
      </c>
      <c r="C97" s="3">
        <v>44251</v>
      </c>
      <c r="D97" s="4">
        <v>0</v>
      </c>
      <c r="E97" s="1">
        <v>44257</v>
      </c>
      <c r="F97" s="4">
        <v>0</v>
      </c>
      <c r="G97">
        <v>107.9</v>
      </c>
      <c r="H97">
        <v>115.91</v>
      </c>
      <c r="I97">
        <v>8.01</v>
      </c>
      <c r="J97">
        <v>27</v>
      </c>
      <c r="K97">
        <v>291330</v>
      </c>
      <c r="L97">
        <v>21627</v>
      </c>
      <c r="M97">
        <v>413.1</v>
      </c>
      <c r="N97" s="2">
        <f t="shared" si="6"/>
        <v>11112150</v>
      </c>
      <c r="O97" s="2">
        <f t="shared" si="5"/>
        <v>0.0216148090153571</v>
      </c>
      <c r="Q97" s="2">
        <f t="shared" si="7"/>
        <v>0.00195004329372028</v>
      </c>
      <c r="T97" t="s">
        <v>19</v>
      </c>
      <c r="U97">
        <f t="shared" si="8"/>
        <v>825</v>
      </c>
      <c r="V97" t="s">
        <v>20</v>
      </c>
      <c r="W97">
        <f t="shared" si="9"/>
        <v>573980.39</v>
      </c>
      <c r="X97" t="s">
        <v>21</v>
      </c>
    </row>
    <row r="98" spans="1:24">
      <c r="A98" t="s">
        <v>28</v>
      </c>
      <c r="B98" t="s">
        <v>23</v>
      </c>
      <c r="C98" s="3">
        <v>44246</v>
      </c>
      <c r="D98" s="4">
        <v>0</v>
      </c>
      <c r="E98" s="1">
        <v>44260</v>
      </c>
      <c r="F98" s="4">
        <v>0</v>
      </c>
      <c r="G98">
        <v>257.35</v>
      </c>
      <c r="H98">
        <v>196.37</v>
      </c>
      <c r="I98">
        <v>-60.98</v>
      </c>
      <c r="J98">
        <v>11</v>
      </c>
      <c r="K98">
        <v>283085</v>
      </c>
      <c r="L98">
        <v>-67078</v>
      </c>
      <c r="M98">
        <v>285.13</v>
      </c>
      <c r="N98" s="2">
        <f t="shared" si="6"/>
        <v>11045072</v>
      </c>
      <c r="O98" s="2">
        <f t="shared" si="5"/>
        <v>0.0156729625664731</v>
      </c>
      <c r="Q98" s="2">
        <f t="shared" si="7"/>
        <v>-0.0060364555914022</v>
      </c>
      <c r="T98" t="s">
        <v>19</v>
      </c>
      <c r="U98">
        <f t="shared" si="8"/>
        <v>828</v>
      </c>
      <c r="V98" t="s">
        <v>20</v>
      </c>
      <c r="W98">
        <f t="shared" si="9"/>
        <v>506617.26</v>
      </c>
      <c r="X98" t="s">
        <v>21</v>
      </c>
    </row>
    <row r="99" spans="1:24">
      <c r="A99" t="s">
        <v>27</v>
      </c>
      <c r="B99" t="s">
        <v>18</v>
      </c>
      <c r="C99" s="3">
        <v>44259</v>
      </c>
      <c r="D99" s="4">
        <v>0</v>
      </c>
      <c r="E99" s="1">
        <v>44265</v>
      </c>
      <c r="F99" s="4">
        <v>0</v>
      </c>
      <c r="G99">
        <v>107.9</v>
      </c>
      <c r="H99">
        <v>116.1</v>
      </c>
      <c r="I99">
        <v>8.2</v>
      </c>
      <c r="J99">
        <v>27</v>
      </c>
      <c r="K99">
        <v>291330</v>
      </c>
      <c r="L99">
        <v>22140</v>
      </c>
      <c r="M99">
        <v>413.78</v>
      </c>
      <c r="N99" s="2">
        <f t="shared" si="6"/>
        <v>11067212</v>
      </c>
      <c r="O99" s="2">
        <f t="shared" si="5"/>
        <v>0.0176421125754165</v>
      </c>
      <c r="Q99" s="2">
        <f t="shared" si="7"/>
        <v>0.00200451386826628</v>
      </c>
      <c r="T99" t="s">
        <v>19</v>
      </c>
      <c r="U99">
        <f t="shared" si="8"/>
        <v>833</v>
      </c>
      <c r="V99" t="s">
        <v>20</v>
      </c>
      <c r="W99">
        <f t="shared" si="9"/>
        <v>528343.48</v>
      </c>
      <c r="X99" t="s">
        <v>21</v>
      </c>
    </row>
    <row r="100" spans="1:24">
      <c r="A100" t="s">
        <v>30</v>
      </c>
      <c r="B100" t="s">
        <v>23</v>
      </c>
      <c r="C100" s="3">
        <v>44251</v>
      </c>
      <c r="D100" s="4">
        <v>0</v>
      </c>
      <c r="E100" s="1">
        <v>44265</v>
      </c>
      <c r="F100" s="4">
        <v>0</v>
      </c>
      <c r="G100">
        <v>247.01</v>
      </c>
      <c r="H100">
        <v>195.89</v>
      </c>
      <c r="I100">
        <v>-51.12</v>
      </c>
      <c r="J100">
        <v>12</v>
      </c>
      <c r="K100">
        <v>296412</v>
      </c>
      <c r="L100">
        <v>-61344</v>
      </c>
      <c r="M100">
        <v>310.29</v>
      </c>
      <c r="N100" s="2">
        <f t="shared" si="6"/>
        <v>11005868</v>
      </c>
      <c r="O100" s="2">
        <f t="shared" si="5"/>
        <v>0.0121666914413293</v>
      </c>
      <c r="Q100" s="2">
        <f t="shared" si="7"/>
        <v>-0.00554285939403709</v>
      </c>
      <c r="T100" t="s">
        <v>19</v>
      </c>
      <c r="U100">
        <f t="shared" si="8"/>
        <v>833</v>
      </c>
      <c r="V100" t="s">
        <v>20</v>
      </c>
      <c r="W100">
        <f t="shared" si="9"/>
        <v>466689.19</v>
      </c>
      <c r="X100" t="s">
        <v>21</v>
      </c>
    </row>
    <row r="101" spans="1:24">
      <c r="A101" t="s">
        <v>35</v>
      </c>
      <c r="B101" t="s">
        <v>23</v>
      </c>
      <c r="C101" s="3">
        <v>44251</v>
      </c>
      <c r="D101" s="4">
        <v>0</v>
      </c>
      <c r="E101" s="1">
        <v>44265</v>
      </c>
      <c r="F101" s="4">
        <v>0</v>
      </c>
      <c r="G101">
        <v>314.63</v>
      </c>
      <c r="H101">
        <v>299.62</v>
      </c>
      <c r="I101">
        <v>-15.01</v>
      </c>
      <c r="J101">
        <v>9</v>
      </c>
      <c r="K101">
        <v>283167</v>
      </c>
      <c r="L101">
        <v>-13509</v>
      </c>
      <c r="M101">
        <v>355.95</v>
      </c>
      <c r="N101" s="2">
        <f t="shared" si="6"/>
        <v>10992359</v>
      </c>
      <c r="O101" s="2">
        <f t="shared" si="5"/>
        <v>0.0109526990521325</v>
      </c>
      <c r="Q101" s="2">
        <f t="shared" si="7"/>
        <v>-0.00122743612770937</v>
      </c>
      <c r="T101" t="s">
        <v>19</v>
      </c>
      <c r="U101">
        <f t="shared" si="8"/>
        <v>833</v>
      </c>
      <c r="V101" t="s">
        <v>20</v>
      </c>
      <c r="W101">
        <f t="shared" si="9"/>
        <v>452824.24</v>
      </c>
      <c r="X101" t="s">
        <v>21</v>
      </c>
    </row>
    <row r="102" spans="1:24">
      <c r="A102" t="s">
        <v>34</v>
      </c>
      <c r="B102" t="s">
        <v>23</v>
      </c>
      <c r="C102" s="3">
        <v>44253</v>
      </c>
      <c r="D102" s="4">
        <v>0</v>
      </c>
      <c r="E102" s="1">
        <v>44267</v>
      </c>
      <c r="F102" s="4">
        <v>0</v>
      </c>
      <c r="G102">
        <v>12.64</v>
      </c>
      <c r="H102">
        <v>11.15</v>
      </c>
      <c r="I102">
        <v>-1.49</v>
      </c>
      <c r="J102">
        <v>237</v>
      </c>
      <c r="K102">
        <v>299568</v>
      </c>
      <c r="L102">
        <v>-35313</v>
      </c>
      <c r="M102">
        <v>348.82</v>
      </c>
      <c r="N102" s="2">
        <f t="shared" si="6"/>
        <v>10957046</v>
      </c>
      <c r="O102" s="2">
        <f t="shared" si="5"/>
        <v>0.00776514034895902</v>
      </c>
      <c r="Q102" s="2">
        <f t="shared" si="7"/>
        <v>-0.00321250424954278</v>
      </c>
      <c r="T102" t="s">
        <v>19</v>
      </c>
      <c r="U102">
        <f t="shared" si="8"/>
        <v>835</v>
      </c>
      <c r="V102" t="s">
        <v>20</v>
      </c>
      <c r="W102">
        <f t="shared" si="9"/>
        <v>417162.42</v>
      </c>
      <c r="X102" t="s">
        <v>21</v>
      </c>
    </row>
    <row r="103" spans="1:24">
      <c r="A103" t="s">
        <v>31</v>
      </c>
      <c r="B103" t="s">
        <v>18</v>
      </c>
      <c r="C103" s="3">
        <v>44264</v>
      </c>
      <c r="D103" s="4">
        <v>0</v>
      </c>
      <c r="E103" s="1">
        <v>44272</v>
      </c>
      <c r="F103" s="4">
        <v>0</v>
      </c>
      <c r="G103">
        <v>5.95</v>
      </c>
      <c r="H103">
        <v>6.25</v>
      </c>
      <c r="I103">
        <v>0.3</v>
      </c>
      <c r="J103">
        <v>504</v>
      </c>
      <c r="K103">
        <v>299880</v>
      </c>
      <c r="L103">
        <v>15120</v>
      </c>
      <c r="M103">
        <v>415.8</v>
      </c>
      <c r="N103" s="2">
        <f t="shared" si="6"/>
        <v>10972166</v>
      </c>
      <c r="O103" s="2">
        <f t="shared" si="5"/>
        <v>0.0091324721117052</v>
      </c>
      <c r="Q103" s="2">
        <f t="shared" si="7"/>
        <v>0.00137993397125458</v>
      </c>
      <c r="T103" t="s">
        <v>19</v>
      </c>
      <c r="U103">
        <f t="shared" si="8"/>
        <v>840</v>
      </c>
      <c r="V103" t="s">
        <v>20</v>
      </c>
      <c r="W103">
        <f t="shared" si="9"/>
        <v>431866.62</v>
      </c>
      <c r="X103" t="s">
        <v>21</v>
      </c>
    </row>
    <row r="104" spans="1:24">
      <c r="A104" t="s">
        <v>43</v>
      </c>
      <c r="B104" t="s">
        <v>23</v>
      </c>
      <c r="C104" s="3">
        <v>44258</v>
      </c>
      <c r="D104" s="4">
        <v>0</v>
      </c>
      <c r="E104" s="1">
        <v>44272</v>
      </c>
      <c r="F104" s="4">
        <v>0</v>
      </c>
      <c r="G104">
        <v>43.25</v>
      </c>
      <c r="H104">
        <v>36.33</v>
      </c>
      <c r="I104">
        <v>-6.92</v>
      </c>
      <c r="J104">
        <v>69</v>
      </c>
      <c r="K104">
        <v>298425</v>
      </c>
      <c r="L104">
        <v>-47748</v>
      </c>
      <c r="M104">
        <v>330.89</v>
      </c>
      <c r="N104" s="2">
        <f t="shared" si="6"/>
        <v>10924418</v>
      </c>
      <c r="O104" s="2">
        <f t="shared" si="5"/>
        <v>0.00480162879157498</v>
      </c>
      <c r="Q104" s="2">
        <f t="shared" si="7"/>
        <v>-0.0043517387542259</v>
      </c>
      <c r="T104" t="s">
        <v>19</v>
      </c>
      <c r="U104">
        <f t="shared" si="8"/>
        <v>840</v>
      </c>
      <c r="V104" t="s">
        <v>20</v>
      </c>
      <c r="W104">
        <f t="shared" si="9"/>
        <v>383787.73</v>
      </c>
      <c r="X104" t="s">
        <v>21</v>
      </c>
    </row>
    <row r="105" spans="1:24">
      <c r="A105" t="s">
        <v>30</v>
      </c>
      <c r="B105" t="s">
        <v>18</v>
      </c>
      <c r="C105" s="3">
        <v>44266</v>
      </c>
      <c r="D105" s="4">
        <v>0</v>
      </c>
      <c r="E105" s="1">
        <v>44273</v>
      </c>
      <c r="F105" s="4">
        <v>0</v>
      </c>
      <c r="G105">
        <v>207.02</v>
      </c>
      <c r="H105">
        <v>219</v>
      </c>
      <c r="I105">
        <v>11.98</v>
      </c>
      <c r="J105">
        <v>14</v>
      </c>
      <c r="K105">
        <v>289828</v>
      </c>
      <c r="L105">
        <v>16772</v>
      </c>
      <c r="M105">
        <v>404.71</v>
      </c>
      <c r="N105" s="2">
        <f t="shared" si="6"/>
        <v>10941190</v>
      </c>
      <c r="O105" s="2">
        <f t="shared" si="5"/>
        <v>0.0063271911007852</v>
      </c>
      <c r="Q105" s="2">
        <f t="shared" si="7"/>
        <v>0.0015352762957257</v>
      </c>
      <c r="T105" t="s">
        <v>19</v>
      </c>
      <c r="U105">
        <f t="shared" si="8"/>
        <v>841</v>
      </c>
      <c r="V105" t="s">
        <v>20</v>
      </c>
      <c r="W105">
        <f t="shared" si="9"/>
        <v>400155.02</v>
      </c>
      <c r="X105" t="s">
        <v>21</v>
      </c>
    </row>
    <row r="106" spans="1:24">
      <c r="A106" t="s">
        <v>28</v>
      </c>
      <c r="B106" t="s">
        <v>23</v>
      </c>
      <c r="C106" s="3">
        <v>44263</v>
      </c>
      <c r="D106" s="4">
        <v>0</v>
      </c>
      <c r="E106" s="1">
        <v>44277</v>
      </c>
      <c r="F106" s="4">
        <v>0</v>
      </c>
      <c r="G106">
        <v>176.73</v>
      </c>
      <c r="H106">
        <v>173.8</v>
      </c>
      <c r="I106">
        <v>-2.93</v>
      </c>
      <c r="J106">
        <v>16</v>
      </c>
      <c r="K106">
        <v>282768</v>
      </c>
      <c r="L106">
        <v>-4688</v>
      </c>
      <c r="M106">
        <v>367.07</v>
      </c>
      <c r="N106" s="2">
        <f t="shared" si="6"/>
        <v>10936502</v>
      </c>
      <c r="O106" s="2">
        <f t="shared" si="5"/>
        <v>0.00590124703492945</v>
      </c>
      <c r="Q106" s="2">
        <f t="shared" si="7"/>
        <v>-0.000428472588447915</v>
      </c>
      <c r="T106" t="s">
        <v>19</v>
      </c>
      <c r="U106">
        <f t="shared" si="8"/>
        <v>845</v>
      </c>
      <c r="V106" t="s">
        <v>20</v>
      </c>
      <c r="W106">
        <f t="shared" si="9"/>
        <v>395099.95</v>
      </c>
      <c r="X106" t="s">
        <v>21</v>
      </c>
    </row>
    <row r="107" spans="1:24">
      <c r="A107" t="s">
        <v>27</v>
      </c>
      <c r="B107" t="s">
        <v>23</v>
      </c>
      <c r="C107" s="3">
        <v>44266</v>
      </c>
      <c r="D107" s="4">
        <v>0</v>
      </c>
      <c r="E107" s="1">
        <v>44280</v>
      </c>
      <c r="F107" s="4">
        <v>0</v>
      </c>
      <c r="G107">
        <v>117.48</v>
      </c>
      <c r="H107">
        <v>112.6</v>
      </c>
      <c r="I107">
        <v>-4.88</v>
      </c>
      <c r="J107">
        <v>25</v>
      </c>
      <c r="K107">
        <v>293700</v>
      </c>
      <c r="L107">
        <v>-12200</v>
      </c>
      <c r="M107">
        <v>371.58</v>
      </c>
      <c r="N107" s="2">
        <f t="shared" si="6"/>
        <v>10924302</v>
      </c>
      <c r="O107" s="2">
        <f t="shared" si="5"/>
        <v>0.00479106125041215</v>
      </c>
      <c r="Q107" s="2">
        <f t="shared" si="7"/>
        <v>-0.00111553035879297</v>
      </c>
      <c r="T107" t="s">
        <v>19</v>
      </c>
      <c r="U107">
        <f t="shared" si="8"/>
        <v>848</v>
      </c>
      <c r="V107" t="s">
        <v>20</v>
      </c>
      <c r="W107">
        <f t="shared" si="9"/>
        <v>382528.37</v>
      </c>
      <c r="X107" t="s">
        <v>21</v>
      </c>
    </row>
    <row r="108" spans="1:24">
      <c r="A108" t="s">
        <v>25</v>
      </c>
      <c r="B108" t="s">
        <v>23</v>
      </c>
      <c r="C108" s="3">
        <v>44267</v>
      </c>
      <c r="D108" s="4">
        <v>0</v>
      </c>
      <c r="E108" s="1">
        <v>44281</v>
      </c>
      <c r="F108" s="4">
        <v>0</v>
      </c>
      <c r="G108">
        <v>40.85</v>
      </c>
      <c r="H108">
        <v>34.92</v>
      </c>
      <c r="I108">
        <v>-5.93</v>
      </c>
      <c r="J108">
        <v>73</v>
      </c>
      <c r="K108">
        <v>298205</v>
      </c>
      <c r="L108">
        <v>-43289</v>
      </c>
      <c r="M108">
        <v>336.49</v>
      </c>
      <c r="N108" s="2">
        <f t="shared" si="6"/>
        <v>10881013</v>
      </c>
      <c r="O108" s="2">
        <f t="shared" si="5"/>
        <v>0.000831724031576839</v>
      </c>
      <c r="Q108" s="2">
        <f t="shared" si="7"/>
        <v>-0.00396263303595967</v>
      </c>
      <c r="T108" t="s">
        <v>19</v>
      </c>
      <c r="U108">
        <f t="shared" si="8"/>
        <v>849</v>
      </c>
      <c r="V108" t="s">
        <v>20</v>
      </c>
      <c r="W108">
        <f t="shared" si="9"/>
        <v>338902.88</v>
      </c>
      <c r="X108" t="s">
        <v>21</v>
      </c>
    </row>
    <row r="109" spans="1:24">
      <c r="A109" t="s">
        <v>34</v>
      </c>
      <c r="B109" t="s">
        <v>18</v>
      </c>
      <c r="C109" s="3">
        <v>44274</v>
      </c>
      <c r="D109" s="4">
        <v>0</v>
      </c>
      <c r="E109" s="1">
        <v>44286</v>
      </c>
      <c r="F109" s="4">
        <v>0</v>
      </c>
      <c r="G109">
        <v>12.57</v>
      </c>
      <c r="H109">
        <v>13.52</v>
      </c>
      <c r="I109">
        <v>0.95</v>
      </c>
      <c r="J109">
        <v>238</v>
      </c>
      <c r="K109">
        <v>299166</v>
      </c>
      <c r="L109">
        <v>22610</v>
      </c>
      <c r="M109">
        <v>424.74</v>
      </c>
      <c r="N109" s="2">
        <f t="shared" si="6"/>
        <v>10903623</v>
      </c>
      <c r="O109" s="2">
        <f t="shared" si="5"/>
        <v>0.00290362203462097</v>
      </c>
      <c r="Q109" s="2">
        <f t="shared" si="7"/>
        <v>0.00207793153082347</v>
      </c>
      <c r="T109" t="s">
        <v>19</v>
      </c>
      <c r="U109">
        <f t="shared" si="8"/>
        <v>854</v>
      </c>
      <c r="V109" t="s">
        <v>20</v>
      </c>
      <c r="W109">
        <f t="shared" si="9"/>
        <v>361088.14</v>
      </c>
      <c r="X109" t="s">
        <v>21</v>
      </c>
    </row>
    <row r="110" spans="1:24">
      <c r="A110" t="s">
        <v>30</v>
      </c>
      <c r="B110" t="s">
        <v>18</v>
      </c>
      <c r="C110" s="3">
        <v>44278</v>
      </c>
      <c r="D110" s="4">
        <v>0</v>
      </c>
      <c r="E110" s="1">
        <v>44287</v>
      </c>
      <c r="F110" s="4">
        <v>0</v>
      </c>
      <c r="G110">
        <v>219.9</v>
      </c>
      <c r="H110">
        <v>232.64</v>
      </c>
      <c r="I110">
        <v>12.74</v>
      </c>
      <c r="J110">
        <v>13</v>
      </c>
      <c r="K110">
        <v>285870</v>
      </c>
      <c r="L110">
        <v>16562</v>
      </c>
      <c r="M110">
        <v>399.21</v>
      </c>
      <c r="N110" s="2">
        <f t="shared" si="6"/>
        <v>10920185</v>
      </c>
      <c r="O110" s="2">
        <f t="shared" si="5"/>
        <v>0.00441585925513167</v>
      </c>
      <c r="Q110" s="2">
        <f t="shared" si="7"/>
        <v>0.0015189446663737</v>
      </c>
      <c r="T110" t="s">
        <v>19</v>
      </c>
      <c r="U110">
        <f t="shared" si="8"/>
        <v>855</v>
      </c>
      <c r="V110" t="s">
        <v>20</v>
      </c>
      <c r="W110">
        <f t="shared" si="9"/>
        <v>377250.93</v>
      </c>
      <c r="X110" t="s">
        <v>21</v>
      </c>
    </row>
    <row r="111" spans="1:24">
      <c r="A111" t="s">
        <v>43</v>
      </c>
      <c r="B111" t="s">
        <v>23</v>
      </c>
      <c r="C111" s="3">
        <v>44273</v>
      </c>
      <c r="D111" s="4">
        <v>0</v>
      </c>
      <c r="E111" s="1">
        <v>44287</v>
      </c>
      <c r="F111" s="4">
        <v>0</v>
      </c>
      <c r="G111">
        <v>37</v>
      </c>
      <c r="H111">
        <v>34.9</v>
      </c>
      <c r="I111">
        <v>-2.1</v>
      </c>
      <c r="J111">
        <v>81</v>
      </c>
      <c r="K111">
        <v>299700</v>
      </c>
      <c r="L111">
        <v>-17010</v>
      </c>
      <c r="M111">
        <v>373.15</v>
      </c>
      <c r="N111" s="2">
        <f t="shared" si="6"/>
        <v>10903175</v>
      </c>
      <c r="O111" s="2">
        <f t="shared" si="5"/>
        <v>0.00286265239253704</v>
      </c>
      <c r="Q111" s="2">
        <f t="shared" si="7"/>
        <v>-0.00155766591866346</v>
      </c>
      <c r="T111" t="s">
        <v>19</v>
      </c>
      <c r="U111">
        <f t="shared" si="8"/>
        <v>855</v>
      </c>
      <c r="V111" t="s">
        <v>20</v>
      </c>
      <c r="W111">
        <f t="shared" si="9"/>
        <v>359867.78</v>
      </c>
      <c r="X111" t="s">
        <v>21</v>
      </c>
    </row>
    <row r="112" spans="1:24">
      <c r="A112" t="s">
        <v>44</v>
      </c>
      <c r="B112" t="s">
        <v>23</v>
      </c>
      <c r="C112" s="3">
        <v>44277</v>
      </c>
      <c r="D112" s="4">
        <v>0</v>
      </c>
      <c r="E112" s="1">
        <v>44292</v>
      </c>
      <c r="F112" s="4">
        <v>0</v>
      </c>
      <c r="G112">
        <v>10.38</v>
      </c>
      <c r="H112">
        <v>9.3</v>
      </c>
      <c r="I112">
        <v>-1.08</v>
      </c>
      <c r="J112">
        <v>289</v>
      </c>
      <c r="K112">
        <v>299982</v>
      </c>
      <c r="L112">
        <v>-31212</v>
      </c>
      <c r="M112">
        <v>354.78</v>
      </c>
      <c r="N112" s="2">
        <f t="shared" si="6"/>
        <v>10871963</v>
      </c>
      <c r="O112" s="2">
        <f t="shared" si="5"/>
        <v>-0.000315858322917398</v>
      </c>
      <c r="Q112" s="2">
        <f t="shared" si="7"/>
        <v>-0.00286265239253702</v>
      </c>
      <c r="T112" t="s">
        <v>19</v>
      </c>
      <c r="U112">
        <f t="shared" si="8"/>
        <v>860</v>
      </c>
      <c r="V112" t="s">
        <v>20</v>
      </c>
      <c r="W112">
        <f t="shared" si="9"/>
        <v>328301</v>
      </c>
      <c r="X112" t="s">
        <v>21</v>
      </c>
    </row>
    <row r="113" spans="1:24">
      <c r="A113" t="s">
        <v>28</v>
      </c>
      <c r="B113" t="s">
        <v>18</v>
      </c>
      <c r="C113" s="3">
        <v>44278</v>
      </c>
      <c r="D113" s="4">
        <v>0</v>
      </c>
      <c r="E113" s="1">
        <v>44293</v>
      </c>
      <c r="F113" s="4">
        <v>0</v>
      </c>
      <c r="G113">
        <v>168.97</v>
      </c>
      <c r="H113">
        <v>170.99</v>
      </c>
      <c r="I113">
        <v>2.02</v>
      </c>
      <c r="J113">
        <v>17</v>
      </c>
      <c r="K113">
        <v>287249</v>
      </c>
      <c r="L113">
        <v>3434</v>
      </c>
      <c r="M113">
        <v>383.7</v>
      </c>
      <c r="N113" s="2">
        <f t="shared" si="6"/>
        <v>10875397</v>
      </c>
      <c r="O113" s="2">
        <f t="shared" si="5"/>
        <v>-0.00399617595569155</v>
      </c>
      <c r="Q113" s="2">
        <f t="shared" si="7"/>
        <v>0.000315858322917473</v>
      </c>
      <c r="T113" t="s">
        <v>19</v>
      </c>
      <c r="U113">
        <f t="shared" si="8"/>
        <v>861</v>
      </c>
      <c r="V113" t="s">
        <v>20</v>
      </c>
      <c r="W113">
        <f t="shared" si="9"/>
        <v>331351.3</v>
      </c>
      <c r="X113" t="s">
        <v>21</v>
      </c>
    </row>
    <row r="114" spans="1:24">
      <c r="A114" t="s">
        <v>34</v>
      </c>
      <c r="B114" t="s">
        <v>18</v>
      </c>
      <c r="C114" s="3">
        <v>44288</v>
      </c>
      <c r="D114" s="4">
        <v>0</v>
      </c>
      <c r="E114" s="1">
        <v>44293</v>
      </c>
      <c r="F114" s="4">
        <v>0</v>
      </c>
      <c r="G114">
        <v>14.1</v>
      </c>
      <c r="H114">
        <v>16.15</v>
      </c>
      <c r="I114">
        <v>2.05</v>
      </c>
      <c r="J114">
        <v>212</v>
      </c>
      <c r="K114">
        <v>298920</v>
      </c>
      <c r="L114">
        <v>43460</v>
      </c>
      <c r="M114">
        <v>451.94</v>
      </c>
      <c r="N114" s="2">
        <f t="shared" si="6"/>
        <v>10918857</v>
      </c>
      <c r="O114" s="2">
        <f t="shared" si="5"/>
        <v>-0.00155538258262747</v>
      </c>
      <c r="Q114" s="2">
        <f t="shared" si="7"/>
        <v>0.00399617595569146</v>
      </c>
      <c r="T114" t="s">
        <v>19</v>
      </c>
      <c r="U114">
        <f t="shared" si="8"/>
        <v>861</v>
      </c>
      <c r="V114" t="s">
        <v>20</v>
      </c>
      <c r="W114">
        <f t="shared" si="9"/>
        <v>374359.36</v>
      </c>
      <c r="X114" t="s">
        <v>21</v>
      </c>
    </row>
    <row r="115" spans="1:24">
      <c r="A115" t="s">
        <v>26</v>
      </c>
      <c r="B115" t="s">
        <v>18</v>
      </c>
      <c r="C115" s="3">
        <v>44298</v>
      </c>
      <c r="D115" s="4">
        <v>0</v>
      </c>
      <c r="E115" s="1">
        <v>44300</v>
      </c>
      <c r="F115" s="4">
        <v>0</v>
      </c>
      <c r="G115">
        <v>26.85</v>
      </c>
      <c r="H115">
        <v>28.38</v>
      </c>
      <c r="I115">
        <v>1.53</v>
      </c>
      <c r="J115">
        <v>111</v>
      </c>
      <c r="K115">
        <v>298035</v>
      </c>
      <c r="L115">
        <v>16983</v>
      </c>
      <c r="M115">
        <v>415.82</v>
      </c>
      <c r="N115" s="2">
        <f t="shared" si="6"/>
        <v>10935840</v>
      </c>
      <c r="O115" s="2">
        <f t="shared" si="5"/>
        <v>-0.00207226879690998</v>
      </c>
      <c r="Q115" s="2">
        <f t="shared" si="7"/>
        <v>0.00155538258262755</v>
      </c>
      <c r="T115" t="s">
        <v>19</v>
      </c>
      <c r="U115">
        <f t="shared" si="8"/>
        <v>868</v>
      </c>
      <c r="V115" t="s">
        <v>20</v>
      </c>
      <c r="W115">
        <f t="shared" si="9"/>
        <v>390926.54</v>
      </c>
      <c r="X115" t="s">
        <v>21</v>
      </c>
    </row>
    <row r="116" spans="1:24">
      <c r="A116" t="s">
        <v>28</v>
      </c>
      <c r="B116" t="s">
        <v>18</v>
      </c>
      <c r="C116" s="3">
        <v>44298</v>
      </c>
      <c r="D116" s="4">
        <v>0</v>
      </c>
      <c r="E116" s="1">
        <v>44305</v>
      </c>
      <c r="F116" s="4">
        <v>0</v>
      </c>
      <c r="G116">
        <v>163.46</v>
      </c>
      <c r="H116">
        <v>176.05</v>
      </c>
      <c r="I116">
        <v>12.59</v>
      </c>
      <c r="J116">
        <v>18</v>
      </c>
      <c r="K116">
        <v>294228</v>
      </c>
      <c r="L116">
        <v>22662</v>
      </c>
      <c r="M116">
        <v>418.29</v>
      </c>
      <c r="N116" s="2">
        <f t="shared" si="6"/>
        <v>10958502</v>
      </c>
      <c r="O116" s="2">
        <f t="shared" si="5"/>
        <v>-0.00175890828874238</v>
      </c>
      <c r="Q116" s="2">
        <f t="shared" si="7"/>
        <v>0.00207226879690992</v>
      </c>
      <c r="T116" t="s">
        <v>19</v>
      </c>
      <c r="U116">
        <f t="shared" si="8"/>
        <v>873</v>
      </c>
      <c r="V116" t="s">
        <v>20</v>
      </c>
      <c r="W116">
        <f t="shared" si="9"/>
        <v>413170.25</v>
      </c>
      <c r="X116" t="s">
        <v>21</v>
      </c>
    </row>
    <row r="117" spans="1:24">
      <c r="A117" t="s">
        <v>27</v>
      </c>
      <c r="B117" t="s">
        <v>18</v>
      </c>
      <c r="C117" s="3">
        <v>44292</v>
      </c>
      <c r="D117" s="4">
        <v>0</v>
      </c>
      <c r="E117" s="1">
        <v>44306</v>
      </c>
      <c r="F117" s="4">
        <v>0</v>
      </c>
      <c r="G117">
        <v>117</v>
      </c>
      <c r="H117">
        <v>124.71</v>
      </c>
      <c r="I117">
        <v>7.71</v>
      </c>
      <c r="J117">
        <v>25</v>
      </c>
      <c r="K117">
        <v>292500</v>
      </c>
      <c r="L117">
        <v>19275</v>
      </c>
      <c r="M117">
        <v>411.54</v>
      </c>
      <c r="N117" s="2">
        <f t="shared" si="6"/>
        <v>10977777</v>
      </c>
      <c r="O117" s="2">
        <f t="shared" si="5"/>
        <v>-9.77429219048629e-5</v>
      </c>
      <c r="Q117" s="2">
        <f t="shared" si="7"/>
        <v>0.00175890828874237</v>
      </c>
      <c r="T117" t="s">
        <v>19</v>
      </c>
      <c r="U117">
        <f t="shared" si="8"/>
        <v>874</v>
      </c>
      <c r="V117" t="s">
        <v>20</v>
      </c>
      <c r="W117">
        <f t="shared" si="9"/>
        <v>432033.71</v>
      </c>
      <c r="X117" t="s">
        <v>21</v>
      </c>
    </row>
    <row r="118" spans="1:24">
      <c r="A118" t="s">
        <v>45</v>
      </c>
      <c r="B118" t="s">
        <v>18</v>
      </c>
      <c r="C118" s="3">
        <v>44294</v>
      </c>
      <c r="D118" s="4">
        <v>0</v>
      </c>
      <c r="E118" s="1">
        <v>44307</v>
      </c>
      <c r="F118" s="4">
        <v>0</v>
      </c>
      <c r="G118">
        <v>21.56</v>
      </c>
      <c r="H118">
        <v>23.01</v>
      </c>
      <c r="I118">
        <v>1.45</v>
      </c>
      <c r="J118">
        <v>139</v>
      </c>
      <c r="K118">
        <v>299684</v>
      </c>
      <c r="L118">
        <v>20155</v>
      </c>
      <c r="M118">
        <v>422.19</v>
      </c>
      <c r="N118" s="2">
        <f t="shared" si="6"/>
        <v>10997932</v>
      </c>
      <c r="O118" s="2">
        <f t="shared" si="5"/>
        <v>0.00173505346277827</v>
      </c>
      <c r="Q118" s="2">
        <f t="shared" si="7"/>
        <v>0.00183598191145617</v>
      </c>
      <c r="T118" t="s">
        <v>19</v>
      </c>
      <c r="U118">
        <f t="shared" si="8"/>
        <v>875</v>
      </c>
      <c r="V118" t="s">
        <v>20</v>
      </c>
      <c r="W118">
        <f t="shared" si="9"/>
        <v>451766.52</v>
      </c>
      <c r="X118" t="s">
        <v>21</v>
      </c>
    </row>
    <row r="119" spans="1:24">
      <c r="A119" t="s">
        <v>32</v>
      </c>
      <c r="B119" t="s">
        <v>18</v>
      </c>
      <c r="C119" s="3">
        <v>44294</v>
      </c>
      <c r="D119" s="4">
        <v>0</v>
      </c>
      <c r="E119" s="1">
        <v>44308</v>
      </c>
      <c r="F119" s="4">
        <v>0</v>
      </c>
      <c r="G119">
        <v>50.5</v>
      </c>
      <c r="H119">
        <v>52.61</v>
      </c>
      <c r="I119">
        <v>2.11</v>
      </c>
      <c r="J119">
        <v>59</v>
      </c>
      <c r="K119">
        <v>297950</v>
      </c>
      <c r="L119">
        <v>12449</v>
      </c>
      <c r="M119">
        <v>409.73</v>
      </c>
      <c r="N119" s="2">
        <f t="shared" si="6"/>
        <v>11010381</v>
      </c>
      <c r="O119" s="2">
        <f t="shared" si="5"/>
        <v>0.00286375194464206</v>
      </c>
      <c r="Q119" s="2">
        <f t="shared" si="7"/>
        <v>0.00113194007746187</v>
      </c>
      <c r="T119" t="s">
        <v>19</v>
      </c>
      <c r="U119">
        <f t="shared" si="8"/>
        <v>876</v>
      </c>
      <c r="V119" t="s">
        <v>20</v>
      </c>
      <c r="W119">
        <f t="shared" si="9"/>
        <v>463805.79</v>
      </c>
      <c r="X119" t="s">
        <v>21</v>
      </c>
    </row>
    <row r="120" spans="1:24">
      <c r="A120" t="s">
        <v>43</v>
      </c>
      <c r="B120" t="s">
        <v>23</v>
      </c>
      <c r="C120" s="3">
        <v>44295</v>
      </c>
      <c r="D120" s="4">
        <v>0</v>
      </c>
      <c r="E120" s="1">
        <v>44309</v>
      </c>
      <c r="F120" s="4">
        <v>0</v>
      </c>
      <c r="G120">
        <v>33.4</v>
      </c>
      <c r="H120">
        <v>32.93</v>
      </c>
      <c r="I120">
        <v>-0.47</v>
      </c>
      <c r="J120">
        <v>89</v>
      </c>
      <c r="K120">
        <v>297260</v>
      </c>
      <c r="L120">
        <v>-4183</v>
      </c>
      <c r="M120">
        <v>386.86</v>
      </c>
      <c r="N120" s="2">
        <f t="shared" si="6"/>
        <v>11006198</v>
      </c>
      <c r="O120" s="2">
        <f t="shared" si="5"/>
        <v>0.0024847817566066</v>
      </c>
      <c r="Q120" s="2">
        <f t="shared" si="7"/>
        <v>-0.000379914191888542</v>
      </c>
      <c r="T120" t="s">
        <v>19</v>
      </c>
      <c r="U120">
        <f t="shared" si="8"/>
        <v>877</v>
      </c>
      <c r="V120" t="s">
        <v>20</v>
      </c>
      <c r="W120">
        <f t="shared" si="9"/>
        <v>459235.93</v>
      </c>
      <c r="X120" t="s">
        <v>21</v>
      </c>
    </row>
    <row r="121" spans="1:24">
      <c r="A121" t="s">
        <v>38</v>
      </c>
      <c r="B121" t="s">
        <v>18</v>
      </c>
      <c r="C121" s="3">
        <v>44308</v>
      </c>
      <c r="D121" s="4">
        <v>0</v>
      </c>
      <c r="E121" s="1">
        <v>44327</v>
      </c>
      <c r="F121" s="4">
        <v>0</v>
      </c>
      <c r="G121">
        <v>21.61</v>
      </c>
      <c r="H121">
        <v>22.35</v>
      </c>
      <c r="I121">
        <v>0.74</v>
      </c>
      <c r="J121">
        <v>138</v>
      </c>
      <c r="K121">
        <v>298218</v>
      </c>
      <c r="L121">
        <v>10212</v>
      </c>
      <c r="M121">
        <v>407.13</v>
      </c>
      <c r="N121" s="2">
        <f t="shared" si="6"/>
        <v>11016410</v>
      </c>
      <c r="O121" s="2">
        <f t="shared" si="5"/>
        <v>0.00340945916137834</v>
      </c>
      <c r="Q121" s="2">
        <f t="shared" si="7"/>
        <v>0.000927840840224681</v>
      </c>
      <c r="T121" t="s">
        <v>19</v>
      </c>
      <c r="U121">
        <f t="shared" si="8"/>
        <v>895</v>
      </c>
      <c r="V121" t="s">
        <v>20</v>
      </c>
      <c r="W121">
        <f t="shared" si="9"/>
        <v>469040.8</v>
      </c>
      <c r="X121" t="s">
        <v>21</v>
      </c>
    </row>
    <row r="122" spans="1:24">
      <c r="A122" t="s">
        <v>35</v>
      </c>
      <c r="B122" t="s">
        <v>18</v>
      </c>
      <c r="C122" s="3">
        <v>44323</v>
      </c>
      <c r="D122" s="4">
        <v>0</v>
      </c>
      <c r="E122" s="1">
        <v>44328</v>
      </c>
      <c r="F122" s="4">
        <v>0</v>
      </c>
      <c r="G122">
        <v>288</v>
      </c>
      <c r="H122">
        <v>303</v>
      </c>
      <c r="I122">
        <v>15</v>
      </c>
      <c r="J122">
        <v>10</v>
      </c>
      <c r="K122">
        <v>288000</v>
      </c>
      <c r="L122">
        <v>15000</v>
      </c>
      <c r="M122">
        <v>399.96</v>
      </c>
      <c r="N122" s="2">
        <f t="shared" si="6"/>
        <v>11031410</v>
      </c>
      <c r="O122" s="2">
        <f t="shared" si="5"/>
        <v>0.0047645767857418</v>
      </c>
      <c r="Q122" s="2">
        <f t="shared" si="7"/>
        <v>0.00136160509639716</v>
      </c>
      <c r="T122" t="s">
        <v>19</v>
      </c>
      <c r="U122">
        <f t="shared" si="8"/>
        <v>896</v>
      </c>
      <c r="V122" t="s">
        <v>20</v>
      </c>
      <c r="W122">
        <f t="shared" si="9"/>
        <v>483640.84</v>
      </c>
      <c r="X122" t="s">
        <v>21</v>
      </c>
    </row>
    <row r="123" spans="1:24">
      <c r="A123" t="s">
        <v>39</v>
      </c>
      <c r="B123" t="s">
        <v>18</v>
      </c>
      <c r="C123" s="3">
        <v>44329</v>
      </c>
      <c r="D123" s="4">
        <v>0</v>
      </c>
      <c r="E123" s="1">
        <v>44330</v>
      </c>
      <c r="F123" s="4">
        <v>0</v>
      </c>
      <c r="G123">
        <v>348.19</v>
      </c>
      <c r="H123">
        <v>373.58</v>
      </c>
      <c r="I123">
        <v>25.39</v>
      </c>
      <c r="J123">
        <v>8</v>
      </c>
      <c r="K123">
        <v>278552</v>
      </c>
      <c r="L123">
        <v>20312</v>
      </c>
      <c r="M123">
        <v>394.5</v>
      </c>
      <c r="N123" s="2">
        <f t="shared" si="6"/>
        <v>11051722</v>
      </c>
      <c r="O123" s="2">
        <f t="shared" si="5"/>
        <v>0.00659372358443327</v>
      </c>
      <c r="Q123" s="2">
        <f t="shared" si="7"/>
        <v>0.0018412877410956</v>
      </c>
      <c r="T123" t="s">
        <v>19</v>
      </c>
      <c r="U123">
        <f t="shared" si="8"/>
        <v>898</v>
      </c>
      <c r="V123" t="s">
        <v>20</v>
      </c>
      <c r="W123">
        <f t="shared" si="9"/>
        <v>503558.34</v>
      </c>
      <c r="X123" t="s">
        <v>21</v>
      </c>
    </row>
    <row r="124" spans="1:24">
      <c r="A124" t="s">
        <v>43</v>
      </c>
      <c r="B124" t="s">
        <v>23</v>
      </c>
      <c r="C124" s="3">
        <v>44313</v>
      </c>
      <c r="D124" s="4">
        <v>0</v>
      </c>
      <c r="E124" s="1">
        <v>44330</v>
      </c>
      <c r="F124" s="4">
        <v>0</v>
      </c>
      <c r="G124">
        <v>31.36</v>
      </c>
      <c r="H124">
        <v>29.08</v>
      </c>
      <c r="I124">
        <v>-2.28</v>
      </c>
      <c r="J124">
        <v>95</v>
      </c>
      <c r="K124">
        <v>297920</v>
      </c>
      <c r="L124">
        <v>-21660</v>
      </c>
      <c r="M124">
        <v>364.66</v>
      </c>
      <c r="N124" s="2">
        <f t="shared" si="6"/>
        <v>11030062</v>
      </c>
      <c r="O124" s="2">
        <f t="shared" si="5"/>
        <v>0.00464294760990464</v>
      </c>
      <c r="Q124" s="2">
        <f t="shared" si="7"/>
        <v>-0.00195987557414135</v>
      </c>
      <c r="T124" t="s">
        <v>19</v>
      </c>
      <c r="U124">
        <f t="shared" si="8"/>
        <v>898</v>
      </c>
      <c r="V124" t="s">
        <v>20</v>
      </c>
      <c r="W124">
        <f t="shared" si="9"/>
        <v>481533.68</v>
      </c>
      <c r="X124" t="s">
        <v>21</v>
      </c>
    </row>
    <row r="125" spans="1:24">
      <c r="A125" t="s">
        <v>27</v>
      </c>
      <c r="B125" t="s">
        <v>18</v>
      </c>
      <c r="C125" s="3">
        <v>44323</v>
      </c>
      <c r="D125" s="4">
        <v>0</v>
      </c>
      <c r="E125" s="1">
        <v>44333</v>
      </c>
      <c r="F125" s="4">
        <v>0</v>
      </c>
      <c r="G125">
        <v>129.73</v>
      </c>
      <c r="H125">
        <v>136.67</v>
      </c>
      <c r="I125">
        <v>6.94</v>
      </c>
      <c r="J125">
        <v>23</v>
      </c>
      <c r="K125">
        <v>298379</v>
      </c>
      <c r="L125">
        <v>15962</v>
      </c>
      <c r="M125">
        <v>414.93</v>
      </c>
      <c r="N125" s="2">
        <f t="shared" si="6"/>
        <v>11046024</v>
      </c>
      <c r="O125" s="2">
        <f t="shared" si="5"/>
        <v>0.00608128318388589</v>
      </c>
      <c r="Q125" s="2">
        <f t="shared" si="7"/>
        <v>0.0014471360179118</v>
      </c>
      <c r="T125" t="s">
        <v>19</v>
      </c>
      <c r="U125">
        <f t="shared" si="8"/>
        <v>901</v>
      </c>
      <c r="V125" t="s">
        <v>20</v>
      </c>
      <c r="W125">
        <f t="shared" si="9"/>
        <v>497080.75</v>
      </c>
      <c r="X125" t="s">
        <v>21</v>
      </c>
    </row>
    <row r="126" spans="1:24">
      <c r="A126" t="s">
        <v>34</v>
      </c>
      <c r="B126" t="s">
        <v>18</v>
      </c>
      <c r="C126" s="3">
        <v>44330</v>
      </c>
      <c r="D126" s="4">
        <v>0</v>
      </c>
      <c r="E126" s="1">
        <v>44333</v>
      </c>
      <c r="F126" s="4">
        <v>0</v>
      </c>
      <c r="G126">
        <v>19.08</v>
      </c>
      <c r="H126">
        <v>20.99</v>
      </c>
      <c r="I126">
        <v>1.91</v>
      </c>
      <c r="J126">
        <v>157</v>
      </c>
      <c r="K126">
        <v>299556</v>
      </c>
      <c r="L126">
        <v>29987</v>
      </c>
      <c r="M126">
        <v>435</v>
      </c>
      <c r="N126" s="2">
        <f t="shared" si="6"/>
        <v>11076011</v>
      </c>
      <c r="O126" s="2">
        <f t="shared" si="5"/>
        <v>0.00877220147217261</v>
      </c>
      <c r="Q126" s="2">
        <f t="shared" si="7"/>
        <v>0.00271473246844289</v>
      </c>
      <c r="T126" t="s">
        <v>19</v>
      </c>
      <c r="U126">
        <f t="shared" si="8"/>
        <v>901</v>
      </c>
      <c r="V126" t="s">
        <v>20</v>
      </c>
      <c r="W126">
        <f t="shared" si="9"/>
        <v>526632.75</v>
      </c>
      <c r="X126" t="s">
        <v>21</v>
      </c>
    </row>
    <row r="127" spans="1:24">
      <c r="A127" t="s">
        <v>41</v>
      </c>
      <c r="B127" t="s">
        <v>18</v>
      </c>
      <c r="C127" s="3">
        <v>44333</v>
      </c>
      <c r="D127" s="4">
        <v>0</v>
      </c>
      <c r="E127" s="1">
        <v>44347</v>
      </c>
      <c r="F127" s="4">
        <v>0</v>
      </c>
      <c r="G127">
        <v>136.45</v>
      </c>
      <c r="H127">
        <v>137.26</v>
      </c>
      <c r="I127">
        <v>0.81</v>
      </c>
      <c r="J127">
        <v>21</v>
      </c>
      <c r="K127">
        <v>286545</v>
      </c>
      <c r="L127">
        <v>1701</v>
      </c>
      <c r="M127">
        <v>380.48</v>
      </c>
      <c r="N127" s="2">
        <f t="shared" si="6"/>
        <v>11077712</v>
      </c>
      <c r="O127" s="2">
        <f t="shared" si="5"/>
        <v>0.00892440605063573</v>
      </c>
      <c r="Q127" s="2">
        <f t="shared" si="7"/>
        <v>0.000153575145420026</v>
      </c>
      <c r="T127" t="s">
        <v>19</v>
      </c>
      <c r="U127">
        <f t="shared" si="8"/>
        <v>915</v>
      </c>
      <c r="V127" t="s">
        <v>20</v>
      </c>
      <c r="W127">
        <f t="shared" si="9"/>
        <v>527953.27</v>
      </c>
      <c r="X127" t="s">
        <v>21</v>
      </c>
    </row>
    <row r="128" spans="1:24">
      <c r="A128" t="s">
        <v>43</v>
      </c>
      <c r="B128" t="s">
        <v>18</v>
      </c>
      <c r="C128" s="3">
        <v>44333</v>
      </c>
      <c r="D128" s="4">
        <v>0</v>
      </c>
      <c r="E128" s="1">
        <v>44347</v>
      </c>
      <c r="F128" s="4">
        <v>0</v>
      </c>
      <c r="G128">
        <v>29.87</v>
      </c>
      <c r="H128">
        <v>30.29</v>
      </c>
      <c r="I128">
        <v>0.42</v>
      </c>
      <c r="J128">
        <v>100</v>
      </c>
      <c r="K128">
        <v>298700</v>
      </c>
      <c r="L128">
        <v>4200</v>
      </c>
      <c r="M128">
        <v>399.83</v>
      </c>
      <c r="N128" s="2">
        <f t="shared" si="6"/>
        <v>11081912</v>
      </c>
      <c r="O128" s="2">
        <f t="shared" si="5"/>
        <v>0.0093000197077905</v>
      </c>
      <c r="Q128" s="2">
        <f t="shared" si="7"/>
        <v>0.000379139663497341</v>
      </c>
      <c r="T128" t="s">
        <v>19</v>
      </c>
      <c r="U128">
        <f t="shared" si="8"/>
        <v>915</v>
      </c>
      <c r="V128" t="s">
        <v>20</v>
      </c>
      <c r="W128">
        <f t="shared" si="9"/>
        <v>531753.44</v>
      </c>
      <c r="X128" t="s">
        <v>21</v>
      </c>
    </row>
    <row r="129" spans="1:24">
      <c r="A129" t="s">
        <v>34</v>
      </c>
      <c r="B129" t="s">
        <v>18</v>
      </c>
      <c r="C129" s="3">
        <v>44334</v>
      </c>
      <c r="D129" s="4">
        <v>0</v>
      </c>
      <c r="E129" s="1">
        <v>44348</v>
      </c>
      <c r="F129" s="4">
        <v>0</v>
      </c>
      <c r="G129">
        <v>22.03</v>
      </c>
      <c r="H129">
        <v>22.35</v>
      </c>
      <c r="I129">
        <v>0.32</v>
      </c>
      <c r="J129">
        <v>136</v>
      </c>
      <c r="K129">
        <v>299608</v>
      </c>
      <c r="L129">
        <v>4352</v>
      </c>
      <c r="M129">
        <v>401.23</v>
      </c>
      <c r="N129" s="2">
        <f t="shared" si="6"/>
        <v>11086264</v>
      </c>
      <c r="O129" s="2">
        <f t="shared" ref="O129:O192" si="10">(N129-MIN(N130:N350))/N129</f>
        <v>0.00968892676559028</v>
      </c>
      <c r="Q129" s="2">
        <f t="shared" si="7"/>
        <v>0.000392712015760521</v>
      </c>
      <c r="T129" t="s">
        <v>19</v>
      </c>
      <c r="U129">
        <f t="shared" si="8"/>
        <v>916</v>
      </c>
      <c r="V129" t="s">
        <v>20</v>
      </c>
      <c r="W129">
        <f t="shared" si="9"/>
        <v>535704.21</v>
      </c>
      <c r="X129" t="s">
        <v>21</v>
      </c>
    </row>
    <row r="130" spans="1:24">
      <c r="A130" t="s">
        <v>42</v>
      </c>
      <c r="B130" t="s">
        <v>18</v>
      </c>
      <c r="C130" s="3">
        <v>44335</v>
      </c>
      <c r="D130" s="4">
        <v>0</v>
      </c>
      <c r="E130" s="1">
        <v>44349</v>
      </c>
      <c r="F130" s="4">
        <v>0</v>
      </c>
      <c r="G130">
        <v>69.5</v>
      </c>
      <c r="H130">
        <v>72.59</v>
      </c>
      <c r="I130">
        <v>3.09</v>
      </c>
      <c r="J130">
        <v>43</v>
      </c>
      <c r="K130">
        <v>298850</v>
      </c>
      <c r="L130">
        <v>13287</v>
      </c>
      <c r="M130">
        <v>412.02</v>
      </c>
      <c r="N130" s="2">
        <f t="shared" ref="N130:N193" si="11">L130+N129</f>
        <v>11099551</v>
      </c>
      <c r="O130" s="2">
        <f t="shared" si="10"/>
        <v>0.0108744038384976</v>
      </c>
      <c r="Q130" s="2">
        <f t="shared" ref="Q130:Q193" si="12">N130/N129-1</f>
        <v>0.00119851015635208</v>
      </c>
      <c r="T130" t="s">
        <v>19</v>
      </c>
      <c r="U130">
        <f t="shared" ref="U130:U193" si="13">DATEDIF(DATE(2018,11,28),E130,"d")</f>
        <v>917</v>
      </c>
      <c r="V130" t="s">
        <v>20</v>
      </c>
      <c r="W130">
        <f t="shared" ref="W130:W193" si="14">L130+W129-M130</f>
        <v>548579.19</v>
      </c>
      <c r="X130" t="s">
        <v>21</v>
      </c>
    </row>
    <row r="131" spans="1:24">
      <c r="A131" t="s">
        <v>34</v>
      </c>
      <c r="B131" t="s">
        <v>18</v>
      </c>
      <c r="C131" s="3">
        <v>44351</v>
      </c>
      <c r="D131" s="4">
        <v>0</v>
      </c>
      <c r="E131" s="1">
        <v>44354</v>
      </c>
      <c r="F131" s="4">
        <v>0</v>
      </c>
      <c r="G131">
        <v>20.44</v>
      </c>
      <c r="H131">
        <v>21.59</v>
      </c>
      <c r="I131">
        <v>1.15</v>
      </c>
      <c r="J131">
        <v>146</v>
      </c>
      <c r="K131">
        <v>298424</v>
      </c>
      <c r="L131">
        <v>16790</v>
      </c>
      <c r="M131">
        <v>416.08</v>
      </c>
      <c r="N131" s="2">
        <f t="shared" si="11"/>
        <v>11116341</v>
      </c>
      <c r="O131" s="2">
        <f t="shared" si="10"/>
        <v>0.0123683683327095</v>
      </c>
      <c r="Q131" s="2">
        <f t="shared" si="12"/>
        <v>0.00151267380094922</v>
      </c>
      <c r="T131" t="s">
        <v>19</v>
      </c>
      <c r="U131">
        <f t="shared" si="13"/>
        <v>922</v>
      </c>
      <c r="V131" t="s">
        <v>20</v>
      </c>
      <c r="W131">
        <f t="shared" si="14"/>
        <v>564953.11</v>
      </c>
      <c r="X131" t="s">
        <v>21</v>
      </c>
    </row>
    <row r="132" spans="1:24">
      <c r="A132" t="s">
        <v>26</v>
      </c>
      <c r="B132" t="s">
        <v>23</v>
      </c>
      <c r="C132" s="3">
        <v>44343</v>
      </c>
      <c r="D132" s="4">
        <v>0</v>
      </c>
      <c r="E132" s="1">
        <v>44357</v>
      </c>
      <c r="F132" s="4">
        <v>0</v>
      </c>
      <c r="G132">
        <v>31.42</v>
      </c>
      <c r="H132">
        <v>31.29</v>
      </c>
      <c r="I132">
        <v>-0.13</v>
      </c>
      <c r="J132">
        <v>95</v>
      </c>
      <c r="K132">
        <v>298490</v>
      </c>
      <c r="L132">
        <v>-1235</v>
      </c>
      <c r="M132">
        <v>392.38</v>
      </c>
      <c r="N132" s="2">
        <f t="shared" si="11"/>
        <v>11115106</v>
      </c>
      <c r="O132" s="2">
        <f t="shared" si="10"/>
        <v>0.0122586325312597</v>
      </c>
      <c r="Q132" s="2">
        <f t="shared" si="12"/>
        <v>-0.000111097707420127</v>
      </c>
      <c r="T132" t="s">
        <v>19</v>
      </c>
      <c r="U132">
        <f t="shared" si="13"/>
        <v>925</v>
      </c>
      <c r="V132" t="s">
        <v>20</v>
      </c>
      <c r="W132">
        <f t="shared" si="14"/>
        <v>563325.73</v>
      </c>
      <c r="X132" t="s">
        <v>21</v>
      </c>
    </row>
    <row r="133" spans="1:24">
      <c r="A133" t="s">
        <v>42</v>
      </c>
      <c r="B133" t="s">
        <v>23</v>
      </c>
      <c r="C133" s="3">
        <v>44351</v>
      </c>
      <c r="D133" s="4">
        <v>0</v>
      </c>
      <c r="E133" s="1">
        <v>44368</v>
      </c>
      <c r="F133" s="4">
        <v>0</v>
      </c>
      <c r="G133">
        <v>75.73</v>
      </c>
      <c r="H133">
        <v>71.26</v>
      </c>
      <c r="I133">
        <v>-4.47</v>
      </c>
      <c r="J133">
        <v>39</v>
      </c>
      <c r="K133">
        <v>295347</v>
      </c>
      <c r="L133">
        <v>-17433</v>
      </c>
      <c r="M133">
        <v>366.85</v>
      </c>
      <c r="N133" s="2">
        <f t="shared" si="11"/>
        <v>11097673</v>
      </c>
      <c r="O133" s="2">
        <f t="shared" si="10"/>
        <v>0.0107070193904614</v>
      </c>
      <c r="Q133" s="2">
        <f t="shared" si="12"/>
        <v>-0.00156840609527253</v>
      </c>
      <c r="T133" t="s">
        <v>19</v>
      </c>
      <c r="U133">
        <f t="shared" si="13"/>
        <v>936</v>
      </c>
      <c r="V133" t="s">
        <v>20</v>
      </c>
      <c r="W133">
        <f t="shared" si="14"/>
        <v>545525.88</v>
      </c>
      <c r="X133" t="s">
        <v>21</v>
      </c>
    </row>
    <row r="134" spans="1:24">
      <c r="A134" t="s">
        <v>37</v>
      </c>
      <c r="B134" t="s">
        <v>23</v>
      </c>
      <c r="C134" s="3">
        <v>44357</v>
      </c>
      <c r="D134" s="4">
        <v>0</v>
      </c>
      <c r="E134" s="1">
        <v>44372</v>
      </c>
      <c r="F134" s="4">
        <v>0</v>
      </c>
      <c r="G134">
        <v>73</v>
      </c>
      <c r="H134">
        <v>68.06</v>
      </c>
      <c r="I134">
        <v>-4.94</v>
      </c>
      <c r="J134">
        <v>41</v>
      </c>
      <c r="K134">
        <v>299300</v>
      </c>
      <c r="L134">
        <v>-20254</v>
      </c>
      <c r="M134">
        <v>368.34</v>
      </c>
      <c r="N134" s="2">
        <f t="shared" si="11"/>
        <v>11077419</v>
      </c>
      <c r="O134" s="2">
        <f t="shared" si="10"/>
        <v>0.00889819189831133</v>
      </c>
      <c r="Q134" s="2">
        <f t="shared" si="12"/>
        <v>-0.00182506729113396</v>
      </c>
      <c r="T134" t="s">
        <v>19</v>
      </c>
      <c r="U134">
        <f t="shared" si="13"/>
        <v>940</v>
      </c>
      <c r="V134" t="s">
        <v>20</v>
      </c>
      <c r="W134">
        <f t="shared" si="14"/>
        <v>524903.54</v>
      </c>
      <c r="X134" t="s">
        <v>21</v>
      </c>
    </row>
    <row r="135" spans="1:24">
      <c r="A135" t="s">
        <v>43</v>
      </c>
      <c r="B135" t="s">
        <v>18</v>
      </c>
      <c r="C135" s="3">
        <v>44363</v>
      </c>
      <c r="D135" s="4">
        <v>0</v>
      </c>
      <c r="E135" s="1">
        <v>44372</v>
      </c>
      <c r="F135" s="4">
        <v>0</v>
      </c>
      <c r="G135">
        <v>26.92</v>
      </c>
      <c r="H135">
        <v>29.11</v>
      </c>
      <c r="I135">
        <v>2.19</v>
      </c>
      <c r="J135">
        <v>111</v>
      </c>
      <c r="K135">
        <v>298812</v>
      </c>
      <c r="L135">
        <v>24309</v>
      </c>
      <c r="M135">
        <v>426.52</v>
      </c>
      <c r="N135" s="2">
        <f t="shared" si="11"/>
        <v>11101728</v>
      </c>
      <c r="O135" s="2">
        <f t="shared" si="10"/>
        <v>0.0110683670145765</v>
      </c>
      <c r="Q135" s="2">
        <f t="shared" si="12"/>
        <v>0.00219446425200664</v>
      </c>
      <c r="T135" t="s">
        <v>19</v>
      </c>
      <c r="U135">
        <f t="shared" si="13"/>
        <v>940</v>
      </c>
      <c r="V135" t="s">
        <v>20</v>
      </c>
      <c r="W135">
        <f t="shared" si="14"/>
        <v>548786.02</v>
      </c>
      <c r="X135" t="s">
        <v>21</v>
      </c>
    </row>
    <row r="136" spans="1:24">
      <c r="A136" t="s">
        <v>35</v>
      </c>
      <c r="B136" t="s">
        <v>18</v>
      </c>
      <c r="C136" s="3">
        <v>44362</v>
      </c>
      <c r="D136" s="4">
        <v>0</v>
      </c>
      <c r="E136" s="1">
        <v>44376</v>
      </c>
      <c r="F136" s="4">
        <v>0</v>
      </c>
      <c r="G136">
        <v>297.68</v>
      </c>
      <c r="H136">
        <v>301.75</v>
      </c>
      <c r="I136">
        <v>4.07</v>
      </c>
      <c r="J136">
        <v>10</v>
      </c>
      <c r="K136">
        <v>297680</v>
      </c>
      <c r="L136">
        <v>4070</v>
      </c>
      <c r="M136">
        <v>398.31</v>
      </c>
      <c r="N136" s="2">
        <f t="shared" si="11"/>
        <v>11105798</v>
      </c>
      <c r="O136" s="2">
        <f t="shared" si="10"/>
        <v>0.0114307859732367</v>
      </c>
      <c r="Q136" s="2">
        <f t="shared" si="12"/>
        <v>0.000366609594470324</v>
      </c>
      <c r="T136" t="s">
        <v>19</v>
      </c>
      <c r="U136">
        <f t="shared" si="13"/>
        <v>944</v>
      </c>
      <c r="V136" t="s">
        <v>20</v>
      </c>
      <c r="W136">
        <f t="shared" si="14"/>
        <v>552457.71</v>
      </c>
      <c r="X136" t="s">
        <v>21</v>
      </c>
    </row>
    <row r="137" spans="1:24">
      <c r="A137" t="s">
        <v>25</v>
      </c>
      <c r="B137" t="s">
        <v>18</v>
      </c>
      <c r="C137" s="3">
        <v>44379</v>
      </c>
      <c r="D137" s="4">
        <v>0</v>
      </c>
      <c r="E137" s="1">
        <v>44385</v>
      </c>
      <c r="F137" s="4">
        <v>0</v>
      </c>
      <c r="G137">
        <v>43.6</v>
      </c>
      <c r="H137">
        <v>46.66</v>
      </c>
      <c r="I137">
        <v>3.06</v>
      </c>
      <c r="J137">
        <v>68</v>
      </c>
      <c r="K137">
        <v>296480</v>
      </c>
      <c r="L137">
        <v>20808</v>
      </c>
      <c r="M137">
        <v>418.82</v>
      </c>
      <c r="N137" s="2">
        <f t="shared" si="11"/>
        <v>11126606</v>
      </c>
      <c r="O137" s="2">
        <f t="shared" si="10"/>
        <v>0.0132795211765385</v>
      </c>
      <c r="Q137" s="2">
        <f t="shared" si="12"/>
        <v>0.00187361592566337</v>
      </c>
      <c r="T137" t="s">
        <v>19</v>
      </c>
      <c r="U137">
        <f t="shared" si="13"/>
        <v>953</v>
      </c>
      <c r="V137" t="s">
        <v>20</v>
      </c>
      <c r="W137">
        <f t="shared" si="14"/>
        <v>572846.89</v>
      </c>
      <c r="X137" t="s">
        <v>21</v>
      </c>
    </row>
    <row r="138" spans="1:24">
      <c r="A138" t="s">
        <v>43</v>
      </c>
      <c r="B138" t="s">
        <v>23</v>
      </c>
      <c r="C138" s="3">
        <v>44375</v>
      </c>
      <c r="D138" s="4">
        <v>0</v>
      </c>
      <c r="E138" s="1">
        <v>44389</v>
      </c>
      <c r="F138" s="4">
        <v>0</v>
      </c>
      <c r="G138">
        <v>28.79</v>
      </c>
      <c r="H138">
        <v>25.67</v>
      </c>
      <c r="I138">
        <v>-3.12</v>
      </c>
      <c r="J138">
        <v>104</v>
      </c>
      <c r="K138">
        <v>299416</v>
      </c>
      <c r="L138">
        <v>-32448</v>
      </c>
      <c r="M138">
        <v>352.4</v>
      </c>
      <c r="N138" s="2">
        <f t="shared" si="11"/>
        <v>11094158</v>
      </c>
      <c r="O138" s="2">
        <f t="shared" si="10"/>
        <v>0.0103935783139198</v>
      </c>
      <c r="Q138" s="2">
        <f t="shared" si="12"/>
        <v>-0.00291625316830668</v>
      </c>
      <c r="T138" t="s">
        <v>19</v>
      </c>
      <c r="U138">
        <f t="shared" si="13"/>
        <v>957</v>
      </c>
      <c r="V138" t="s">
        <v>20</v>
      </c>
      <c r="W138">
        <f t="shared" si="14"/>
        <v>540046.49</v>
      </c>
      <c r="X138" t="s">
        <v>21</v>
      </c>
    </row>
    <row r="139" spans="1:24">
      <c r="A139" t="s">
        <v>42</v>
      </c>
      <c r="B139" t="s">
        <v>23</v>
      </c>
      <c r="C139" s="3">
        <v>44379</v>
      </c>
      <c r="D139" s="4">
        <v>0</v>
      </c>
      <c r="E139" s="1">
        <v>44393</v>
      </c>
      <c r="F139" s="4">
        <v>0</v>
      </c>
      <c r="G139">
        <v>66.6</v>
      </c>
      <c r="H139">
        <v>65.3</v>
      </c>
      <c r="I139">
        <v>-1.3</v>
      </c>
      <c r="J139">
        <v>45</v>
      </c>
      <c r="K139">
        <v>299700</v>
      </c>
      <c r="L139">
        <v>-5850</v>
      </c>
      <c r="M139">
        <v>387.88</v>
      </c>
      <c r="N139" s="2">
        <f t="shared" si="11"/>
        <v>11088308</v>
      </c>
      <c r="O139" s="2">
        <f t="shared" si="10"/>
        <v>0.00987147903900216</v>
      </c>
      <c r="Q139" s="2">
        <f t="shared" si="12"/>
        <v>-0.000527304550737462</v>
      </c>
      <c r="T139" t="s">
        <v>19</v>
      </c>
      <c r="U139">
        <f t="shared" si="13"/>
        <v>961</v>
      </c>
      <c r="V139" t="s">
        <v>20</v>
      </c>
      <c r="W139">
        <f t="shared" si="14"/>
        <v>533808.61</v>
      </c>
      <c r="X139" t="s">
        <v>21</v>
      </c>
    </row>
    <row r="140" spans="1:24">
      <c r="A140" t="s">
        <v>24</v>
      </c>
      <c r="B140" t="s">
        <v>23</v>
      </c>
      <c r="C140" s="3">
        <v>44379</v>
      </c>
      <c r="D140" s="4">
        <v>0</v>
      </c>
      <c r="E140" s="1">
        <v>44393</v>
      </c>
      <c r="F140" s="4">
        <v>0</v>
      </c>
      <c r="G140">
        <v>24.05</v>
      </c>
      <c r="H140">
        <v>23.95</v>
      </c>
      <c r="I140">
        <v>-0.1</v>
      </c>
      <c r="J140">
        <v>124</v>
      </c>
      <c r="K140">
        <v>298220</v>
      </c>
      <c r="L140">
        <v>-1240</v>
      </c>
      <c r="M140">
        <v>392.01</v>
      </c>
      <c r="N140" s="2">
        <f t="shared" si="11"/>
        <v>11087068</v>
      </c>
      <c r="O140" s="2">
        <f t="shared" si="10"/>
        <v>0.00976074107239173</v>
      </c>
      <c r="Q140" s="2">
        <f t="shared" si="12"/>
        <v>-0.000111829505457406</v>
      </c>
      <c r="T140" t="s">
        <v>19</v>
      </c>
      <c r="U140">
        <f t="shared" si="13"/>
        <v>961</v>
      </c>
      <c r="V140" t="s">
        <v>20</v>
      </c>
      <c r="W140">
        <f t="shared" si="14"/>
        <v>532176.6</v>
      </c>
      <c r="X140" t="s">
        <v>21</v>
      </c>
    </row>
    <row r="141" spans="1:24">
      <c r="A141" t="s">
        <v>37</v>
      </c>
      <c r="B141" t="s">
        <v>23</v>
      </c>
      <c r="C141" s="3">
        <v>44379</v>
      </c>
      <c r="D141" s="4">
        <v>0</v>
      </c>
      <c r="E141" s="1">
        <v>44393</v>
      </c>
      <c r="F141" s="4">
        <v>0</v>
      </c>
      <c r="G141">
        <v>66.91</v>
      </c>
      <c r="H141">
        <v>60.1</v>
      </c>
      <c r="I141">
        <v>-6.81</v>
      </c>
      <c r="J141">
        <v>44</v>
      </c>
      <c r="K141">
        <v>294404</v>
      </c>
      <c r="L141">
        <v>-29964</v>
      </c>
      <c r="M141">
        <v>349.06</v>
      </c>
      <c r="N141" s="2">
        <f t="shared" si="11"/>
        <v>11057104</v>
      </c>
      <c r="O141" s="2">
        <f t="shared" si="10"/>
        <v>0.00707726001311012</v>
      </c>
      <c r="Q141" s="2">
        <f t="shared" si="12"/>
        <v>-0.00270260811965795</v>
      </c>
      <c r="T141" t="s">
        <v>19</v>
      </c>
      <c r="U141">
        <f t="shared" si="13"/>
        <v>961</v>
      </c>
      <c r="V141" t="s">
        <v>20</v>
      </c>
      <c r="W141">
        <f t="shared" si="14"/>
        <v>501863.54</v>
      </c>
      <c r="X141" t="s">
        <v>21</v>
      </c>
    </row>
    <row r="142" spans="1:24">
      <c r="A142" t="s">
        <v>34</v>
      </c>
      <c r="B142" t="s">
        <v>23</v>
      </c>
      <c r="C142" s="3">
        <v>44391</v>
      </c>
      <c r="D142" s="4">
        <v>0</v>
      </c>
      <c r="E142" s="1">
        <v>44405</v>
      </c>
      <c r="F142" s="4">
        <v>0</v>
      </c>
      <c r="G142">
        <v>23.16</v>
      </c>
      <c r="H142">
        <v>18.18</v>
      </c>
      <c r="I142">
        <v>-4.98</v>
      </c>
      <c r="J142">
        <v>129</v>
      </c>
      <c r="K142">
        <v>298764</v>
      </c>
      <c r="L142">
        <v>-64242</v>
      </c>
      <c r="M142">
        <v>309.57</v>
      </c>
      <c r="N142" s="2">
        <f t="shared" si="11"/>
        <v>10992862</v>
      </c>
      <c r="O142" s="2">
        <f t="shared" si="10"/>
        <v>0.00127464531074801</v>
      </c>
      <c r="Q142" s="2">
        <f t="shared" si="12"/>
        <v>-0.00581002041764278</v>
      </c>
      <c r="T142" t="s">
        <v>19</v>
      </c>
      <c r="U142">
        <f t="shared" si="13"/>
        <v>973</v>
      </c>
      <c r="V142" t="s">
        <v>20</v>
      </c>
      <c r="W142">
        <f t="shared" si="14"/>
        <v>437311.97</v>
      </c>
      <c r="X142" t="s">
        <v>21</v>
      </c>
    </row>
    <row r="143" spans="1:24">
      <c r="A143" t="s">
        <v>40</v>
      </c>
      <c r="B143" t="s">
        <v>18</v>
      </c>
      <c r="C143" s="3">
        <v>44404</v>
      </c>
      <c r="D143" s="4">
        <v>0</v>
      </c>
      <c r="E143" s="1">
        <v>44407</v>
      </c>
      <c r="F143" s="4">
        <v>0</v>
      </c>
      <c r="G143">
        <v>148.24</v>
      </c>
      <c r="H143">
        <v>157.89</v>
      </c>
      <c r="I143">
        <v>9.65</v>
      </c>
      <c r="J143">
        <v>20</v>
      </c>
      <c r="K143">
        <v>296480</v>
      </c>
      <c r="L143">
        <v>19300</v>
      </c>
      <c r="M143">
        <v>416.83</v>
      </c>
      <c r="N143" s="2">
        <f t="shared" si="11"/>
        <v>11012162</v>
      </c>
      <c r="O143" s="2">
        <f t="shared" si="10"/>
        <v>0.00302501906528436</v>
      </c>
      <c r="Q143" s="2">
        <f t="shared" si="12"/>
        <v>0.0017556847343303</v>
      </c>
      <c r="T143" t="s">
        <v>19</v>
      </c>
      <c r="U143">
        <f t="shared" si="13"/>
        <v>975</v>
      </c>
      <c r="V143" t="s">
        <v>20</v>
      </c>
      <c r="W143">
        <f t="shared" si="14"/>
        <v>456195.14</v>
      </c>
      <c r="X143" t="s">
        <v>21</v>
      </c>
    </row>
    <row r="144" spans="1:24">
      <c r="A144" t="s">
        <v>42</v>
      </c>
      <c r="B144" t="s">
        <v>23</v>
      </c>
      <c r="C144" s="3">
        <v>44397</v>
      </c>
      <c r="D144" s="4">
        <v>0</v>
      </c>
      <c r="E144" s="1">
        <v>44411</v>
      </c>
      <c r="F144" s="4">
        <v>0</v>
      </c>
      <c r="G144">
        <v>62.4</v>
      </c>
      <c r="H144">
        <v>60.94</v>
      </c>
      <c r="I144">
        <v>-1.46</v>
      </c>
      <c r="J144">
        <v>48</v>
      </c>
      <c r="K144">
        <v>299520</v>
      </c>
      <c r="L144">
        <v>-7008</v>
      </c>
      <c r="M144">
        <v>386.12</v>
      </c>
      <c r="N144" s="2">
        <f t="shared" si="11"/>
        <v>11005154</v>
      </c>
      <c r="O144" s="2">
        <f t="shared" si="10"/>
        <v>0.00239015283202761</v>
      </c>
      <c r="Q144" s="2">
        <f t="shared" si="12"/>
        <v>-0.000636387296154894</v>
      </c>
      <c r="T144" t="s">
        <v>19</v>
      </c>
      <c r="U144">
        <f t="shared" si="13"/>
        <v>979</v>
      </c>
      <c r="V144" t="s">
        <v>20</v>
      </c>
      <c r="W144">
        <f t="shared" si="14"/>
        <v>448801.02</v>
      </c>
      <c r="X144" t="s">
        <v>21</v>
      </c>
    </row>
    <row r="145" spans="1:24">
      <c r="A145" t="s">
        <v>37</v>
      </c>
      <c r="B145" t="s">
        <v>23</v>
      </c>
      <c r="C145" s="3">
        <v>44399</v>
      </c>
      <c r="D145" s="4">
        <v>0</v>
      </c>
      <c r="E145" s="1">
        <v>44413</v>
      </c>
      <c r="F145" s="4">
        <v>0</v>
      </c>
      <c r="G145">
        <v>61.28</v>
      </c>
      <c r="H145">
        <v>55.8</v>
      </c>
      <c r="I145">
        <v>-5.48</v>
      </c>
      <c r="J145">
        <v>48</v>
      </c>
      <c r="K145">
        <v>294144</v>
      </c>
      <c r="L145">
        <v>-26304</v>
      </c>
      <c r="M145">
        <v>353.55</v>
      </c>
      <c r="N145" s="2">
        <f t="shared" si="11"/>
        <v>10978850</v>
      </c>
      <c r="O145" s="2">
        <f t="shared" si="10"/>
        <v>-0.000420809101135365</v>
      </c>
      <c r="Q145" s="2">
        <f t="shared" si="12"/>
        <v>-0.00239015283202759</v>
      </c>
      <c r="T145" t="s">
        <v>19</v>
      </c>
      <c r="U145">
        <f t="shared" si="13"/>
        <v>981</v>
      </c>
      <c r="V145" t="s">
        <v>20</v>
      </c>
      <c r="W145">
        <f t="shared" si="14"/>
        <v>422143.47</v>
      </c>
      <c r="X145" t="s">
        <v>21</v>
      </c>
    </row>
    <row r="146" spans="1:24">
      <c r="A146" t="s">
        <v>44</v>
      </c>
      <c r="B146" t="s">
        <v>18</v>
      </c>
      <c r="C146" s="3">
        <v>44403</v>
      </c>
      <c r="D146" s="4">
        <v>0</v>
      </c>
      <c r="E146" s="1">
        <v>44417</v>
      </c>
      <c r="F146" s="4">
        <v>0</v>
      </c>
      <c r="G146">
        <v>7.78</v>
      </c>
      <c r="H146">
        <v>7.9</v>
      </c>
      <c r="I146">
        <v>0.12</v>
      </c>
      <c r="J146">
        <v>385</v>
      </c>
      <c r="K146">
        <v>299530</v>
      </c>
      <c r="L146">
        <v>4620</v>
      </c>
      <c r="M146">
        <v>401.48</v>
      </c>
      <c r="N146" s="2">
        <f t="shared" si="11"/>
        <v>10983470</v>
      </c>
      <c r="O146" s="2">
        <f t="shared" si="10"/>
        <v>-0.00117267129604761</v>
      </c>
      <c r="Q146" s="2">
        <f t="shared" si="12"/>
        <v>0.000420809101135289</v>
      </c>
      <c r="T146" t="s">
        <v>19</v>
      </c>
      <c r="U146">
        <f t="shared" si="13"/>
        <v>985</v>
      </c>
      <c r="V146" t="s">
        <v>20</v>
      </c>
      <c r="W146">
        <f t="shared" si="14"/>
        <v>426361.99</v>
      </c>
      <c r="X146" t="s">
        <v>21</v>
      </c>
    </row>
    <row r="147" spans="1:24">
      <c r="A147" t="s">
        <v>24</v>
      </c>
      <c r="B147" t="s">
        <v>18</v>
      </c>
      <c r="C147" s="3">
        <v>44403</v>
      </c>
      <c r="D147" s="4">
        <v>0</v>
      </c>
      <c r="E147" s="1">
        <v>44417</v>
      </c>
      <c r="F147" s="4">
        <v>0</v>
      </c>
      <c r="G147">
        <v>21.36</v>
      </c>
      <c r="H147">
        <v>22.28</v>
      </c>
      <c r="I147">
        <v>0.92</v>
      </c>
      <c r="J147">
        <v>140</v>
      </c>
      <c r="K147">
        <v>299040</v>
      </c>
      <c r="L147">
        <v>12880</v>
      </c>
      <c r="M147">
        <v>411.73</v>
      </c>
      <c r="N147" s="2">
        <f t="shared" si="11"/>
        <v>10996350</v>
      </c>
      <c r="O147" s="2">
        <f t="shared" si="10"/>
        <v>-0.00210551683058469</v>
      </c>
      <c r="Q147" s="2">
        <f t="shared" si="12"/>
        <v>0.00117267129604759</v>
      </c>
      <c r="T147" t="s">
        <v>19</v>
      </c>
      <c r="U147">
        <f t="shared" si="13"/>
        <v>985</v>
      </c>
      <c r="V147" t="s">
        <v>20</v>
      </c>
      <c r="W147">
        <f t="shared" si="14"/>
        <v>438830.26</v>
      </c>
      <c r="X147" t="s">
        <v>21</v>
      </c>
    </row>
    <row r="148" spans="1:24">
      <c r="A148" t="s">
        <v>45</v>
      </c>
      <c r="B148" t="s">
        <v>18</v>
      </c>
      <c r="C148" s="3">
        <v>44407</v>
      </c>
      <c r="D148" s="4">
        <v>0</v>
      </c>
      <c r="E148" s="1">
        <v>44417</v>
      </c>
      <c r="F148" s="4">
        <v>0</v>
      </c>
      <c r="G148">
        <v>17.69</v>
      </c>
      <c r="H148">
        <v>19.06</v>
      </c>
      <c r="I148">
        <v>1.37</v>
      </c>
      <c r="J148">
        <v>169</v>
      </c>
      <c r="K148">
        <v>298961</v>
      </c>
      <c r="L148">
        <v>23153</v>
      </c>
      <c r="M148">
        <v>425.19</v>
      </c>
      <c r="N148" s="2">
        <f t="shared" si="11"/>
        <v>11019503</v>
      </c>
      <c r="O148" s="2">
        <f t="shared" si="10"/>
        <v>-0.00113888983922415</v>
      </c>
      <c r="Q148" s="2">
        <f t="shared" si="12"/>
        <v>0.0021055168305848</v>
      </c>
      <c r="T148" t="s">
        <v>19</v>
      </c>
      <c r="U148">
        <f t="shared" si="13"/>
        <v>985</v>
      </c>
      <c r="V148" t="s">
        <v>20</v>
      </c>
      <c r="W148">
        <f t="shared" si="14"/>
        <v>461558.07</v>
      </c>
      <c r="X148" t="s">
        <v>21</v>
      </c>
    </row>
    <row r="149" spans="1:24">
      <c r="A149" t="s">
        <v>41</v>
      </c>
      <c r="B149" t="s">
        <v>18</v>
      </c>
      <c r="C149" s="3">
        <v>44403</v>
      </c>
      <c r="D149" s="4">
        <v>0</v>
      </c>
      <c r="E149" s="1">
        <v>44417</v>
      </c>
      <c r="F149" s="4">
        <v>0</v>
      </c>
      <c r="G149">
        <v>116.04</v>
      </c>
      <c r="H149">
        <v>121.06</v>
      </c>
      <c r="I149">
        <v>5.02</v>
      </c>
      <c r="J149">
        <v>25</v>
      </c>
      <c r="K149">
        <v>290100</v>
      </c>
      <c r="L149">
        <v>12550</v>
      </c>
      <c r="M149">
        <v>399.5</v>
      </c>
      <c r="N149" s="2">
        <f t="shared" si="11"/>
        <v>11032053</v>
      </c>
      <c r="O149" s="2">
        <f t="shared" si="10"/>
        <v>-0.00140535945576041</v>
      </c>
      <c r="Q149" s="2">
        <f t="shared" si="12"/>
        <v>0.00113888983922417</v>
      </c>
      <c r="T149" t="s">
        <v>19</v>
      </c>
      <c r="U149">
        <f t="shared" si="13"/>
        <v>985</v>
      </c>
      <c r="V149" t="s">
        <v>20</v>
      </c>
      <c r="W149">
        <f t="shared" si="14"/>
        <v>473708.57</v>
      </c>
      <c r="X149" t="s">
        <v>21</v>
      </c>
    </row>
    <row r="150" spans="1:24">
      <c r="A150" t="s">
        <v>34</v>
      </c>
      <c r="B150" t="s">
        <v>18</v>
      </c>
      <c r="C150" s="3">
        <v>44413</v>
      </c>
      <c r="D150" s="4">
        <v>0</v>
      </c>
      <c r="E150" s="1">
        <v>44419</v>
      </c>
      <c r="F150" s="4">
        <v>0</v>
      </c>
      <c r="G150">
        <v>19.69</v>
      </c>
      <c r="H150">
        <v>20.71</v>
      </c>
      <c r="I150">
        <v>1.02</v>
      </c>
      <c r="J150">
        <v>152</v>
      </c>
      <c r="K150">
        <v>299288</v>
      </c>
      <c r="L150">
        <v>15504</v>
      </c>
      <c r="M150">
        <v>415.53</v>
      </c>
      <c r="N150" s="2">
        <f t="shared" si="11"/>
        <v>11047557</v>
      </c>
      <c r="O150" s="2">
        <f t="shared" si="10"/>
        <v>-0.00183135511317117</v>
      </c>
      <c r="Q150" s="2">
        <f t="shared" si="12"/>
        <v>0.00140535945576037</v>
      </c>
      <c r="T150" t="s">
        <v>19</v>
      </c>
      <c r="U150">
        <f t="shared" si="13"/>
        <v>987</v>
      </c>
      <c r="V150" t="s">
        <v>20</v>
      </c>
      <c r="W150">
        <f t="shared" si="14"/>
        <v>488797.04</v>
      </c>
      <c r="X150" t="s">
        <v>21</v>
      </c>
    </row>
    <row r="151" spans="1:24">
      <c r="A151" t="s">
        <v>27</v>
      </c>
      <c r="B151" t="s">
        <v>18</v>
      </c>
      <c r="C151" s="3">
        <v>44424</v>
      </c>
      <c r="D151" s="4">
        <v>0</v>
      </c>
      <c r="E151" s="1">
        <v>44427</v>
      </c>
      <c r="F151" s="4">
        <v>0</v>
      </c>
      <c r="G151">
        <v>241.44</v>
      </c>
      <c r="H151">
        <v>258.3</v>
      </c>
      <c r="I151">
        <v>16.86</v>
      </c>
      <c r="J151">
        <v>12</v>
      </c>
      <c r="K151">
        <v>289728</v>
      </c>
      <c r="L151">
        <v>20232</v>
      </c>
      <c r="M151">
        <v>409.15</v>
      </c>
      <c r="N151" s="2">
        <f t="shared" si="11"/>
        <v>11067789</v>
      </c>
      <c r="O151" s="2">
        <f t="shared" si="10"/>
        <v>-0.000117367615157824</v>
      </c>
      <c r="Q151" s="2">
        <f t="shared" si="12"/>
        <v>0.00183135511317123</v>
      </c>
      <c r="T151" t="s">
        <v>19</v>
      </c>
      <c r="U151">
        <f t="shared" si="13"/>
        <v>995</v>
      </c>
      <c r="V151" t="s">
        <v>20</v>
      </c>
      <c r="W151">
        <f t="shared" si="14"/>
        <v>508619.89</v>
      </c>
      <c r="X151" t="s">
        <v>21</v>
      </c>
    </row>
    <row r="152" spans="1:24">
      <c r="A152" t="s">
        <v>40</v>
      </c>
      <c r="B152" t="s">
        <v>18</v>
      </c>
      <c r="C152" s="3">
        <v>44427</v>
      </c>
      <c r="D152" s="4">
        <v>0</v>
      </c>
      <c r="E152" s="1">
        <v>44431</v>
      </c>
      <c r="F152" s="4">
        <v>0</v>
      </c>
      <c r="G152">
        <v>151.1</v>
      </c>
      <c r="H152">
        <v>166.42</v>
      </c>
      <c r="I152">
        <v>15.32</v>
      </c>
      <c r="J152">
        <v>19</v>
      </c>
      <c r="K152">
        <v>287090</v>
      </c>
      <c r="L152">
        <v>29108</v>
      </c>
      <c r="M152">
        <v>417.38</v>
      </c>
      <c r="N152" s="2">
        <f t="shared" si="11"/>
        <v>11096897</v>
      </c>
      <c r="O152" s="2">
        <f t="shared" si="10"/>
        <v>0.0025060158709232</v>
      </c>
      <c r="Q152" s="2">
        <f t="shared" si="12"/>
        <v>0.00262997424327471</v>
      </c>
      <c r="T152" t="s">
        <v>19</v>
      </c>
      <c r="U152">
        <f t="shared" si="13"/>
        <v>999</v>
      </c>
      <c r="V152" t="s">
        <v>20</v>
      </c>
      <c r="W152">
        <f t="shared" si="14"/>
        <v>537310.51</v>
      </c>
      <c r="X152" t="s">
        <v>21</v>
      </c>
    </row>
    <row r="153" spans="1:24">
      <c r="A153" t="s">
        <v>34</v>
      </c>
      <c r="B153" t="s">
        <v>23</v>
      </c>
      <c r="C153" s="3">
        <v>44420</v>
      </c>
      <c r="D153" s="4">
        <v>0</v>
      </c>
      <c r="E153" s="1">
        <v>44434</v>
      </c>
      <c r="F153" s="4">
        <v>0</v>
      </c>
      <c r="G153">
        <v>22</v>
      </c>
      <c r="H153">
        <v>21.47</v>
      </c>
      <c r="I153">
        <v>-0.53</v>
      </c>
      <c r="J153">
        <v>136</v>
      </c>
      <c r="K153">
        <v>299200</v>
      </c>
      <c r="L153">
        <v>-7208</v>
      </c>
      <c r="M153">
        <v>385.43</v>
      </c>
      <c r="N153" s="2">
        <f t="shared" si="11"/>
        <v>11089689</v>
      </c>
      <c r="O153" s="2">
        <f t="shared" si="10"/>
        <v>0.00185767157221451</v>
      </c>
      <c r="Q153" s="2">
        <f t="shared" si="12"/>
        <v>-0.00064955095104513</v>
      </c>
      <c r="T153" t="s">
        <v>19</v>
      </c>
      <c r="U153">
        <f t="shared" si="13"/>
        <v>1002</v>
      </c>
      <c r="V153" t="s">
        <v>20</v>
      </c>
      <c r="W153">
        <f t="shared" si="14"/>
        <v>529717.08</v>
      </c>
      <c r="X153" t="s">
        <v>21</v>
      </c>
    </row>
    <row r="154" spans="1:24">
      <c r="A154" t="s">
        <v>43</v>
      </c>
      <c r="B154" t="s">
        <v>18</v>
      </c>
      <c r="C154" s="3">
        <v>44433</v>
      </c>
      <c r="D154" s="4">
        <v>0</v>
      </c>
      <c r="E154" s="1">
        <v>44440</v>
      </c>
      <c r="F154" s="4">
        <v>0</v>
      </c>
      <c r="G154">
        <v>26.82</v>
      </c>
      <c r="H154">
        <v>28.85</v>
      </c>
      <c r="I154">
        <v>2.03</v>
      </c>
      <c r="J154">
        <v>111</v>
      </c>
      <c r="K154">
        <v>297702</v>
      </c>
      <c r="L154">
        <v>22533</v>
      </c>
      <c r="M154">
        <v>422.71</v>
      </c>
      <c r="N154" s="2">
        <f t="shared" si="11"/>
        <v>11112222</v>
      </c>
      <c r="O154" s="2">
        <f t="shared" si="10"/>
        <v>0.00388167191044239</v>
      </c>
      <c r="Q154" s="2">
        <f t="shared" si="12"/>
        <v>0.00203188745870153</v>
      </c>
      <c r="T154" t="s">
        <v>19</v>
      </c>
      <c r="U154">
        <f t="shared" si="13"/>
        <v>1008</v>
      </c>
      <c r="V154" t="s">
        <v>20</v>
      </c>
      <c r="W154">
        <f t="shared" si="14"/>
        <v>551827.37</v>
      </c>
      <c r="X154" t="s">
        <v>21</v>
      </c>
    </row>
    <row r="155" spans="1:24">
      <c r="A155" t="s">
        <v>28</v>
      </c>
      <c r="B155" t="s">
        <v>23</v>
      </c>
      <c r="C155" s="3">
        <v>44427</v>
      </c>
      <c r="D155" s="4">
        <v>0</v>
      </c>
      <c r="E155" s="1">
        <v>44441</v>
      </c>
      <c r="F155" s="4">
        <v>0</v>
      </c>
      <c r="G155">
        <v>293.72</v>
      </c>
      <c r="H155">
        <v>267</v>
      </c>
      <c r="I155">
        <v>-26.72</v>
      </c>
      <c r="J155">
        <v>10</v>
      </c>
      <c r="K155">
        <v>293720</v>
      </c>
      <c r="L155">
        <v>-26720</v>
      </c>
      <c r="M155">
        <v>352.44</v>
      </c>
      <c r="N155" s="2">
        <f t="shared" si="11"/>
        <v>11085502</v>
      </c>
      <c r="O155" s="2">
        <f t="shared" si="10"/>
        <v>0.00148067268401557</v>
      </c>
      <c r="Q155" s="2">
        <f t="shared" si="12"/>
        <v>-0.00240455959213193</v>
      </c>
      <c r="T155" t="s">
        <v>19</v>
      </c>
      <c r="U155">
        <f t="shared" si="13"/>
        <v>1009</v>
      </c>
      <c r="V155" t="s">
        <v>20</v>
      </c>
      <c r="W155">
        <f t="shared" si="14"/>
        <v>524754.93</v>
      </c>
      <c r="X155" t="s">
        <v>21</v>
      </c>
    </row>
    <row r="156" spans="1:24">
      <c r="A156" t="s">
        <v>37</v>
      </c>
      <c r="B156" t="s">
        <v>23</v>
      </c>
      <c r="C156" s="3">
        <v>44428</v>
      </c>
      <c r="D156" s="4">
        <v>0</v>
      </c>
      <c r="E156" s="1">
        <v>44442</v>
      </c>
      <c r="F156" s="4">
        <v>0</v>
      </c>
      <c r="G156">
        <v>48.46</v>
      </c>
      <c r="H156">
        <v>46.1</v>
      </c>
      <c r="I156">
        <v>-2.36</v>
      </c>
      <c r="J156">
        <v>61</v>
      </c>
      <c r="K156">
        <v>295606</v>
      </c>
      <c r="L156">
        <v>-14396</v>
      </c>
      <c r="M156">
        <v>371.2</v>
      </c>
      <c r="N156" s="2">
        <f t="shared" si="11"/>
        <v>11071106</v>
      </c>
      <c r="O156" s="2">
        <f t="shared" si="10"/>
        <v>0.000182276278449506</v>
      </c>
      <c r="Q156" s="2">
        <f t="shared" si="12"/>
        <v>-0.00129863311557743</v>
      </c>
      <c r="T156" t="s">
        <v>19</v>
      </c>
      <c r="U156">
        <f t="shared" si="13"/>
        <v>1010</v>
      </c>
      <c r="V156" t="s">
        <v>20</v>
      </c>
      <c r="W156">
        <f t="shared" si="14"/>
        <v>509987.73</v>
      </c>
      <c r="X156" t="s">
        <v>21</v>
      </c>
    </row>
    <row r="157" spans="1:24">
      <c r="A157" t="s">
        <v>29</v>
      </c>
      <c r="B157" t="s">
        <v>18</v>
      </c>
      <c r="C157" s="3">
        <v>44434</v>
      </c>
      <c r="D157" s="4">
        <v>0</v>
      </c>
      <c r="E157" s="1">
        <v>44448</v>
      </c>
      <c r="F157" s="4">
        <v>0</v>
      </c>
      <c r="G157">
        <v>207.17</v>
      </c>
      <c r="H157">
        <v>207.33</v>
      </c>
      <c r="I157">
        <v>0.16</v>
      </c>
      <c r="J157">
        <v>14</v>
      </c>
      <c r="K157">
        <v>290038</v>
      </c>
      <c r="L157">
        <v>224</v>
      </c>
      <c r="M157">
        <v>383.15</v>
      </c>
      <c r="N157" s="2">
        <f t="shared" si="11"/>
        <v>11071330</v>
      </c>
      <c r="O157" s="2">
        <f t="shared" si="10"/>
        <v>0.00020250502875445</v>
      </c>
      <c r="Q157" s="2">
        <f t="shared" si="12"/>
        <v>2.02328475582547e-5</v>
      </c>
      <c r="T157" t="s">
        <v>19</v>
      </c>
      <c r="U157">
        <f t="shared" si="13"/>
        <v>1016</v>
      </c>
      <c r="V157" t="s">
        <v>20</v>
      </c>
      <c r="W157">
        <f t="shared" si="14"/>
        <v>509828.58</v>
      </c>
      <c r="X157" t="s">
        <v>21</v>
      </c>
    </row>
    <row r="158" spans="1:24">
      <c r="A158" t="s">
        <v>34</v>
      </c>
      <c r="B158" t="s">
        <v>18</v>
      </c>
      <c r="C158" s="3">
        <v>44439</v>
      </c>
      <c r="D158" s="4">
        <v>0</v>
      </c>
      <c r="E158" s="1">
        <v>44449</v>
      </c>
      <c r="F158" s="4">
        <v>0</v>
      </c>
      <c r="G158">
        <v>20.74</v>
      </c>
      <c r="H158">
        <v>22.42</v>
      </c>
      <c r="I158">
        <v>1.68</v>
      </c>
      <c r="J158">
        <v>144</v>
      </c>
      <c r="K158">
        <v>298656</v>
      </c>
      <c r="L158">
        <v>24192</v>
      </c>
      <c r="M158">
        <v>426.16</v>
      </c>
      <c r="N158" s="2">
        <f t="shared" si="11"/>
        <v>11095522</v>
      </c>
      <c r="O158" s="2">
        <f t="shared" si="10"/>
        <v>0.00238240255843754</v>
      </c>
      <c r="Q158" s="2">
        <f t="shared" si="12"/>
        <v>0.00218510332543609</v>
      </c>
      <c r="T158" t="s">
        <v>19</v>
      </c>
      <c r="U158">
        <f t="shared" si="13"/>
        <v>1017</v>
      </c>
      <c r="V158" t="s">
        <v>20</v>
      </c>
      <c r="W158">
        <f t="shared" si="14"/>
        <v>533594.42</v>
      </c>
      <c r="X158" t="s">
        <v>21</v>
      </c>
    </row>
    <row r="159" spans="1:24">
      <c r="A159" t="s">
        <v>40</v>
      </c>
      <c r="B159" t="s">
        <v>23</v>
      </c>
      <c r="C159" s="3">
        <v>44447</v>
      </c>
      <c r="D159" s="4">
        <v>0</v>
      </c>
      <c r="E159" s="1">
        <v>44463</v>
      </c>
      <c r="F159" s="4">
        <v>0</v>
      </c>
      <c r="G159">
        <v>159.9</v>
      </c>
      <c r="H159">
        <v>159.71</v>
      </c>
      <c r="I159">
        <v>-0.19</v>
      </c>
      <c r="J159">
        <v>18</v>
      </c>
      <c r="K159">
        <v>287820</v>
      </c>
      <c r="L159">
        <v>-342</v>
      </c>
      <c r="M159">
        <v>379.47</v>
      </c>
      <c r="N159" s="2">
        <f t="shared" si="11"/>
        <v>11095180</v>
      </c>
      <c r="O159" s="2">
        <f t="shared" si="10"/>
        <v>0.00235165179834847</v>
      </c>
      <c r="Q159" s="2">
        <f t="shared" si="12"/>
        <v>-3.0823245630085e-5</v>
      </c>
      <c r="T159" t="s">
        <v>19</v>
      </c>
      <c r="U159">
        <f t="shared" si="13"/>
        <v>1031</v>
      </c>
      <c r="V159" t="s">
        <v>20</v>
      </c>
      <c r="W159">
        <f t="shared" si="14"/>
        <v>532872.95</v>
      </c>
      <c r="X159" t="s">
        <v>21</v>
      </c>
    </row>
    <row r="160" spans="1:24">
      <c r="A160" t="s">
        <v>29</v>
      </c>
      <c r="B160" t="s">
        <v>18</v>
      </c>
      <c r="C160" s="3">
        <v>44452</v>
      </c>
      <c r="D160" s="4">
        <v>0</v>
      </c>
      <c r="E160" s="1">
        <v>44466</v>
      </c>
      <c r="F160" s="4">
        <v>0</v>
      </c>
      <c r="G160">
        <v>207.79</v>
      </c>
      <c r="H160">
        <v>220.57</v>
      </c>
      <c r="I160">
        <v>12.78</v>
      </c>
      <c r="J160">
        <v>14</v>
      </c>
      <c r="K160">
        <v>290906</v>
      </c>
      <c r="L160">
        <v>17892</v>
      </c>
      <c r="M160">
        <v>407.61</v>
      </c>
      <c r="N160" s="2">
        <f t="shared" si="11"/>
        <v>11113072</v>
      </c>
      <c r="O160" s="2">
        <f t="shared" si="10"/>
        <v>0.00395786151659955</v>
      </c>
      <c r="Q160" s="2">
        <f t="shared" si="12"/>
        <v>0.00161259213460263</v>
      </c>
      <c r="T160" t="s">
        <v>19</v>
      </c>
      <c r="U160">
        <f t="shared" si="13"/>
        <v>1034</v>
      </c>
      <c r="V160" t="s">
        <v>20</v>
      </c>
      <c r="W160">
        <f t="shared" si="14"/>
        <v>550357.34</v>
      </c>
      <c r="X160" t="s">
        <v>21</v>
      </c>
    </row>
    <row r="161" spans="1:24">
      <c r="A161" t="s">
        <v>39</v>
      </c>
      <c r="B161" t="s">
        <v>18</v>
      </c>
      <c r="C161" s="3">
        <v>44453</v>
      </c>
      <c r="D161" s="4">
        <v>0</v>
      </c>
      <c r="E161" s="1">
        <v>44466</v>
      </c>
      <c r="F161" s="4">
        <v>0</v>
      </c>
      <c r="G161">
        <v>339.76</v>
      </c>
      <c r="H161">
        <v>360.75</v>
      </c>
      <c r="I161">
        <v>20.99</v>
      </c>
      <c r="J161">
        <v>8</v>
      </c>
      <c r="K161">
        <v>271808</v>
      </c>
      <c r="L161">
        <v>16792</v>
      </c>
      <c r="M161">
        <v>380.95</v>
      </c>
      <c r="N161" s="2">
        <f t="shared" si="11"/>
        <v>11129864</v>
      </c>
      <c r="O161" s="2">
        <f t="shared" si="10"/>
        <v>0.0054606237776131</v>
      </c>
      <c r="Q161" s="2">
        <f t="shared" si="12"/>
        <v>0.0015110133363665</v>
      </c>
      <c r="T161" t="s">
        <v>19</v>
      </c>
      <c r="U161">
        <f t="shared" si="13"/>
        <v>1034</v>
      </c>
      <c r="V161" t="s">
        <v>20</v>
      </c>
      <c r="W161">
        <f t="shared" si="14"/>
        <v>566768.39</v>
      </c>
      <c r="X161" t="s">
        <v>21</v>
      </c>
    </row>
    <row r="162" spans="1:24">
      <c r="A162" t="s">
        <v>34</v>
      </c>
      <c r="B162" t="s">
        <v>23</v>
      </c>
      <c r="C162" s="3">
        <v>44461</v>
      </c>
      <c r="D162" s="4">
        <v>0</v>
      </c>
      <c r="E162" s="1">
        <v>44482</v>
      </c>
      <c r="F162" s="4">
        <v>0</v>
      </c>
      <c r="G162">
        <v>21.1</v>
      </c>
      <c r="H162">
        <v>16.82</v>
      </c>
      <c r="I162">
        <v>-4.28</v>
      </c>
      <c r="J162">
        <v>142</v>
      </c>
      <c r="K162">
        <v>299620</v>
      </c>
      <c r="L162">
        <v>-60776</v>
      </c>
      <c r="M162">
        <v>315.27</v>
      </c>
      <c r="N162" s="2">
        <f t="shared" si="11"/>
        <v>11069088</v>
      </c>
      <c r="O162" s="2">
        <f t="shared" si="10"/>
        <v>-0.00170872252528844</v>
      </c>
      <c r="Q162" s="2">
        <f t="shared" si="12"/>
        <v>-0.00546062377761314</v>
      </c>
      <c r="T162" t="s">
        <v>19</v>
      </c>
      <c r="U162">
        <f t="shared" si="13"/>
        <v>1050</v>
      </c>
      <c r="V162" t="s">
        <v>20</v>
      </c>
      <c r="W162">
        <f t="shared" si="14"/>
        <v>505677.12</v>
      </c>
      <c r="X162" t="s">
        <v>21</v>
      </c>
    </row>
    <row r="163" spans="1:24">
      <c r="A163" t="s">
        <v>39</v>
      </c>
      <c r="B163" t="s">
        <v>18</v>
      </c>
      <c r="C163" s="3">
        <v>44480</v>
      </c>
      <c r="D163" s="4">
        <v>0</v>
      </c>
      <c r="E163" s="1">
        <v>44482</v>
      </c>
      <c r="F163" s="4">
        <v>0</v>
      </c>
      <c r="G163">
        <v>394.91</v>
      </c>
      <c r="H163">
        <v>421.93</v>
      </c>
      <c r="I163">
        <v>27.02</v>
      </c>
      <c r="J163">
        <v>7</v>
      </c>
      <c r="K163">
        <v>276437</v>
      </c>
      <c r="L163">
        <v>18914</v>
      </c>
      <c r="M163">
        <v>389.86</v>
      </c>
      <c r="N163" s="2">
        <f t="shared" si="11"/>
        <v>11088002</v>
      </c>
      <c r="O163" s="2">
        <f t="shared" si="10"/>
        <v>-0.00135912673897425</v>
      </c>
      <c r="Q163" s="2">
        <f t="shared" si="12"/>
        <v>0.00170872252528853</v>
      </c>
      <c r="T163" t="s">
        <v>19</v>
      </c>
      <c r="U163">
        <f t="shared" si="13"/>
        <v>1050</v>
      </c>
      <c r="V163" t="s">
        <v>20</v>
      </c>
      <c r="W163">
        <f t="shared" si="14"/>
        <v>524201.26</v>
      </c>
      <c r="X163" t="s">
        <v>21</v>
      </c>
    </row>
    <row r="164" spans="1:24">
      <c r="A164" t="s">
        <v>27</v>
      </c>
      <c r="B164" t="s">
        <v>18</v>
      </c>
      <c r="C164" s="3">
        <v>44483</v>
      </c>
      <c r="D164" s="4">
        <v>0</v>
      </c>
      <c r="E164" s="1">
        <v>44484</v>
      </c>
      <c r="F164" s="4">
        <v>0</v>
      </c>
      <c r="G164">
        <v>264.8</v>
      </c>
      <c r="H164">
        <v>278.5</v>
      </c>
      <c r="I164">
        <v>13.7</v>
      </c>
      <c r="J164">
        <v>11</v>
      </c>
      <c r="K164">
        <v>291280</v>
      </c>
      <c r="L164">
        <v>15070</v>
      </c>
      <c r="M164">
        <v>404.38</v>
      </c>
      <c r="N164" s="2">
        <f t="shared" si="11"/>
        <v>11103072</v>
      </c>
      <c r="O164" s="2">
        <f t="shared" si="10"/>
        <v>-0.000808785172247825</v>
      </c>
      <c r="Q164" s="2">
        <f t="shared" si="12"/>
        <v>0.00135912673897431</v>
      </c>
      <c r="T164" t="s">
        <v>19</v>
      </c>
      <c r="U164">
        <f t="shared" si="13"/>
        <v>1052</v>
      </c>
      <c r="V164" t="s">
        <v>20</v>
      </c>
      <c r="W164">
        <f t="shared" si="14"/>
        <v>538866.88</v>
      </c>
      <c r="X164" t="s">
        <v>21</v>
      </c>
    </row>
    <row r="165" spans="1:24">
      <c r="A165" t="s">
        <v>40</v>
      </c>
      <c r="B165" t="s">
        <v>18</v>
      </c>
      <c r="C165" s="3">
        <v>44477</v>
      </c>
      <c r="D165" s="4">
        <v>0</v>
      </c>
      <c r="E165" s="1">
        <v>44491</v>
      </c>
      <c r="F165" s="4">
        <v>0</v>
      </c>
      <c r="G165">
        <v>146.14</v>
      </c>
      <c r="H165">
        <v>150.73</v>
      </c>
      <c r="I165">
        <v>4.59</v>
      </c>
      <c r="J165">
        <v>20</v>
      </c>
      <c r="K165">
        <v>292280</v>
      </c>
      <c r="L165">
        <v>9180</v>
      </c>
      <c r="M165">
        <v>397.93</v>
      </c>
      <c r="N165" s="2">
        <f t="shared" si="11"/>
        <v>11112252</v>
      </c>
      <c r="O165" s="2">
        <f t="shared" si="10"/>
        <v>1.79981519497578e-5</v>
      </c>
      <c r="Q165" s="2">
        <f t="shared" si="12"/>
        <v>0.000826798205037393</v>
      </c>
      <c r="T165" t="s">
        <v>19</v>
      </c>
      <c r="U165">
        <f t="shared" si="13"/>
        <v>1059</v>
      </c>
      <c r="V165" t="s">
        <v>20</v>
      </c>
      <c r="W165">
        <f t="shared" si="14"/>
        <v>547648.95</v>
      </c>
      <c r="X165" t="s">
        <v>21</v>
      </c>
    </row>
    <row r="166" spans="1:24">
      <c r="A166" t="s">
        <v>41</v>
      </c>
      <c r="B166" t="s">
        <v>18</v>
      </c>
      <c r="C166" s="3">
        <v>44487</v>
      </c>
      <c r="D166" s="4">
        <v>0</v>
      </c>
      <c r="E166" s="1">
        <v>44491</v>
      </c>
      <c r="F166" s="4">
        <v>0</v>
      </c>
      <c r="G166">
        <v>112.55</v>
      </c>
      <c r="H166">
        <v>121.8</v>
      </c>
      <c r="I166">
        <v>9.25</v>
      </c>
      <c r="J166">
        <v>26</v>
      </c>
      <c r="K166">
        <v>292630</v>
      </c>
      <c r="L166">
        <v>24050</v>
      </c>
      <c r="M166">
        <v>418.02</v>
      </c>
      <c r="N166" s="2">
        <f t="shared" si="11"/>
        <v>11136302</v>
      </c>
      <c r="O166" s="2">
        <f t="shared" si="10"/>
        <v>0.00217756307255317</v>
      </c>
      <c r="Q166" s="2">
        <f t="shared" si="12"/>
        <v>0.00216427777195838</v>
      </c>
      <c r="T166" t="s">
        <v>19</v>
      </c>
      <c r="U166">
        <f t="shared" si="13"/>
        <v>1059</v>
      </c>
      <c r="V166" t="s">
        <v>20</v>
      </c>
      <c r="W166">
        <f t="shared" si="14"/>
        <v>571280.93</v>
      </c>
      <c r="X166" t="s">
        <v>21</v>
      </c>
    </row>
    <row r="167" spans="1:24">
      <c r="A167" t="s">
        <v>34</v>
      </c>
      <c r="B167" t="s">
        <v>18</v>
      </c>
      <c r="C167" s="3">
        <v>44489</v>
      </c>
      <c r="D167" s="4">
        <v>0</v>
      </c>
      <c r="E167" s="1">
        <v>44503</v>
      </c>
      <c r="F167" s="4">
        <v>0</v>
      </c>
      <c r="G167">
        <v>16.11</v>
      </c>
      <c r="H167">
        <v>16.37</v>
      </c>
      <c r="I167">
        <v>0.26</v>
      </c>
      <c r="J167">
        <v>186</v>
      </c>
      <c r="K167">
        <v>299646</v>
      </c>
      <c r="L167">
        <v>4836</v>
      </c>
      <c r="M167">
        <v>401.92</v>
      </c>
      <c r="N167" s="2">
        <f t="shared" si="11"/>
        <v>11141138</v>
      </c>
      <c r="O167" s="2">
        <f t="shared" si="10"/>
        <v>0.00261068483309335</v>
      </c>
      <c r="Q167" s="2">
        <f t="shared" si="12"/>
        <v>0.000434255464695443</v>
      </c>
      <c r="T167" t="s">
        <v>19</v>
      </c>
      <c r="U167">
        <f t="shared" si="13"/>
        <v>1071</v>
      </c>
      <c r="V167" t="s">
        <v>20</v>
      </c>
      <c r="W167">
        <f t="shared" si="14"/>
        <v>575715.01</v>
      </c>
      <c r="X167" t="s">
        <v>21</v>
      </c>
    </row>
    <row r="168" spans="1:24">
      <c r="A168" t="s">
        <v>29</v>
      </c>
      <c r="B168" t="s">
        <v>18</v>
      </c>
      <c r="C168" s="3">
        <v>44503</v>
      </c>
      <c r="D168" s="4">
        <v>0</v>
      </c>
      <c r="E168" s="1">
        <v>44505</v>
      </c>
      <c r="F168" s="4">
        <v>0</v>
      </c>
      <c r="G168">
        <v>199.13</v>
      </c>
      <c r="H168">
        <v>210.31</v>
      </c>
      <c r="I168">
        <v>11.18</v>
      </c>
      <c r="J168">
        <v>15</v>
      </c>
      <c r="K168">
        <v>298695</v>
      </c>
      <c r="L168">
        <v>16770</v>
      </c>
      <c r="M168">
        <v>416.41</v>
      </c>
      <c r="N168" s="2">
        <f t="shared" si="11"/>
        <v>11157908</v>
      </c>
      <c r="O168" s="2">
        <f t="shared" si="10"/>
        <v>0.0041097309639047</v>
      </c>
      <c r="Q168" s="2">
        <f t="shared" si="12"/>
        <v>0.00150523223031618</v>
      </c>
      <c r="T168" t="s">
        <v>19</v>
      </c>
      <c r="U168">
        <f t="shared" si="13"/>
        <v>1073</v>
      </c>
      <c r="V168" t="s">
        <v>20</v>
      </c>
      <c r="W168">
        <f t="shared" si="14"/>
        <v>592068.6</v>
      </c>
      <c r="X168" t="s">
        <v>21</v>
      </c>
    </row>
    <row r="169" spans="1:24">
      <c r="A169" t="s">
        <v>35</v>
      </c>
      <c r="B169" t="s">
        <v>23</v>
      </c>
      <c r="C169" s="3">
        <v>44501</v>
      </c>
      <c r="D169" s="4">
        <v>0</v>
      </c>
      <c r="E169" s="1">
        <v>44515</v>
      </c>
      <c r="F169" s="4">
        <v>0</v>
      </c>
      <c r="G169">
        <v>241.61</v>
      </c>
      <c r="H169">
        <v>229.88</v>
      </c>
      <c r="I169">
        <v>-11.73</v>
      </c>
      <c r="J169">
        <v>12</v>
      </c>
      <c r="K169">
        <v>289932</v>
      </c>
      <c r="L169">
        <v>-14076</v>
      </c>
      <c r="M169">
        <v>364.13</v>
      </c>
      <c r="N169" s="2">
        <f t="shared" si="11"/>
        <v>11143832</v>
      </c>
      <c r="O169" s="2">
        <f t="shared" si="10"/>
        <v>0.00285180178595657</v>
      </c>
      <c r="Q169" s="2">
        <f t="shared" si="12"/>
        <v>-0.00126152680233604</v>
      </c>
      <c r="T169" t="s">
        <v>19</v>
      </c>
      <c r="U169">
        <f t="shared" si="13"/>
        <v>1083</v>
      </c>
      <c r="V169" t="s">
        <v>20</v>
      </c>
      <c r="W169">
        <f t="shared" si="14"/>
        <v>577628.47</v>
      </c>
      <c r="X169" t="s">
        <v>21</v>
      </c>
    </row>
    <row r="170" spans="1:24">
      <c r="A170" t="s">
        <v>34</v>
      </c>
      <c r="B170" t="s">
        <v>23</v>
      </c>
      <c r="C170" s="3">
        <v>44504</v>
      </c>
      <c r="D170" s="4">
        <v>0</v>
      </c>
      <c r="E170" s="1">
        <v>44518</v>
      </c>
      <c r="F170" s="4">
        <v>0</v>
      </c>
      <c r="G170">
        <v>16.24</v>
      </c>
      <c r="H170">
        <v>15.07</v>
      </c>
      <c r="I170">
        <v>-1.17</v>
      </c>
      <c r="J170">
        <v>184</v>
      </c>
      <c r="K170">
        <v>298816</v>
      </c>
      <c r="L170">
        <v>-21528</v>
      </c>
      <c r="M170">
        <v>366.02</v>
      </c>
      <c r="N170" s="2">
        <f t="shared" si="11"/>
        <v>11122304</v>
      </c>
      <c r="O170" s="2">
        <f t="shared" si="10"/>
        <v>0.000921751464444777</v>
      </c>
      <c r="Q170" s="2">
        <f t="shared" si="12"/>
        <v>-0.00193183098955552</v>
      </c>
      <c r="T170" t="s">
        <v>19</v>
      </c>
      <c r="U170">
        <f t="shared" si="13"/>
        <v>1086</v>
      </c>
      <c r="V170" t="s">
        <v>20</v>
      </c>
      <c r="W170">
        <f t="shared" si="14"/>
        <v>555734.45</v>
      </c>
      <c r="X170" t="s">
        <v>21</v>
      </c>
    </row>
    <row r="171" spans="1:24">
      <c r="A171" t="s">
        <v>27</v>
      </c>
      <c r="B171" t="s">
        <v>23</v>
      </c>
      <c r="C171" s="3">
        <v>44505</v>
      </c>
      <c r="D171" s="4">
        <v>0</v>
      </c>
      <c r="E171" s="1">
        <v>44519</v>
      </c>
      <c r="F171" s="4">
        <v>0</v>
      </c>
      <c r="G171">
        <v>268.32</v>
      </c>
      <c r="H171">
        <v>259</v>
      </c>
      <c r="I171">
        <v>-9.32</v>
      </c>
      <c r="J171">
        <v>11</v>
      </c>
      <c r="K171">
        <v>295152</v>
      </c>
      <c r="L171">
        <v>-10252</v>
      </c>
      <c r="M171">
        <v>376.07</v>
      </c>
      <c r="N171" s="2">
        <f t="shared" si="11"/>
        <v>11112052</v>
      </c>
      <c r="O171" s="2">
        <f t="shared" si="10"/>
        <v>-0.000139218211001892</v>
      </c>
      <c r="Q171" s="2">
        <f t="shared" si="12"/>
        <v>-0.000921751464444731</v>
      </c>
      <c r="T171" t="s">
        <v>19</v>
      </c>
      <c r="U171">
        <f t="shared" si="13"/>
        <v>1087</v>
      </c>
      <c r="V171" t="s">
        <v>20</v>
      </c>
      <c r="W171">
        <f t="shared" si="14"/>
        <v>545106.38</v>
      </c>
      <c r="X171" t="s">
        <v>21</v>
      </c>
    </row>
    <row r="172" spans="1:24">
      <c r="A172" t="s">
        <v>29</v>
      </c>
      <c r="B172" t="s">
        <v>18</v>
      </c>
      <c r="C172" s="3">
        <v>44509</v>
      </c>
      <c r="D172" s="4">
        <v>0</v>
      </c>
      <c r="E172" s="1">
        <v>44523</v>
      </c>
      <c r="F172" s="4">
        <v>0</v>
      </c>
      <c r="G172">
        <v>208.77</v>
      </c>
      <c r="H172">
        <v>214.8</v>
      </c>
      <c r="I172">
        <v>6.03</v>
      </c>
      <c r="J172">
        <v>14</v>
      </c>
      <c r="K172">
        <v>292278</v>
      </c>
      <c r="L172">
        <v>8442</v>
      </c>
      <c r="M172">
        <v>396.95</v>
      </c>
      <c r="N172" s="2">
        <f t="shared" si="11"/>
        <v>11120494</v>
      </c>
      <c r="O172" s="2">
        <f t="shared" si="10"/>
        <v>0.000620026412495704</v>
      </c>
      <c r="Q172" s="2">
        <f t="shared" si="12"/>
        <v>0.000759715667277394</v>
      </c>
      <c r="T172" t="s">
        <v>19</v>
      </c>
      <c r="U172">
        <f t="shared" si="13"/>
        <v>1091</v>
      </c>
      <c r="V172" t="s">
        <v>20</v>
      </c>
      <c r="W172">
        <f t="shared" si="14"/>
        <v>553151.43</v>
      </c>
      <c r="X172" t="s">
        <v>21</v>
      </c>
    </row>
    <row r="173" spans="1:24">
      <c r="A173" t="s">
        <v>43</v>
      </c>
      <c r="B173" t="s">
        <v>18</v>
      </c>
      <c r="C173" s="3">
        <v>44510</v>
      </c>
      <c r="D173" s="4">
        <v>0</v>
      </c>
      <c r="E173" s="1">
        <v>44523</v>
      </c>
      <c r="F173" s="4">
        <v>0</v>
      </c>
      <c r="G173">
        <v>21.78</v>
      </c>
      <c r="H173">
        <v>22.91</v>
      </c>
      <c r="I173">
        <v>1.13</v>
      </c>
      <c r="J173">
        <v>137</v>
      </c>
      <c r="K173">
        <v>298386</v>
      </c>
      <c r="L173">
        <v>15481</v>
      </c>
      <c r="M173">
        <v>414.3</v>
      </c>
      <c r="N173" s="2">
        <f t="shared" si="11"/>
        <v>11135975</v>
      </c>
      <c r="O173" s="2">
        <f t="shared" si="10"/>
        <v>0.00200934359137839</v>
      </c>
      <c r="Q173" s="2">
        <f t="shared" si="12"/>
        <v>0.00139211441506104</v>
      </c>
      <c r="T173" t="s">
        <v>19</v>
      </c>
      <c r="U173">
        <f t="shared" si="13"/>
        <v>1091</v>
      </c>
      <c r="V173" t="s">
        <v>20</v>
      </c>
      <c r="W173">
        <f t="shared" si="14"/>
        <v>568218.13</v>
      </c>
      <c r="X173" t="s">
        <v>21</v>
      </c>
    </row>
    <row r="174" spans="1:24">
      <c r="A174" t="s">
        <v>34</v>
      </c>
      <c r="B174" t="s">
        <v>18</v>
      </c>
      <c r="C174" s="3">
        <v>44519</v>
      </c>
      <c r="D174" s="4">
        <v>0</v>
      </c>
      <c r="E174" s="1">
        <v>44529</v>
      </c>
      <c r="F174" s="4">
        <v>0</v>
      </c>
      <c r="G174">
        <v>15.19</v>
      </c>
      <c r="H174">
        <v>16.39</v>
      </c>
      <c r="I174">
        <v>1.2</v>
      </c>
      <c r="J174">
        <v>197</v>
      </c>
      <c r="K174">
        <v>299243</v>
      </c>
      <c r="L174">
        <v>23640</v>
      </c>
      <c r="M174">
        <v>426.21</v>
      </c>
      <c r="N174" s="2">
        <f t="shared" si="11"/>
        <v>11159615</v>
      </c>
      <c r="O174" s="2">
        <f t="shared" si="10"/>
        <v>0.00412343974232086</v>
      </c>
      <c r="Q174" s="2">
        <f t="shared" si="12"/>
        <v>0.00212284959332254</v>
      </c>
      <c r="T174" t="s">
        <v>19</v>
      </c>
      <c r="U174">
        <f t="shared" si="13"/>
        <v>1097</v>
      </c>
      <c r="V174" t="s">
        <v>20</v>
      </c>
      <c r="W174">
        <f t="shared" si="14"/>
        <v>591431.92</v>
      </c>
      <c r="X174" t="s">
        <v>21</v>
      </c>
    </row>
    <row r="175" spans="1:24">
      <c r="A175" t="s">
        <v>40</v>
      </c>
      <c r="B175" t="s">
        <v>23</v>
      </c>
      <c r="C175" s="3">
        <v>44516</v>
      </c>
      <c r="D175" s="4">
        <v>0</v>
      </c>
      <c r="E175" s="1">
        <v>44530</v>
      </c>
      <c r="F175" s="4">
        <v>0</v>
      </c>
      <c r="G175">
        <v>137</v>
      </c>
      <c r="H175">
        <v>128.88</v>
      </c>
      <c r="I175">
        <v>-8.12</v>
      </c>
      <c r="J175">
        <v>21</v>
      </c>
      <c r="K175">
        <v>287700</v>
      </c>
      <c r="L175">
        <v>-17052</v>
      </c>
      <c r="M175">
        <v>357.26</v>
      </c>
      <c r="N175" s="2">
        <f t="shared" si="11"/>
        <v>11142563</v>
      </c>
      <c r="O175" s="2">
        <f t="shared" si="10"/>
        <v>0.0025994019508797</v>
      </c>
      <c r="Q175" s="2">
        <f t="shared" si="12"/>
        <v>-0.00152800970284372</v>
      </c>
      <c r="T175" t="s">
        <v>19</v>
      </c>
      <c r="U175">
        <f t="shared" si="13"/>
        <v>1098</v>
      </c>
      <c r="V175" t="s">
        <v>20</v>
      </c>
      <c r="W175">
        <f t="shared" si="14"/>
        <v>574022.66</v>
      </c>
      <c r="X175" t="s">
        <v>21</v>
      </c>
    </row>
    <row r="176" spans="1:24">
      <c r="A176" t="s">
        <v>35</v>
      </c>
      <c r="B176" t="s">
        <v>23</v>
      </c>
      <c r="C176" s="3">
        <v>44518</v>
      </c>
      <c r="D176" s="4">
        <v>0</v>
      </c>
      <c r="E176" s="1">
        <v>44532</v>
      </c>
      <c r="F176" s="4">
        <v>0</v>
      </c>
      <c r="G176">
        <v>224.1</v>
      </c>
      <c r="H176">
        <v>201.82</v>
      </c>
      <c r="I176">
        <v>-22.28</v>
      </c>
      <c r="J176">
        <v>13</v>
      </c>
      <c r="K176">
        <v>291330</v>
      </c>
      <c r="L176">
        <v>-28964</v>
      </c>
      <c r="M176">
        <v>346.32</v>
      </c>
      <c r="N176" s="2">
        <f t="shared" si="11"/>
        <v>11113599</v>
      </c>
      <c r="O176" s="2">
        <f t="shared" si="10"/>
        <v>-0.00210552855110212</v>
      </c>
      <c r="Q176" s="2">
        <f t="shared" si="12"/>
        <v>-0.00259940195087971</v>
      </c>
      <c r="T176" t="s">
        <v>19</v>
      </c>
      <c r="U176">
        <f t="shared" si="13"/>
        <v>1100</v>
      </c>
      <c r="V176" t="s">
        <v>20</v>
      </c>
      <c r="W176">
        <f t="shared" si="14"/>
        <v>544712.34</v>
      </c>
      <c r="X176" t="s">
        <v>21</v>
      </c>
    </row>
    <row r="177" spans="1:24">
      <c r="A177" t="s">
        <v>40</v>
      </c>
      <c r="B177" t="s">
        <v>18</v>
      </c>
      <c r="C177" s="3">
        <v>44536</v>
      </c>
      <c r="D177" s="4">
        <v>0</v>
      </c>
      <c r="E177" s="1">
        <v>44539</v>
      </c>
      <c r="F177" s="4">
        <v>0</v>
      </c>
      <c r="G177">
        <v>120.29</v>
      </c>
      <c r="H177">
        <v>130.04</v>
      </c>
      <c r="I177">
        <v>9.75</v>
      </c>
      <c r="J177">
        <v>24</v>
      </c>
      <c r="K177">
        <v>288696</v>
      </c>
      <c r="L177">
        <v>23400</v>
      </c>
      <c r="M177">
        <v>411.97</v>
      </c>
      <c r="N177" s="2">
        <f t="shared" si="11"/>
        <v>11136999</v>
      </c>
      <c r="O177" s="2">
        <f t="shared" si="10"/>
        <v>-0.00141941289570018</v>
      </c>
      <c r="Q177" s="2">
        <f t="shared" si="12"/>
        <v>0.00210552855110202</v>
      </c>
      <c r="T177" t="s">
        <v>19</v>
      </c>
      <c r="U177">
        <f t="shared" si="13"/>
        <v>1107</v>
      </c>
      <c r="V177" t="s">
        <v>20</v>
      </c>
      <c r="W177">
        <f t="shared" si="14"/>
        <v>567700.37</v>
      </c>
      <c r="X177" t="s">
        <v>21</v>
      </c>
    </row>
    <row r="178" spans="1:24">
      <c r="A178" t="s">
        <v>46</v>
      </c>
      <c r="B178" t="s">
        <v>18</v>
      </c>
      <c r="C178" s="3">
        <v>44533</v>
      </c>
      <c r="D178" s="4">
        <v>0</v>
      </c>
      <c r="E178" s="1">
        <v>44547</v>
      </c>
      <c r="F178" s="4">
        <v>0</v>
      </c>
      <c r="G178">
        <v>7.2</v>
      </c>
      <c r="H178">
        <v>7.58</v>
      </c>
      <c r="I178">
        <v>0.38</v>
      </c>
      <c r="J178">
        <v>416</v>
      </c>
      <c r="K178">
        <v>299520</v>
      </c>
      <c r="L178">
        <v>15808</v>
      </c>
      <c r="M178">
        <v>416.23</v>
      </c>
      <c r="N178" s="2">
        <f t="shared" si="11"/>
        <v>11152807</v>
      </c>
      <c r="O178" s="2">
        <f t="shared" si="10"/>
        <v>-0.00135445722319054</v>
      </c>
      <c r="Q178" s="2">
        <f t="shared" si="12"/>
        <v>0.00141941289570013</v>
      </c>
      <c r="T178" t="s">
        <v>19</v>
      </c>
      <c r="U178">
        <f t="shared" si="13"/>
        <v>1115</v>
      </c>
      <c r="V178" t="s">
        <v>20</v>
      </c>
      <c r="W178">
        <f t="shared" si="14"/>
        <v>583092.14</v>
      </c>
      <c r="X178" t="s">
        <v>21</v>
      </c>
    </row>
    <row r="179" spans="1:24">
      <c r="A179" t="s">
        <v>35</v>
      </c>
      <c r="B179" t="s">
        <v>18</v>
      </c>
      <c r="C179" s="3">
        <v>44572</v>
      </c>
      <c r="D179" s="4">
        <v>0</v>
      </c>
      <c r="E179" s="1">
        <v>44573</v>
      </c>
      <c r="F179" s="4">
        <v>0</v>
      </c>
      <c r="G179">
        <v>201.21</v>
      </c>
      <c r="H179">
        <v>212</v>
      </c>
      <c r="I179">
        <v>10.79</v>
      </c>
      <c r="J179">
        <v>14</v>
      </c>
      <c r="K179">
        <v>281694</v>
      </c>
      <c r="L179">
        <v>15106</v>
      </c>
      <c r="M179">
        <v>391.78</v>
      </c>
      <c r="N179" s="2">
        <f t="shared" si="11"/>
        <v>11167913</v>
      </c>
      <c r="O179" s="2">
        <f t="shared" si="10"/>
        <v>-1.2804541009587e-5</v>
      </c>
      <c r="Q179" s="2">
        <f t="shared" si="12"/>
        <v>0.0013544572231905</v>
      </c>
      <c r="T179" t="s">
        <v>19</v>
      </c>
      <c r="U179">
        <f t="shared" si="13"/>
        <v>1141</v>
      </c>
      <c r="V179" t="s">
        <v>20</v>
      </c>
      <c r="W179">
        <f t="shared" si="14"/>
        <v>597806.36</v>
      </c>
      <c r="X179" t="s">
        <v>21</v>
      </c>
    </row>
    <row r="180" spans="1:24">
      <c r="A180" t="s">
        <v>29</v>
      </c>
      <c r="B180" t="s">
        <v>18</v>
      </c>
      <c r="C180" s="3">
        <v>44571</v>
      </c>
      <c r="D180" s="4">
        <v>0</v>
      </c>
      <c r="E180" s="1">
        <v>44585</v>
      </c>
      <c r="F180" s="4">
        <v>0</v>
      </c>
      <c r="G180">
        <v>214.96</v>
      </c>
      <c r="H180">
        <v>215.07</v>
      </c>
      <c r="I180">
        <v>0.11</v>
      </c>
      <c r="J180">
        <v>13</v>
      </c>
      <c r="K180">
        <v>279448</v>
      </c>
      <c r="L180">
        <v>143</v>
      </c>
      <c r="M180">
        <v>369.06</v>
      </c>
      <c r="N180" s="2">
        <f t="shared" si="11"/>
        <v>11168056</v>
      </c>
      <c r="O180" s="2">
        <f t="shared" si="10"/>
        <v>-0.000760920253265206</v>
      </c>
      <c r="Q180" s="2">
        <f t="shared" si="12"/>
        <v>1.28045410094924e-5</v>
      </c>
      <c r="T180" t="s">
        <v>19</v>
      </c>
      <c r="U180">
        <f t="shared" si="13"/>
        <v>1153</v>
      </c>
      <c r="V180" t="s">
        <v>20</v>
      </c>
      <c r="W180">
        <f t="shared" si="14"/>
        <v>597580.3</v>
      </c>
      <c r="X180" t="s">
        <v>21</v>
      </c>
    </row>
    <row r="181" spans="1:24">
      <c r="A181" t="s">
        <v>35</v>
      </c>
      <c r="B181" t="s">
        <v>18</v>
      </c>
      <c r="C181" s="3">
        <v>44575</v>
      </c>
      <c r="D181" s="4">
        <v>0</v>
      </c>
      <c r="E181" s="1">
        <v>44589</v>
      </c>
      <c r="F181" s="4">
        <v>0</v>
      </c>
      <c r="G181">
        <v>200.49</v>
      </c>
      <c r="H181">
        <v>206.56</v>
      </c>
      <c r="I181">
        <v>6.07</v>
      </c>
      <c r="J181">
        <v>14</v>
      </c>
      <c r="K181">
        <v>280686</v>
      </c>
      <c r="L181">
        <v>8498</v>
      </c>
      <c r="M181">
        <v>381.72</v>
      </c>
      <c r="N181" s="2">
        <f t="shared" si="11"/>
        <v>11176554</v>
      </c>
      <c r="O181" s="2">
        <f t="shared" si="10"/>
        <v>-0.00151075188291489</v>
      </c>
      <c r="Q181" s="2">
        <f t="shared" si="12"/>
        <v>0.00076092025326524</v>
      </c>
      <c r="T181" t="s">
        <v>19</v>
      </c>
      <c r="U181">
        <f t="shared" si="13"/>
        <v>1157</v>
      </c>
      <c r="V181" t="s">
        <v>20</v>
      </c>
      <c r="W181">
        <f t="shared" si="14"/>
        <v>605696.58</v>
      </c>
      <c r="X181" t="s">
        <v>21</v>
      </c>
    </row>
    <row r="182" spans="1:24">
      <c r="A182" t="s">
        <v>40</v>
      </c>
      <c r="B182" t="s">
        <v>18</v>
      </c>
      <c r="C182" s="3">
        <v>44585</v>
      </c>
      <c r="D182" s="4">
        <v>0</v>
      </c>
      <c r="E182" s="1">
        <v>44600</v>
      </c>
      <c r="F182" s="4">
        <v>0</v>
      </c>
      <c r="G182">
        <v>105.55</v>
      </c>
      <c r="H182">
        <v>114.5</v>
      </c>
      <c r="I182">
        <v>8.95</v>
      </c>
      <c r="J182">
        <v>28</v>
      </c>
      <c r="K182">
        <v>295540</v>
      </c>
      <c r="L182">
        <v>25060</v>
      </c>
      <c r="M182">
        <v>423.19</v>
      </c>
      <c r="N182" s="2">
        <f t="shared" si="11"/>
        <v>11201614</v>
      </c>
      <c r="O182" s="2">
        <f t="shared" si="10"/>
        <v>0.000729805544093914</v>
      </c>
      <c r="Q182" s="2">
        <f t="shared" si="12"/>
        <v>0.00224219379246948</v>
      </c>
      <c r="T182" t="s">
        <v>19</v>
      </c>
      <c r="U182">
        <f t="shared" si="13"/>
        <v>1168</v>
      </c>
      <c r="V182" t="s">
        <v>20</v>
      </c>
      <c r="W182">
        <f t="shared" si="14"/>
        <v>630333.39</v>
      </c>
      <c r="X182" t="s">
        <v>21</v>
      </c>
    </row>
    <row r="183" spans="1:24">
      <c r="A183" t="s">
        <v>26</v>
      </c>
      <c r="B183" t="s">
        <v>23</v>
      </c>
      <c r="C183" s="3">
        <v>44606</v>
      </c>
      <c r="D183" s="4">
        <v>0</v>
      </c>
      <c r="E183" s="1">
        <v>44620</v>
      </c>
      <c r="F183" s="4">
        <v>0</v>
      </c>
      <c r="G183">
        <v>27.49</v>
      </c>
      <c r="H183">
        <v>26.74</v>
      </c>
      <c r="I183">
        <v>-0.75</v>
      </c>
      <c r="J183">
        <v>109</v>
      </c>
      <c r="K183">
        <v>299641</v>
      </c>
      <c r="L183">
        <v>-8175</v>
      </c>
      <c r="M183">
        <v>384.74</v>
      </c>
      <c r="N183" s="2">
        <f t="shared" si="11"/>
        <v>11193439</v>
      </c>
      <c r="O183" s="2">
        <f t="shared" si="10"/>
        <v>-0.00137786072716347</v>
      </c>
      <c r="Q183" s="2">
        <f t="shared" si="12"/>
        <v>-0.000729805544093964</v>
      </c>
      <c r="T183" t="s">
        <v>19</v>
      </c>
      <c r="U183">
        <f t="shared" si="13"/>
        <v>1188</v>
      </c>
      <c r="V183" t="s">
        <v>20</v>
      </c>
      <c r="W183">
        <f t="shared" si="14"/>
        <v>621773.65</v>
      </c>
      <c r="X183" t="s">
        <v>21</v>
      </c>
    </row>
    <row r="184" spans="1:24">
      <c r="A184" t="s">
        <v>38</v>
      </c>
      <c r="B184" t="s">
        <v>18</v>
      </c>
      <c r="C184" s="3">
        <v>44635</v>
      </c>
      <c r="D184" s="4">
        <v>0</v>
      </c>
      <c r="E184" s="1">
        <v>44636</v>
      </c>
      <c r="F184" s="4">
        <v>0</v>
      </c>
      <c r="G184">
        <v>18.85</v>
      </c>
      <c r="H184">
        <v>19.82</v>
      </c>
      <c r="I184">
        <v>0.97</v>
      </c>
      <c r="J184">
        <v>159</v>
      </c>
      <c r="K184">
        <v>299715</v>
      </c>
      <c r="L184">
        <v>15423</v>
      </c>
      <c r="M184">
        <v>415.98</v>
      </c>
      <c r="N184" s="2">
        <f t="shared" si="11"/>
        <v>11208862</v>
      </c>
      <c r="O184" s="2">
        <f t="shared" si="10"/>
        <v>-0.00177984170025467</v>
      </c>
      <c r="Q184" s="2">
        <f t="shared" si="12"/>
        <v>0.0013778607271635</v>
      </c>
      <c r="T184" t="s">
        <v>19</v>
      </c>
      <c r="U184">
        <f t="shared" si="13"/>
        <v>1204</v>
      </c>
      <c r="V184" t="s">
        <v>20</v>
      </c>
      <c r="W184">
        <f t="shared" si="14"/>
        <v>636780.67</v>
      </c>
      <c r="X184" t="s">
        <v>21</v>
      </c>
    </row>
    <row r="185" spans="1:24">
      <c r="A185" t="s">
        <v>36</v>
      </c>
      <c r="B185" t="s">
        <v>18</v>
      </c>
      <c r="C185" s="3">
        <v>44635</v>
      </c>
      <c r="D185" s="4">
        <v>0</v>
      </c>
      <c r="E185" s="1">
        <v>44637</v>
      </c>
      <c r="F185" s="4">
        <v>0</v>
      </c>
      <c r="G185">
        <v>42.65</v>
      </c>
      <c r="H185">
        <v>45.5</v>
      </c>
      <c r="I185">
        <v>2.85</v>
      </c>
      <c r="J185">
        <v>70</v>
      </c>
      <c r="K185">
        <v>298550</v>
      </c>
      <c r="L185">
        <v>19950</v>
      </c>
      <c r="M185">
        <v>420.42</v>
      </c>
      <c r="N185" s="2">
        <f t="shared" si="11"/>
        <v>11228812</v>
      </c>
      <c r="O185" s="2">
        <f t="shared" si="10"/>
        <v>-0.00149223266005344</v>
      </c>
      <c r="Q185" s="2">
        <f t="shared" si="12"/>
        <v>0.00177984170025458</v>
      </c>
      <c r="T185" t="s">
        <v>19</v>
      </c>
      <c r="U185">
        <f t="shared" si="13"/>
        <v>1205</v>
      </c>
      <c r="V185" t="s">
        <v>20</v>
      </c>
      <c r="W185">
        <f t="shared" si="14"/>
        <v>656310.25</v>
      </c>
      <c r="X185" t="s">
        <v>21</v>
      </c>
    </row>
    <row r="186" spans="1:24">
      <c r="A186" t="s">
        <v>32</v>
      </c>
      <c r="B186" t="s">
        <v>18</v>
      </c>
      <c r="C186" s="3">
        <v>44634</v>
      </c>
      <c r="D186" s="4">
        <v>0</v>
      </c>
      <c r="E186" s="1">
        <v>44637</v>
      </c>
      <c r="F186" s="4">
        <v>0</v>
      </c>
      <c r="G186">
        <v>42.15</v>
      </c>
      <c r="H186">
        <v>44.51</v>
      </c>
      <c r="I186">
        <v>2.36</v>
      </c>
      <c r="J186">
        <v>71</v>
      </c>
      <c r="K186">
        <v>299265</v>
      </c>
      <c r="L186">
        <v>16756</v>
      </c>
      <c r="M186">
        <v>417.15</v>
      </c>
      <c r="N186" s="2">
        <f t="shared" si="11"/>
        <v>11245568</v>
      </c>
      <c r="O186" s="2">
        <f t="shared" si="10"/>
        <v>-0.000852069010653797</v>
      </c>
      <c r="Q186" s="2">
        <f t="shared" si="12"/>
        <v>0.00149223266005349</v>
      </c>
      <c r="T186" t="s">
        <v>19</v>
      </c>
      <c r="U186">
        <f t="shared" si="13"/>
        <v>1205</v>
      </c>
      <c r="V186" t="s">
        <v>20</v>
      </c>
      <c r="W186">
        <f t="shared" si="14"/>
        <v>672649.1</v>
      </c>
      <c r="X186" t="s">
        <v>21</v>
      </c>
    </row>
    <row r="187" spans="1:24">
      <c r="A187" t="s">
        <v>47</v>
      </c>
      <c r="B187" t="s">
        <v>18</v>
      </c>
      <c r="C187" s="3">
        <v>44635</v>
      </c>
      <c r="D187" s="4">
        <v>0</v>
      </c>
      <c r="E187" s="1">
        <v>44641</v>
      </c>
      <c r="F187" s="4">
        <v>0</v>
      </c>
      <c r="G187">
        <v>24.13</v>
      </c>
      <c r="H187">
        <v>26.1</v>
      </c>
      <c r="I187">
        <v>1.97</v>
      </c>
      <c r="J187">
        <v>124</v>
      </c>
      <c r="K187">
        <v>299212</v>
      </c>
      <c r="L187">
        <v>24428</v>
      </c>
      <c r="M187">
        <v>427.2</v>
      </c>
      <c r="N187" s="2">
        <f t="shared" si="11"/>
        <v>11269996</v>
      </c>
      <c r="O187" s="2">
        <f t="shared" si="10"/>
        <v>0.00131730304074642</v>
      </c>
      <c r="Q187" s="2">
        <f t="shared" si="12"/>
        <v>0.00217223354124929</v>
      </c>
      <c r="T187" t="s">
        <v>19</v>
      </c>
      <c r="U187">
        <f t="shared" si="13"/>
        <v>1209</v>
      </c>
      <c r="V187" t="s">
        <v>20</v>
      </c>
      <c r="W187">
        <f t="shared" si="14"/>
        <v>696649.9</v>
      </c>
      <c r="X187" t="s">
        <v>21</v>
      </c>
    </row>
    <row r="188" spans="1:24">
      <c r="A188" t="s">
        <v>24</v>
      </c>
      <c r="B188" t="s">
        <v>23</v>
      </c>
      <c r="C188" s="3">
        <v>44628</v>
      </c>
      <c r="D188" s="4">
        <v>0</v>
      </c>
      <c r="E188" s="1">
        <v>44642</v>
      </c>
      <c r="F188" s="4">
        <v>0</v>
      </c>
      <c r="G188">
        <v>17.67</v>
      </c>
      <c r="H188">
        <v>17.58</v>
      </c>
      <c r="I188">
        <v>-0.09</v>
      </c>
      <c r="J188">
        <v>169</v>
      </c>
      <c r="K188">
        <v>298623</v>
      </c>
      <c r="L188">
        <v>-1521</v>
      </c>
      <c r="M188">
        <v>392.17</v>
      </c>
      <c r="N188" s="2">
        <f t="shared" si="11"/>
        <v>11268475</v>
      </c>
      <c r="O188" s="2">
        <f t="shared" si="10"/>
        <v>0.00118250251254052</v>
      </c>
      <c r="Q188" s="2">
        <f t="shared" si="12"/>
        <v>-0.000134960118885585</v>
      </c>
      <c r="T188" t="s">
        <v>19</v>
      </c>
      <c r="U188">
        <f t="shared" si="13"/>
        <v>1210</v>
      </c>
      <c r="V188" t="s">
        <v>20</v>
      </c>
      <c r="W188">
        <f t="shared" si="14"/>
        <v>694736.73</v>
      </c>
      <c r="X188" t="s">
        <v>21</v>
      </c>
    </row>
    <row r="189" spans="1:24">
      <c r="A189" t="s">
        <v>44</v>
      </c>
      <c r="B189" t="s">
        <v>23</v>
      </c>
      <c r="C189" s="3">
        <v>44634</v>
      </c>
      <c r="D189" s="4">
        <v>0</v>
      </c>
      <c r="E189" s="1">
        <v>44648</v>
      </c>
      <c r="F189" s="4">
        <v>0</v>
      </c>
      <c r="G189">
        <v>6.17</v>
      </c>
      <c r="H189">
        <v>6</v>
      </c>
      <c r="I189">
        <v>-0.17</v>
      </c>
      <c r="J189">
        <v>486</v>
      </c>
      <c r="K189">
        <v>299862</v>
      </c>
      <c r="L189">
        <v>-8262</v>
      </c>
      <c r="M189">
        <v>384.91</v>
      </c>
      <c r="N189" s="2">
        <f t="shared" si="11"/>
        <v>11260213</v>
      </c>
      <c r="O189" s="2">
        <f t="shared" si="10"/>
        <v>0.000449636254660547</v>
      </c>
      <c r="Q189" s="2">
        <f t="shared" si="12"/>
        <v>-0.000733195929351615</v>
      </c>
      <c r="T189" t="s">
        <v>19</v>
      </c>
      <c r="U189">
        <f t="shared" si="13"/>
        <v>1216</v>
      </c>
      <c r="V189" t="s">
        <v>20</v>
      </c>
      <c r="W189">
        <f t="shared" si="14"/>
        <v>686089.82</v>
      </c>
      <c r="X189" t="s">
        <v>21</v>
      </c>
    </row>
    <row r="190" spans="1:24">
      <c r="A190" t="s">
        <v>42</v>
      </c>
      <c r="B190" t="s">
        <v>18</v>
      </c>
      <c r="C190" s="3">
        <v>44649</v>
      </c>
      <c r="D190" s="4">
        <v>0</v>
      </c>
      <c r="E190" s="1">
        <v>44651</v>
      </c>
      <c r="F190" s="4">
        <v>0</v>
      </c>
      <c r="G190">
        <v>42.82</v>
      </c>
      <c r="H190">
        <v>45.7</v>
      </c>
      <c r="I190">
        <v>2.88</v>
      </c>
      <c r="J190">
        <v>70</v>
      </c>
      <c r="K190">
        <v>299740</v>
      </c>
      <c r="L190">
        <v>20160</v>
      </c>
      <c r="M190">
        <v>422.27</v>
      </c>
      <c r="N190" s="2">
        <f t="shared" si="11"/>
        <v>11280373</v>
      </c>
      <c r="O190" s="2">
        <f t="shared" si="10"/>
        <v>0.00223600762137919</v>
      </c>
      <c r="Q190" s="2">
        <f t="shared" si="12"/>
        <v>0.00179037465809917</v>
      </c>
      <c r="T190" t="s">
        <v>19</v>
      </c>
      <c r="U190">
        <f t="shared" si="13"/>
        <v>1219</v>
      </c>
      <c r="V190" t="s">
        <v>20</v>
      </c>
      <c r="W190">
        <f t="shared" si="14"/>
        <v>705827.55</v>
      </c>
      <c r="X190" t="s">
        <v>21</v>
      </c>
    </row>
    <row r="191" spans="1:24">
      <c r="A191" t="s">
        <v>42</v>
      </c>
      <c r="B191" t="s">
        <v>18</v>
      </c>
      <c r="C191" s="3">
        <v>44658</v>
      </c>
      <c r="D191" s="4">
        <v>0</v>
      </c>
      <c r="E191" s="1">
        <v>44663</v>
      </c>
      <c r="F191" s="4">
        <v>0</v>
      </c>
      <c r="G191">
        <v>47.63</v>
      </c>
      <c r="H191">
        <v>52.3</v>
      </c>
      <c r="I191">
        <v>4.67</v>
      </c>
      <c r="J191">
        <v>62</v>
      </c>
      <c r="K191">
        <v>295306</v>
      </c>
      <c r="L191">
        <v>28954</v>
      </c>
      <c r="M191">
        <v>428.02</v>
      </c>
      <c r="N191" s="2">
        <f t="shared" si="11"/>
        <v>11309327</v>
      </c>
      <c r="O191" s="2">
        <f t="shared" si="10"/>
        <v>0.004790470732697</v>
      </c>
      <c r="Q191" s="2">
        <f t="shared" si="12"/>
        <v>0.0025667590956433</v>
      </c>
      <c r="T191" t="s">
        <v>19</v>
      </c>
      <c r="U191">
        <f t="shared" si="13"/>
        <v>1231</v>
      </c>
      <c r="V191" t="s">
        <v>20</v>
      </c>
      <c r="W191">
        <f t="shared" si="14"/>
        <v>734353.53</v>
      </c>
      <c r="X191" t="s">
        <v>21</v>
      </c>
    </row>
    <row r="192" spans="1:24">
      <c r="A192" t="s">
        <v>39</v>
      </c>
      <c r="B192" t="s">
        <v>23</v>
      </c>
      <c r="C192" s="3">
        <v>44657</v>
      </c>
      <c r="D192" s="4">
        <v>0</v>
      </c>
      <c r="E192" s="1">
        <v>44671</v>
      </c>
      <c r="F192" s="4">
        <v>0</v>
      </c>
      <c r="G192">
        <v>309.18</v>
      </c>
      <c r="H192">
        <v>304.3</v>
      </c>
      <c r="I192">
        <v>-4.88</v>
      </c>
      <c r="J192">
        <v>9</v>
      </c>
      <c r="K192">
        <v>278262</v>
      </c>
      <c r="L192">
        <v>-4392</v>
      </c>
      <c r="M192">
        <v>361.51</v>
      </c>
      <c r="N192" s="2">
        <f t="shared" si="11"/>
        <v>11304935</v>
      </c>
      <c r="O192" s="2">
        <f t="shared" si="10"/>
        <v>0.00440382894726949</v>
      </c>
      <c r="Q192" s="2">
        <f t="shared" si="12"/>
        <v>-0.000388352021300609</v>
      </c>
      <c r="T192" t="s">
        <v>19</v>
      </c>
      <c r="U192">
        <f t="shared" si="13"/>
        <v>1239</v>
      </c>
      <c r="V192" t="s">
        <v>20</v>
      </c>
      <c r="W192">
        <f t="shared" si="14"/>
        <v>729600.02</v>
      </c>
      <c r="X192" t="s">
        <v>21</v>
      </c>
    </row>
    <row r="193" spans="1:24">
      <c r="A193" t="s">
        <v>34</v>
      </c>
      <c r="B193" t="s">
        <v>23</v>
      </c>
      <c r="C193" s="3">
        <v>44662</v>
      </c>
      <c r="D193" s="4">
        <v>0</v>
      </c>
      <c r="E193" s="1">
        <v>44676</v>
      </c>
      <c r="F193" s="4">
        <v>0</v>
      </c>
      <c r="G193">
        <v>15</v>
      </c>
      <c r="H193">
        <v>13.57</v>
      </c>
      <c r="I193">
        <v>-1.43</v>
      </c>
      <c r="J193">
        <v>200</v>
      </c>
      <c r="K193">
        <v>300000</v>
      </c>
      <c r="L193">
        <v>-28600</v>
      </c>
      <c r="M193">
        <v>358.25</v>
      </c>
      <c r="N193" s="2">
        <f t="shared" si="11"/>
        <v>11276335</v>
      </c>
      <c r="O193" s="2">
        <f t="shared" ref="O193:O222" si="15">(N193-MIN(N194:N414))/N193</f>
        <v>0.00187871325213378</v>
      </c>
      <c r="Q193" s="2">
        <f t="shared" si="12"/>
        <v>-0.00252986859278714</v>
      </c>
      <c r="T193" t="s">
        <v>19</v>
      </c>
      <c r="U193">
        <f t="shared" si="13"/>
        <v>1244</v>
      </c>
      <c r="V193" t="s">
        <v>20</v>
      </c>
      <c r="W193">
        <f t="shared" si="14"/>
        <v>700641.77</v>
      </c>
      <c r="X193" t="s">
        <v>21</v>
      </c>
    </row>
    <row r="194" spans="1:24">
      <c r="A194" t="s">
        <v>26</v>
      </c>
      <c r="B194" t="s">
        <v>18</v>
      </c>
      <c r="C194" s="3">
        <v>44671</v>
      </c>
      <c r="D194" s="4">
        <v>0</v>
      </c>
      <c r="E194" s="1">
        <v>44678</v>
      </c>
      <c r="F194" s="4">
        <v>0</v>
      </c>
      <c r="G194">
        <v>20.61</v>
      </c>
      <c r="H194">
        <v>21.65</v>
      </c>
      <c r="I194">
        <v>1.04</v>
      </c>
      <c r="J194">
        <v>145</v>
      </c>
      <c r="K194">
        <v>298845</v>
      </c>
      <c r="L194">
        <v>15080</v>
      </c>
      <c r="M194">
        <v>414.38</v>
      </c>
      <c r="N194" s="2">
        <f t="shared" ref="N194:N257" si="16">L194+N193</f>
        <v>11291415</v>
      </c>
      <c r="O194" s="2">
        <f t="shared" si="15"/>
        <v>0.00321173209912132</v>
      </c>
      <c r="Q194" s="2">
        <f t="shared" ref="Q194:Q257" si="17">N194/N193-1</f>
        <v>0.00133731394109882</v>
      </c>
      <c r="T194" t="s">
        <v>19</v>
      </c>
      <c r="U194">
        <f t="shared" ref="U194:U223" si="18">DATEDIF(DATE(2018,11,28),E194,"d")</f>
        <v>1246</v>
      </c>
      <c r="V194" t="s">
        <v>20</v>
      </c>
      <c r="W194">
        <f t="shared" ref="W194:W223" si="19">L194+W193-M194</f>
        <v>715307.39</v>
      </c>
      <c r="X194" t="s">
        <v>21</v>
      </c>
    </row>
    <row r="195" spans="1:24">
      <c r="A195" t="s">
        <v>25</v>
      </c>
      <c r="B195" t="s">
        <v>18</v>
      </c>
      <c r="C195" s="3">
        <v>44677</v>
      </c>
      <c r="D195" s="4">
        <v>0</v>
      </c>
      <c r="E195" s="1">
        <v>44678</v>
      </c>
      <c r="F195" s="4">
        <v>0</v>
      </c>
      <c r="G195">
        <v>26.05</v>
      </c>
      <c r="H195">
        <v>27.74</v>
      </c>
      <c r="I195">
        <v>1.69</v>
      </c>
      <c r="J195">
        <v>115</v>
      </c>
      <c r="K195">
        <v>299575</v>
      </c>
      <c r="L195">
        <v>19435</v>
      </c>
      <c r="M195">
        <v>421.09</v>
      </c>
      <c r="N195" s="2">
        <f t="shared" si="16"/>
        <v>11310850</v>
      </c>
      <c r="O195" s="2">
        <f t="shared" si="15"/>
        <v>0.0049244751720693</v>
      </c>
      <c r="Q195" s="2">
        <f t="shared" si="17"/>
        <v>0.00172121917403611</v>
      </c>
      <c r="T195" t="s">
        <v>19</v>
      </c>
      <c r="U195">
        <f t="shared" si="18"/>
        <v>1246</v>
      </c>
      <c r="V195" t="s">
        <v>20</v>
      </c>
      <c r="W195">
        <f t="shared" si="19"/>
        <v>734321.3</v>
      </c>
      <c r="X195" t="s">
        <v>21</v>
      </c>
    </row>
    <row r="196" spans="1:24">
      <c r="A196" t="s">
        <v>40</v>
      </c>
      <c r="B196" t="s">
        <v>23</v>
      </c>
      <c r="C196" s="3">
        <v>44665</v>
      </c>
      <c r="D196" s="4">
        <v>0</v>
      </c>
      <c r="E196" s="1">
        <v>44679</v>
      </c>
      <c r="F196" s="4">
        <v>0</v>
      </c>
      <c r="G196">
        <v>116</v>
      </c>
      <c r="H196">
        <v>93.72</v>
      </c>
      <c r="I196">
        <v>-22.28</v>
      </c>
      <c r="J196">
        <v>25</v>
      </c>
      <c r="K196">
        <v>290000</v>
      </c>
      <c r="L196">
        <v>-55700</v>
      </c>
      <c r="M196">
        <v>309.28</v>
      </c>
      <c r="N196" s="2">
        <f t="shared" si="16"/>
        <v>11255150</v>
      </c>
      <c r="O196" s="2">
        <f t="shared" si="15"/>
        <v>-0.00137217185021968</v>
      </c>
      <c r="Q196" s="2">
        <f t="shared" si="17"/>
        <v>-0.00492447517206929</v>
      </c>
      <c r="T196" t="s">
        <v>19</v>
      </c>
      <c r="U196">
        <f t="shared" si="18"/>
        <v>1247</v>
      </c>
      <c r="V196" t="s">
        <v>20</v>
      </c>
      <c r="W196">
        <f t="shared" si="19"/>
        <v>678312.02</v>
      </c>
      <c r="X196" t="s">
        <v>21</v>
      </c>
    </row>
    <row r="197" spans="1:24">
      <c r="A197" t="s">
        <v>42</v>
      </c>
      <c r="B197" t="s">
        <v>18</v>
      </c>
      <c r="C197" s="3">
        <v>44676</v>
      </c>
      <c r="D197" s="4">
        <v>0</v>
      </c>
      <c r="E197" s="1">
        <v>44679</v>
      </c>
      <c r="F197" s="4">
        <v>0</v>
      </c>
      <c r="G197">
        <v>45.16</v>
      </c>
      <c r="H197">
        <v>47.5</v>
      </c>
      <c r="I197">
        <v>2.34</v>
      </c>
      <c r="J197">
        <v>66</v>
      </c>
      <c r="K197">
        <v>298056</v>
      </c>
      <c r="L197">
        <v>15444</v>
      </c>
      <c r="M197">
        <v>413.82</v>
      </c>
      <c r="N197" s="2">
        <f t="shared" si="16"/>
        <v>11270594</v>
      </c>
      <c r="O197" s="2">
        <f t="shared" si="15"/>
        <v>-0.000188188839026585</v>
      </c>
      <c r="Q197" s="2">
        <f t="shared" si="17"/>
        <v>0.00137217185021976</v>
      </c>
      <c r="T197" t="s">
        <v>19</v>
      </c>
      <c r="U197">
        <f t="shared" si="18"/>
        <v>1247</v>
      </c>
      <c r="V197" t="s">
        <v>20</v>
      </c>
      <c r="W197">
        <f t="shared" si="19"/>
        <v>693342.2</v>
      </c>
      <c r="X197" t="s">
        <v>21</v>
      </c>
    </row>
    <row r="198" spans="1:24">
      <c r="A198" t="s">
        <v>44</v>
      </c>
      <c r="B198" t="s">
        <v>18</v>
      </c>
      <c r="C198" s="3">
        <v>44676</v>
      </c>
      <c r="D198" s="4">
        <v>0</v>
      </c>
      <c r="E198" s="1">
        <v>44680</v>
      </c>
      <c r="F198" s="4">
        <v>0</v>
      </c>
      <c r="G198">
        <v>5.29</v>
      </c>
      <c r="H198">
        <v>5.83</v>
      </c>
      <c r="I198">
        <v>0.54</v>
      </c>
      <c r="J198">
        <v>567</v>
      </c>
      <c r="K198">
        <v>299943</v>
      </c>
      <c r="L198">
        <v>30618</v>
      </c>
      <c r="M198">
        <v>436.34</v>
      </c>
      <c r="N198" s="2">
        <f t="shared" si="16"/>
        <v>11301212</v>
      </c>
      <c r="O198" s="2">
        <f t="shared" si="15"/>
        <v>0.0025215879500358</v>
      </c>
      <c r="Q198" s="2">
        <f t="shared" si="17"/>
        <v>0.00271662700297792</v>
      </c>
      <c r="T198" t="s">
        <v>19</v>
      </c>
      <c r="U198">
        <f t="shared" si="18"/>
        <v>1248</v>
      </c>
      <c r="V198" t="s">
        <v>20</v>
      </c>
      <c r="W198">
        <f t="shared" si="19"/>
        <v>723523.86</v>
      </c>
      <c r="X198" t="s">
        <v>21</v>
      </c>
    </row>
    <row r="199" spans="1:24">
      <c r="A199" t="s">
        <v>32</v>
      </c>
      <c r="B199" t="s">
        <v>23</v>
      </c>
      <c r="C199" s="3">
        <v>44669</v>
      </c>
      <c r="D199" s="4">
        <v>0</v>
      </c>
      <c r="E199" s="1">
        <v>44686</v>
      </c>
      <c r="F199" s="4">
        <v>0</v>
      </c>
      <c r="G199">
        <v>43.39</v>
      </c>
      <c r="H199">
        <v>39.26</v>
      </c>
      <c r="I199">
        <v>-4.13</v>
      </c>
      <c r="J199">
        <v>69</v>
      </c>
      <c r="K199">
        <v>299391</v>
      </c>
      <c r="L199">
        <v>-28497</v>
      </c>
      <c r="M199">
        <v>357.58</v>
      </c>
      <c r="N199" s="2">
        <f t="shared" si="16"/>
        <v>11272715</v>
      </c>
      <c r="O199" s="2">
        <f t="shared" si="15"/>
        <v>-3.37097141194468e-5</v>
      </c>
      <c r="Q199" s="2">
        <f t="shared" si="17"/>
        <v>-0.00252158795003576</v>
      </c>
      <c r="T199" t="s">
        <v>19</v>
      </c>
      <c r="U199">
        <f t="shared" si="18"/>
        <v>1254</v>
      </c>
      <c r="V199" t="s">
        <v>20</v>
      </c>
      <c r="W199">
        <f t="shared" si="19"/>
        <v>694669.28</v>
      </c>
      <c r="X199" t="s">
        <v>21</v>
      </c>
    </row>
    <row r="200" spans="1:24">
      <c r="A200" t="s">
        <v>39</v>
      </c>
      <c r="B200" t="s">
        <v>18</v>
      </c>
      <c r="C200" s="3">
        <v>44672</v>
      </c>
      <c r="D200" s="4">
        <v>0</v>
      </c>
      <c r="E200" s="1">
        <v>44691</v>
      </c>
      <c r="F200" s="4">
        <v>0</v>
      </c>
      <c r="G200">
        <v>297.04</v>
      </c>
      <c r="H200">
        <v>297.42</v>
      </c>
      <c r="I200">
        <v>0.38</v>
      </c>
      <c r="J200">
        <v>10</v>
      </c>
      <c r="K200">
        <v>297040</v>
      </c>
      <c r="L200">
        <v>380</v>
      </c>
      <c r="M200">
        <v>392.59</v>
      </c>
      <c r="N200" s="2">
        <f t="shared" si="16"/>
        <v>11273095</v>
      </c>
      <c r="O200" s="2">
        <f t="shared" si="15"/>
        <v>-0.000867552344764237</v>
      </c>
      <c r="Q200" s="2">
        <f t="shared" si="17"/>
        <v>3.37097141194231e-5</v>
      </c>
      <c r="T200" t="s">
        <v>19</v>
      </c>
      <c r="U200">
        <f t="shared" si="18"/>
        <v>1259</v>
      </c>
      <c r="V200" t="s">
        <v>20</v>
      </c>
      <c r="W200">
        <f t="shared" si="19"/>
        <v>694656.69</v>
      </c>
      <c r="X200" t="s">
        <v>21</v>
      </c>
    </row>
    <row r="201" spans="1:24">
      <c r="A201" t="s">
        <v>22</v>
      </c>
      <c r="B201" t="s">
        <v>18</v>
      </c>
      <c r="C201" s="3">
        <v>44676</v>
      </c>
      <c r="D201" s="4">
        <v>0</v>
      </c>
      <c r="E201" s="1">
        <v>44693</v>
      </c>
      <c r="F201" s="4">
        <v>0</v>
      </c>
      <c r="G201">
        <v>4.6</v>
      </c>
      <c r="H201">
        <v>4.75</v>
      </c>
      <c r="I201">
        <v>0.15</v>
      </c>
      <c r="J201">
        <v>652</v>
      </c>
      <c r="K201">
        <v>299920</v>
      </c>
      <c r="L201">
        <v>9780</v>
      </c>
      <c r="M201">
        <v>408.8</v>
      </c>
      <c r="N201" s="2">
        <f t="shared" si="16"/>
        <v>11282875</v>
      </c>
      <c r="O201" s="2">
        <f t="shared" si="15"/>
        <v>-0.000968636096739528</v>
      </c>
      <c r="Q201" s="2">
        <f t="shared" si="17"/>
        <v>0.000867552344764322</v>
      </c>
      <c r="T201" t="s">
        <v>19</v>
      </c>
      <c r="U201">
        <f t="shared" si="18"/>
        <v>1261</v>
      </c>
      <c r="V201" t="s">
        <v>20</v>
      </c>
      <c r="W201">
        <f t="shared" si="19"/>
        <v>704027.89</v>
      </c>
      <c r="X201" t="s">
        <v>21</v>
      </c>
    </row>
    <row r="202" spans="1:24">
      <c r="A202" t="s">
        <v>30</v>
      </c>
      <c r="B202" t="s">
        <v>18</v>
      </c>
      <c r="C202" s="3">
        <v>44687</v>
      </c>
      <c r="D202" s="4">
        <v>0</v>
      </c>
      <c r="E202" s="1">
        <v>44701</v>
      </c>
      <c r="F202" s="4">
        <v>0</v>
      </c>
      <c r="G202">
        <v>199.93</v>
      </c>
      <c r="H202">
        <v>209.02</v>
      </c>
      <c r="I202">
        <v>9.09</v>
      </c>
      <c r="J202">
        <v>15</v>
      </c>
      <c r="K202">
        <v>299895</v>
      </c>
      <c r="L202">
        <v>13635</v>
      </c>
      <c r="M202">
        <v>413.86</v>
      </c>
      <c r="N202" s="2">
        <f t="shared" si="16"/>
        <v>11296510</v>
      </c>
      <c r="O202" s="2">
        <f t="shared" si="15"/>
        <v>0.000239543009301103</v>
      </c>
      <c r="Q202" s="2">
        <f t="shared" si="17"/>
        <v>0.00120846858624235</v>
      </c>
      <c r="T202" t="s">
        <v>19</v>
      </c>
      <c r="U202">
        <f t="shared" si="18"/>
        <v>1269</v>
      </c>
      <c r="V202" t="s">
        <v>20</v>
      </c>
      <c r="W202">
        <f t="shared" si="19"/>
        <v>717249.03</v>
      </c>
      <c r="X202" t="s">
        <v>21</v>
      </c>
    </row>
    <row r="203" spans="1:24">
      <c r="A203" t="s">
        <v>25</v>
      </c>
      <c r="B203" t="s">
        <v>18</v>
      </c>
      <c r="C203" s="3">
        <v>44705</v>
      </c>
      <c r="D203" s="4">
        <v>0</v>
      </c>
      <c r="E203" s="1">
        <v>44707</v>
      </c>
      <c r="F203" s="4">
        <v>0</v>
      </c>
      <c r="G203">
        <v>29.06</v>
      </c>
      <c r="H203">
        <v>30.6</v>
      </c>
      <c r="I203">
        <v>1.54</v>
      </c>
      <c r="J203">
        <v>103</v>
      </c>
      <c r="K203">
        <v>299318</v>
      </c>
      <c r="L203">
        <v>15862</v>
      </c>
      <c r="M203">
        <v>416.04</v>
      </c>
      <c r="N203" s="2">
        <f t="shared" si="16"/>
        <v>11312372</v>
      </c>
      <c r="O203" s="2">
        <f t="shared" si="15"/>
        <v>0.0016413887379234</v>
      </c>
      <c r="Q203" s="2">
        <f t="shared" si="17"/>
        <v>0.00140415048541542</v>
      </c>
      <c r="T203" t="s">
        <v>19</v>
      </c>
      <c r="U203">
        <f t="shared" si="18"/>
        <v>1275</v>
      </c>
      <c r="V203" t="s">
        <v>20</v>
      </c>
      <c r="W203">
        <f t="shared" si="19"/>
        <v>732694.99</v>
      </c>
      <c r="X203" t="s">
        <v>21</v>
      </c>
    </row>
    <row r="204" spans="1:24">
      <c r="A204" t="s">
        <v>17</v>
      </c>
      <c r="B204" t="s">
        <v>18</v>
      </c>
      <c r="C204" s="3">
        <v>44698</v>
      </c>
      <c r="D204" s="4">
        <v>0</v>
      </c>
      <c r="E204" s="1">
        <v>44712</v>
      </c>
      <c r="F204" s="4">
        <v>0</v>
      </c>
      <c r="G204">
        <v>17.8</v>
      </c>
      <c r="H204">
        <v>18.07</v>
      </c>
      <c r="I204">
        <v>0.27</v>
      </c>
      <c r="J204">
        <v>168</v>
      </c>
      <c r="K204">
        <v>299040</v>
      </c>
      <c r="L204">
        <v>4536</v>
      </c>
      <c r="M204">
        <v>400.72</v>
      </c>
      <c r="N204" s="2">
        <f t="shared" si="16"/>
        <v>11316908</v>
      </c>
      <c r="O204" s="2">
        <f t="shared" si="15"/>
        <v>0.00204154703740633</v>
      </c>
      <c r="Q204" s="2">
        <f t="shared" si="17"/>
        <v>0.000400976912711126</v>
      </c>
      <c r="T204" t="s">
        <v>19</v>
      </c>
      <c r="U204">
        <f t="shared" si="18"/>
        <v>1280</v>
      </c>
      <c r="V204" t="s">
        <v>20</v>
      </c>
      <c r="W204">
        <f t="shared" si="19"/>
        <v>736830.27</v>
      </c>
      <c r="X204" t="s">
        <v>21</v>
      </c>
    </row>
    <row r="205" spans="1:24">
      <c r="A205" t="s">
        <v>40</v>
      </c>
      <c r="B205" t="s">
        <v>23</v>
      </c>
      <c r="C205" s="3">
        <v>44700</v>
      </c>
      <c r="D205" s="4">
        <v>0</v>
      </c>
      <c r="E205" s="1">
        <v>44714</v>
      </c>
      <c r="F205" s="4">
        <v>0</v>
      </c>
      <c r="G205">
        <v>91.82</v>
      </c>
      <c r="H205">
        <v>84.6</v>
      </c>
      <c r="I205">
        <v>-7.22</v>
      </c>
      <c r="J205">
        <v>32</v>
      </c>
      <c r="K205">
        <v>293824</v>
      </c>
      <c r="L205">
        <v>-23104</v>
      </c>
      <c r="M205">
        <v>357.35</v>
      </c>
      <c r="N205" s="2">
        <f t="shared" si="16"/>
        <v>11293804</v>
      </c>
      <c r="O205" s="2">
        <f t="shared" si="15"/>
        <v>-0.001530042490555</v>
      </c>
      <c r="Q205" s="2">
        <f t="shared" si="17"/>
        <v>-0.00204154703740633</v>
      </c>
      <c r="T205" t="s">
        <v>19</v>
      </c>
      <c r="U205">
        <f t="shared" si="18"/>
        <v>1282</v>
      </c>
      <c r="V205" t="s">
        <v>20</v>
      </c>
      <c r="W205">
        <f t="shared" si="19"/>
        <v>713368.92</v>
      </c>
      <c r="X205" t="s">
        <v>21</v>
      </c>
    </row>
    <row r="206" spans="1:24">
      <c r="A206" t="s">
        <v>47</v>
      </c>
      <c r="B206" t="s">
        <v>18</v>
      </c>
      <c r="C206" s="3">
        <v>44732</v>
      </c>
      <c r="D206" s="4">
        <v>0</v>
      </c>
      <c r="E206" s="1">
        <v>44740</v>
      </c>
      <c r="F206" s="4">
        <v>0</v>
      </c>
      <c r="G206">
        <v>31.04</v>
      </c>
      <c r="H206">
        <v>32.84</v>
      </c>
      <c r="I206">
        <v>1.8</v>
      </c>
      <c r="J206">
        <v>96</v>
      </c>
      <c r="K206">
        <v>297984</v>
      </c>
      <c r="L206">
        <v>17280</v>
      </c>
      <c r="M206">
        <v>416.15</v>
      </c>
      <c r="N206" s="2">
        <f t="shared" si="16"/>
        <v>11311084</v>
      </c>
      <c r="O206" s="2">
        <f t="shared" si="15"/>
        <v>-0.00066837095365926</v>
      </c>
      <c r="Q206" s="2">
        <f t="shared" si="17"/>
        <v>0.00153004249055511</v>
      </c>
      <c r="T206" t="s">
        <v>19</v>
      </c>
      <c r="U206">
        <f t="shared" si="18"/>
        <v>1308</v>
      </c>
      <c r="V206" t="s">
        <v>20</v>
      </c>
      <c r="W206">
        <f t="shared" si="19"/>
        <v>730232.77</v>
      </c>
      <c r="X206" t="s">
        <v>21</v>
      </c>
    </row>
    <row r="207" spans="1:24">
      <c r="A207" t="s">
        <v>25</v>
      </c>
      <c r="B207" t="s">
        <v>18</v>
      </c>
      <c r="C207" s="3">
        <v>44729</v>
      </c>
      <c r="D207" s="4">
        <v>0</v>
      </c>
      <c r="E207" s="1">
        <v>44743</v>
      </c>
      <c r="F207" s="4">
        <v>0</v>
      </c>
      <c r="G207">
        <v>33.27</v>
      </c>
      <c r="H207">
        <v>34.11</v>
      </c>
      <c r="I207">
        <v>0.84</v>
      </c>
      <c r="J207">
        <v>90</v>
      </c>
      <c r="K207">
        <v>299430</v>
      </c>
      <c r="L207">
        <v>7560</v>
      </c>
      <c r="M207">
        <v>405.23</v>
      </c>
      <c r="N207" s="2">
        <f t="shared" si="16"/>
        <v>11318644</v>
      </c>
      <c r="O207" s="2">
        <f t="shared" si="15"/>
        <v>-0.00058885145605781</v>
      </c>
      <c r="Q207" s="2">
        <f t="shared" si="17"/>
        <v>0.000668370953659236</v>
      </c>
      <c r="T207" t="s">
        <v>19</v>
      </c>
      <c r="U207">
        <f t="shared" si="18"/>
        <v>1311</v>
      </c>
      <c r="V207" t="s">
        <v>20</v>
      </c>
      <c r="W207">
        <f t="shared" si="19"/>
        <v>737387.54</v>
      </c>
      <c r="X207" t="s">
        <v>21</v>
      </c>
    </row>
    <row r="208" spans="1:24">
      <c r="A208" t="s">
        <v>34</v>
      </c>
      <c r="B208" t="s">
        <v>18</v>
      </c>
      <c r="C208" s="3">
        <v>44733</v>
      </c>
      <c r="D208" s="4">
        <v>0</v>
      </c>
      <c r="E208" s="1">
        <v>44747</v>
      </c>
      <c r="F208" s="4">
        <v>0</v>
      </c>
      <c r="G208">
        <v>13.91</v>
      </c>
      <c r="H208">
        <v>14.22</v>
      </c>
      <c r="I208">
        <v>0.31</v>
      </c>
      <c r="J208">
        <v>215</v>
      </c>
      <c r="K208">
        <v>299065</v>
      </c>
      <c r="L208">
        <v>6665</v>
      </c>
      <c r="M208">
        <v>403.56</v>
      </c>
      <c r="N208" s="2">
        <f t="shared" si="16"/>
        <v>11325309</v>
      </c>
      <c r="O208" s="2">
        <f t="shared" si="15"/>
        <v>-0.00139148521245645</v>
      </c>
      <c r="Q208" s="2">
        <f t="shared" si="17"/>
        <v>0.000588851456057915</v>
      </c>
      <c r="T208" t="s">
        <v>19</v>
      </c>
      <c r="U208">
        <f t="shared" si="18"/>
        <v>1315</v>
      </c>
      <c r="V208" t="s">
        <v>20</v>
      </c>
      <c r="W208">
        <f t="shared" si="19"/>
        <v>743648.98</v>
      </c>
      <c r="X208" t="s">
        <v>21</v>
      </c>
    </row>
    <row r="209" spans="1:24">
      <c r="A209" t="s">
        <v>47</v>
      </c>
      <c r="B209" t="s">
        <v>18</v>
      </c>
      <c r="C209" s="3">
        <v>44753</v>
      </c>
      <c r="D209" s="4">
        <v>0</v>
      </c>
      <c r="E209" s="1">
        <v>44760</v>
      </c>
      <c r="F209" s="4">
        <v>0</v>
      </c>
      <c r="G209">
        <v>29</v>
      </c>
      <c r="H209">
        <v>30.53</v>
      </c>
      <c r="I209">
        <v>1.53</v>
      </c>
      <c r="J209">
        <v>103</v>
      </c>
      <c r="K209">
        <v>298700</v>
      </c>
      <c r="L209">
        <v>15759</v>
      </c>
      <c r="M209">
        <v>415.09</v>
      </c>
      <c r="N209" s="2">
        <f t="shared" si="16"/>
        <v>11341068</v>
      </c>
      <c r="O209" s="2">
        <f t="shared" si="15"/>
        <v>-0.00139219692536893</v>
      </c>
      <c r="Q209" s="2">
        <f t="shared" si="17"/>
        <v>0.00139148521245636</v>
      </c>
      <c r="T209" t="s">
        <v>19</v>
      </c>
      <c r="U209">
        <f t="shared" si="18"/>
        <v>1328</v>
      </c>
      <c r="V209" t="s">
        <v>20</v>
      </c>
      <c r="W209">
        <f t="shared" si="19"/>
        <v>758992.89</v>
      </c>
      <c r="X209" t="s">
        <v>21</v>
      </c>
    </row>
    <row r="210" spans="1:24">
      <c r="A210" t="s">
        <v>42</v>
      </c>
      <c r="B210" t="s">
        <v>18</v>
      </c>
      <c r="C210" s="3">
        <v>44754</v>
      </c>
      <c r="D210" s="4">
        <v>0</v>
      </c>
      <c r="E210" s="1">
        <v>44761</v>
      </c>
      <c r="F210" s="4">
        <v>0</v>
      </c>
      <c r="G210">
        <v>51.73</v>
      </c>
      <c r="H210">
        <v>54.5</v>
      </c>
      <c r="I210">
        <v>2.77</v>
      </c>
      <c r="J210">
        <v>57</v>
      </c>
      <c r="K210">
        <v>294861</v>
      </c>
      <c r="L210">
        <v>15789</v>
      </c>
      <c r="M210">
        <v>410.06</v>
      </c>
      <c r="N210" s="2">
        <f t="shared" si="16"/>
        <v>11356857</v>
      </c>
      <c r="O210" s="2">
        <f t="shared" si="15"/>
        <v>-0.00114943773616239</v>
      </c>
      <c r="Q210" s="2">
        <f t="shared" si="17"/>
        <v>0.00139219692536896</v>
      </c>
      <c r="T210" t="s">
        <v>19</v>
      </c>
      <c r="U210">
        <f t="shared" si="18"/>
        <v>1329</v>
      </c>
      <c r="V210" t="s">
        <v>20</v>
      </c>
      <c r="W210">
        <f t="shared" si="19"/>
        <v>774371.83</v>
      </c>
      <c r="X210" t="s">
        <v>21</v>
      </c>
    </row>
    <row r="211" spans="1:24">
      <c r="A211" t="s">
        <v>47</v>
      </c>
      <c r="B211" t="s">
        <v>18</v>
      </c>
      <c r="C211" s="3">
        <v>44775</v>
      </c>
      <c r="D211" s="4">
        <v>0</v>
      </c>
      <c r="E211" s="1">
        <v>44789</v>
      </c>
      <c r="F211" s="4">
        <v>0</v>
      </c>
      <c r="G211">
        <v>27.97</v>
      </c>
      <c r="H211">
        <v>29.19</v>
      </c>
      <c r="I211">
        <v>1.22</v>
      </c>
      <c r="J211">
        <v>107</v>
      </c>
      <c r="K211">
        <v>299279</v>
      </c>
      <c r="L211">
        <v>13054</v>
      </c>
      <c r="M211">
        <v>412.28</v>
      </c>
      <c r="N211" s="2">
        <f t="shared" si="16"/>
        <v>11369911</v>
      </c>
      <c r="O211" s="2">
        <f t="shared" si="15"/>
        <v>-0.00120845273107239</v>
      </c>
      <c r="Q211" s="2">
        <f t="shared" si="17"/>
        <v>0.0011494377361625</v>
      </c>
      <c r="T211" t="s">
        <v>19</v>
      </c>
      <c r="U211">
        <f t="shared" si="18"/>
        <v>1357</v>
      </c>
      <c r="V211" t="s">
        <v>20</v>
      </c>
      <c r="W211">
        <f t="shared" si="19"/>
        <v>787013.55</v>
      </c>
      <c r="X211" t="s">
        <v>21</v>
      </c>
    </row>
    <row r="212" spans="1:24">
      <c r="A212" t="s">
        <v>40</v>
      </c>
      <c r="B212" t="s">
        <v>18</v>
      </c>
      <c r="C212" s="3">
        <v>44820</v>
      </c>
      <c r="D212" s="4">
        <v>0</v>
      </c>
      <c r="E212" s="1">
        <v>44831</v>
      </c>
      <c r="F212" s="4">
        <v>0</v>
      </c>
      <c r="G212">
        <v>82.9</v>
      </c>
      <c r="H212">
        <v>87.89</v>
      </c>
      <c r="I212">
        <v>4.99</v>
      </c>
      <c r="J212">
        <v>36</v>
      </c>
      <c r="K212">
        <v>298440</v>
      </c>
      <c r="L212">
        <v>17964</v>
      </c>
      <c r="M212">
        <v>417.65</v>
      </c>
      <c r="N212" s="2">
        <f t="shared" si="16"/>
        <v>11387875</v>
      </c>
      <c r="O212" s="2">
        <f t="shared" si="15"/>
        <v>0.000370920825878401</v>
      </c>
      <c r="Q212" s="2">
        <f t="shared" si="17"/>
        <v>0.0015799595968693</v>
      </c>
      <c r="T212" t="s">
        <v>19</v>
      </c>
      <c r="U212">
        <f t="shared" si="18"/>
        <v>1399</v>
      </c>
      <c r="V212" t="s">
        <v>20</v>
      </c>
      <c r="W212">
        <f t="shared" si="19"/>
        <v>804559.9</v>
      </c>
      <c r="X212" t="s">
        <v>21</v>
      </c>
    </row>
    <row r="213" spans="1:24">
      <c r="A213" t="s">
        <v>27</v>
      </c>
      <c r="B213" t="s">
        <v>23</v>
      </c>
      <c r="C213" s="3">
        <v>44818</v>
      </c>
      <c r="D213" s="4">
        <v>0</v>
      </c>
      <c r="E213" s="1">
        <v>44832</v>
      </c>
      <c r="F213" s="4">
        <v>0</v>
      </c>
      <c r="G213">
        <v>181.78</v>
      </c>
      <c r="H213">
        <v>179.14</v>
      </c>
      <c r="I213">
        <v>-2.64</v>
      </c>
      <c r="J213">
        <v>16</v>
      </c>
      <c r="K213">
        <v>290848</v>
      </c>
      <c r="L213">
        <v>-4224</v>
      </c>
      <c r="M213">
        <v>378.34</v>
      </c>
      <c r="N213" s="2">
        <f t="shared" si="16"/>
        <v>11383651</v>
      </c>
      <c r="O213" s="2">
        <f t="shared" si="15"/>
        <v>-0.00137917088287404</v>
      </c>
      <c r="Q213" s="2">
        <f t="shared" si="17"/>
        <v>-0.000370920825878418</v>
      </c>
      <c r="T213" t="s">
        <v>19</v>
      </c>
      <c r="U213">
        <f t="shared" si="18"/>
        <v>1400</v>
      </c>
      <c r="V213" t="s">
        <v>20</v>
      </c>
      <c r="W213">
        <f t="shared" si="19"/>
        <v>799957.56</v>
      </c>
      <c r="X213" t="s">
        <v>21</v>
      </c>
    </row>
    <row r="214" spans="1:24">
      <c r="A214" t="s">
        <v>27</v>
      </c>
      <c r="B214" t="s">
        <v>18</v>
      </c>
      <c r="C214" s="3">
        <v>44862</v>
      </c>
      <c r="D214" s="4">
        <v>0</v>
      </c>
      <c r="E214" s="1">
        <v>44866</v>
      </c>
      <c r="F214" s="4">
        <v>0</v>
      </c>
      <c r="G214">
        <v>149</v>
      </c>
      <c r="H214">
        <v>156.85</v>
      </c>
      <c r="I214">
        <v>7.85</v>
      </c>
      <c r="J214">
        <v>20</v>
      </c>
      <c r="K214">
        <v>298000</v>
      </c>
      <c r="L214">
        <v>15700</v>
      </c>
      <c r="M214">
        <v>414.08</v>
      </c>
      <c r="N214" s="2">
        <f t="shared" si="16"/>
        <v>11399351</v>
      </c>
      <c r="O214" s="2">
        <f t="shared" si="15"/>
        <v>-0.000307210471894409</v>
      </c>
      <c r="Q214" s="2">
        <f t="shared" si="17"/>
        <v>0.00137917088287409</v>
      </c>
      <c r="T214" t="s">
        <v>19</v>
      </c>
      <c r="U214">
        <f t="shared" si="18"/>
        <v>1434</v>
      </c>
      <c r="V214" t="s">
        <v>20</v>
      </c>
      <c r="W214">
        <f t="shared" si="19"/>
        <v>815243.48</v>
      </c>
      <c r="X214" t="s">
        <v>21</v>
      </c>
    </row>
    <row r="215" spans="1:24">
      <c r="A215" t="s">
        <v>48</v>
      </c>
      <c r="B215" t="s">
        <v>18</v>
      </c>
      <c r="C215" s="3">
        <v>44862</v>
      </c>
      <c r="D215" s="4">
        <v>0</v>
      </c>
      <c r="E215" s="1">
        <v>44867</v>
      </c>
      <c r="F215" s="4">
        <v>0</v>
      </c>
      <c r="G215">
        <v>25.88</v>
      </c>
      <c r="H215">
        <v>27.34</v>
      </c>
      <c r="I215">
        <v>1.46</v>
      </c>
      <c r="J215">
        <v>115</v>
      </c>
      <c r="K215">
        <v>297620</v>
      </c>
      <c r="L215">
        <v>16790</v>
      </c>
      <c r="M215">
        <v>415.02</v>
      </c>
      <c r="N215" s="2">
        <f t="shared" si="16"/>
        <v>11416141</v>
      </c>
      <c r="O215" s="2">
        <f t="shared" si="15"/>
        <v>0.00116396600217184</v>
      </c>
      <c r="Q215" s="2">
        <f t="shared" si="17"/>
        <v>0.00147289086896252</v>
      </c>
      <c r="T215" t="s">
        <v>19</v>
      </c>
      <c r="U215">
        <f t="shared" si="18"/>
        <v>1435</v>
      </c>
      <c r="V215" t="s">
        <v>20</v>
      </c>
      <c r="W215">
        <f t="shared" si="19"/>
        <v>831618.46</v>
      </c>
      <c r="X215" t="s">
        <v>21</v>
      </c>
    </row>
    <row r="216" spans="1:24">
      <c r="A216" t="s">
        <v>17</v>
      </c>
      <c r="B216" t="s">
        <v>23</v>
      </c>
      <c r="C216" s="3">
        <v>44858</v>
      </c>
      <c r="D216" s="4">
        <v>0</v>
      </c>
      <c r="E216" s="1">
        <v>44872</v>
      </c>
      <c r="F216" s="4">
        <v>0</v>
      </c>
      <c r="G216">
        <v>19.86</v>
      </c>
      <c r="H216">
        <v>18.98</v>
      </c>
      <c r="I216">
        <v>-0.88</v>
      </c>
      <c r="J216">
        <v>151</v>
      </c>
      <c r="K216">
        <v>299886</v>
      </c>
      <c r="L216">
        <v>-13288</v>
      </c>
      <c r="M216">
        <v>378.31</v>
      </c>
      <c r="N216" s="2">
        <f t="shared" si="16"/>
        <v>11402853</v>
      </c>
      <c r="O216" s="2">
        <f t="shared" si="15"/>
        <v>-0.000684740915277957</v>
      </c>
      <c r="Q216" s="2">
        <f t="shared" si="17"/>
        <v>-0.00116396600217183</v>
      </c>
      <c r="T216" t="s">
        <v>19</v>
      </c>
      <c r="U216">
        <f t="shared" si="18"/>
        <v>1440</v>
      </c>
      <c r="V216" t="s">
        <v>20</v>
      </c>
      <c r="W216">
        <f t="shared" si="19"/>
        <v>817952.15</v>
      </c>
      <c r="X216" t="s">
        <v>21</v>
      </c>
    </row>
    <row r="217" spans="1:24">
      <c r="A217" t="s">
        <v>30</v>
      </c>
      <c r="B217" t="s">
        <v>18</v>
      </c>
      <c r="C217" s="3">
        <v>44858</v>
      </c>
      <c r="D217" s="4">
        <v>0</v>
      </c>
      <c r="E217" s="1">
        <v>44872</v>
      </c>
      <c r="F217" s="4">
        <v>0</v>
      </c>
      <c r="G217">
        <v>178</v>
      </c>
      <c r="H217">
        <v>182.88</v>
      </c>
      <c r="I217">
        <v>4.88</v>
      </c>
      <c r="J217">
        <v>16</v>
      </c>
      <c r="K217">
        <v>284800</v>
      </c>
      <c r="L217">
        <v>7808</v>
      </c>
      <c r="M217">
        <v>386.24</v>
      </c>
      <c r="N217" s="2">
        <f t="shared" si="16"/>
        <v>11410661</v>
      </c>
      <c r="O217" s="2">
        <f t="shared" si="15"/>
        <v>-5.10925703602973e-5</v>
      </c>
      <c r="Q217" s="2">
        <f t="shared" si="17"/>
        <v>0.000684740915277926</v>
      </c>
      <c r="T217" t="s">
        <v>19</v>
      </c>
      <c r="U217">
        <f t="shared" si="18"/>
        <v>1440</v>
      </c>
      <c r="V217" t="s">
        <v>20</v>
      </c>
      <c r="W217">
        <f t="shared" si="19"/>
        <v>825373.91</v>
      </c>
      <c r="X217" t="s">
        <v>21</v>
      </c>
    </row>
    <row r="218" spans="1:24">
      <c r="A218" t="s">
        <v>33</v>
      </c>
      <c r="B218" t="s">
        <v>18</v>
      </c>
      <c r="C218" s="3">
        <v>44858</v>
      </c>
      <c r="D218" s="4">
        <v>0</v>
      </c>
      <c r="E218" s="1">
        <v>44872</v>
      </c>
      <c r="F218" s="4">
        <v>0</v>
      </c>
      <c r="G218">
        <v>1501.28</v>
      </c>
      <c r="H218">
        <v>1507.11</v>
      </c>
      <c r="I218">
        <v>5.83</v>
      </c>
      <c r="J218">
        <v>1</v>
      </c>
      <c r="K218">
        <v>150128</v>
      </c>
      <c r="L218">
        <v>583</v>
      </c>
      <c r="M218">
        <v>198.94</v>
      </c>
      <c r="N218" s="2">
        <f t="shared" si="16"/>
        <v>11411244</v>
      </c>
      <c r="O218" s="2">
        <f t="shared" si="15"/>
        <v>-0.00386031531706797</v>
      </c>
      <c r="Q218" s="2">
        <f t="shared" si="17"/>
        <v>5.10925703602894e-5</v>
      </c>
      <c r="T218" t="s">
        <v>19</v>
      </c>
      <c r="U218">
        <f t="shared" si="18"/>
        <v>1440</v>
      </c>
      <c r="V218" t="s">
        <v>20</v>
      </c>
      <c r="W218">
        <f t="shared" si="19"/>
        <v>825757.97</v>
      </c>
      <c r="X218" t="s">
        <v>21</v>
      </c>
    </row>
    <row r="219" spans="1:24">
      <c r="A219" t="s">
        <v>49</v>
      </c>
      <c r="B219" t="s">
        <v>18</v>
      </c>
      <c r="C219" s="3">
        <v>44865</v>
      </c>
      <c r="D219" s="4">
        <v>0</v>
      </c>
      <c r="E219" s="1">
        <v>44876</v>
      </c>
      <c r="F219" s="4">
        <v>0</v>
      </c>
      <c r="G219">
        <v>13.8</v>
      </c>
      <c r="H219">
        <v>15.83</v>
      </c>
      <c r="I219">
        <v>2.03</v>
      </c>
      <c r="J219">
        <v>217</v>
      </c>
      <c r="K219">
        <v>299460</v>
      </c>
      <c r="L219">
        <v>44051</v>
      </c>
      <c r="M219">
        <v>453.43</v>
      </c>
      <c r="N219" s="2">
        <f t="shared" si="16"/>
        <v>11455295</v>
      </c>
      <c r="O219" s="2">
        <f t="shared" si="15"/>
        <v>-0.0024708224449916</v>
      </c>
      <c r="Q219" s="2">
        <f t="shared" si="17"/>
        <v>0.00386031531706799</v>
      </c>
      <c r="T219" t="s">
        <v>19</v>
      </c>
      <c r="U219">
        <f t="shared" si="18"/>
        <v>1444</v>
      </c>
      <c r="V219" t="s">
        <v>20</v>
      </c>
      <c r="W219">
        <f t="shared" si="19"/>
        <v>869355.54</v>
      </c>
      <c r="X219" t="s">
        <v>21</v>
      </c>
    </row>
    <row r="220" spans="1:24">
      <c r="A220" t="s">
        <v>30</v>
      </c>
      <c r="B220" t="s">
        <v>18</v>
      </c>
      <c r="C220" s="3">
        <v>44886</v>
      </c>
      <c r="D220" s="4">
        <v>0</v>
      </c>
      <c r="E220" s="1">
        <v>44896</v>
      </c>
      <c r="F220" s="4">
        <v>0</v>
      </c>
      <c r="G220">
        <v>177.7</v>
      </c>
      <c r="H220">
        <v>195.39</v>
      </c>
      <c r="I220">
        <v>17.69</v>
      </c>
      <c r="J220">
        <v>16</v>
      </c>
      <c r="K220">
        <v>284320</v>
      </c>
      <c r="L220">
        <v>28304</v>
      </c>
      <c r="M220">
        <v>412.66</v>
      </c>
      <c r="N220" s="2">
        <f t="shared" si="16"/>
        <v>11483599</v>
      </c>
      <c r="O220" s="2">
        <f t="shared" si="15"/>
        <v>-0.000555574955203504</v>
      </c>
      <c r="Q220" s="2">
        <f t="shared" si="17"/>
        <v>0.00247082244499164</v>
      </c>
      <c r="T220" t="s">
        <v>19</v>
      </c>
      <c r="U220">
        <f t="shared" si="18"/>
        <v>1464</v>
      </c>
      <c r="V220" t="s">
        <v>20</v>
      </c>
      <c r="W220">
        <f t="shared" si="19"/>
        <v>897246.88</v>
      </c>
      <c r="X220" t="s">
        <v>21</v>
      </c>
    </row>
    <row r="221" spans="1:24">
      <c r="A221" t="s">
        <v>33</v>
      </c>
      <c r="B221" t="s">
        <v>18</v>
      </c>
      <c r="C221" s="3">
        <v>44882</v>
      </c>
      <c r="D221" s="4">
        <v>0</v>
      </c>
      <c r="E221" s="1">
        <v>44896</v>
      </c>
      <c r="F221" s="4">
        <v>0</v>
      </c>
      <c r="G221">
        <v>1567</v>
      </c>
      <c r="H221">
        <v>1630.8</v>
      </c>
      <c r="I221">
        <v>63.8</v>
      </c>
      <c r="J221">
        <v>1</v>
      </c>
      <c r="K221">
        <v>156700</v>
      </c>
      <c r="L221">
        <v>6380</v>
      </c>
      <c r="M221">
        <v>215.27</v>
      </c>
      <c r="N221" s="2">
        <f t="shared" si="16"/>
        <v>11489979</v>
      </c>
      <c r="O221" s="2">
        <f t="shared" si="15"/>
        <v>-0.000234987374650554</v>
      </c>
      <c r="Q221" s="2">
        <f t="shared" si="17"/>
        <v>0.000555574955203531</v>
      </c>
      <c r="T221" t="s">
        <v>19</v>
      </c>
      <c r="U221">
        <f t="shared" si="18"/>
        <v>1464</v>
      </c>
      <c r="V221" t="s">
        <v>20</v>
      </c>
      <c r="W221">
        <f t="shared" si="19"/>
        <v>903411.61</v>
      </c>
      <c r="X221" t="s">
        <v>21</v>
      </c>
    </row>
    <row r="222" spans="1:24">
      <c r="A222" t="s">
        <v>17</v>
      </c>
      <c r="B222" t="s">
        <v>18</v>
      </c>
      <c r="C222" s="3">
        <v>44890</v>
      </c>
      <c r="D222" s="4">
        <v>0</v>
      </c>
      <c r="E222" s="1">
        <v>44897</v>
      </c>
      <c r="F222" s="4">
        <v>0</v>
      </c>
      <c r="G222">
        <v>17.42</v>
      </c>
      <c r="H222">
        <v>18.51</v>
      </c>
      <c r="I222">
        <v>1.09</v>
      </c>
      <c r="J222">
        <v>172</v>
      </c>
      <c r="K222">
        <v>299624</v>
      </c>
      <c r="L222">
        <v>18748</v>
      </c>
      <c r="M222">
        <v>420.25</v>
      </c>
      <c r="N222" s="2">
        <f t="shared" si="16"/>
        <v>11508727</v>
      </c>
      <c r="O222" s="2">
        <f t="shared" si="15"/>
        <v>0.00139442007791131</v>
      </c>
      <c r="Q222" s="2">
        <f t="shared" si="17"/>
        <v>0.00163168270368463</v>
      </c>
      <c r="T222" t="s">
        <v>19</v>
      </c>
      <c r="U222">
        <f t="shared" si="18"/>
        <v>1465</v>
      </c>
      <c r="V222" t="s">
        <v>20</v>
      </c>
      <c r="W222">
        <f t="shared" si="19"/>
        <v>921739.36</v>
      </c>
      <c r="X222" t="s">
        <v>21</v>
      </c>
    </row>
    <row r="223" spans="1:24">
      <c r="A223" t="s">
        <v>34</v>
      </c>
      <c r="B223" t="s">
        <v>23</v>
      </c>
      <c r="C223" s="3">
        <v>44909</v>
      </c>
      <c r="D223" s="4">
        <v>0</v>
      </c>
      <c r="E223" s="1">
        <v>44923</v>
      </c>
      <c r="F223" s="4">
        <v>0</v>
      </c>
      <c r="G223">
        <v>10.99</v>
      </c>
      <c r="H223">
        <v>10.4</v>
      </c>
      <c r="I223">
        <v>-0.59</v>
      </c>
      <c r="J223">
        <v>272</v>
      </c>
      <c r="K223">
        <v>298928</v>
      </c>
      <c r="L223">
        <v>-16048</v>
      </c>
      <c r="M223">
        <v>373.4</v>
      </c>
      <c r="N223" s="2">
        <f t="shared" si="16"/>
        <v>11492679</v>
      </c>
      <c r="O223" s="2">
        <v>0</v>
      </c>
      <c r="Q223" s="2">
        <f t="shared" si="17"/>
        <v>-0.00139442007791135</v>
      </c>
      <c r="T223" t="s">
        <v>19</v>
      </c>
      <c r="U223">
        <f t="shared" si="18"/>
        <v>1491</v>
      </c>
      <c r="V223" t="s">
        <v>20</v>
      </c>
      <c r="W223">
        <f t="shared" si="19"/>
        <v>905317.96</v>
      </c>
      <c r="X223" t="s">
        <v>21</v>
      </c>
    </row>
    <row r="224" spans="12:15">
      <c r="L224">
        <f>SUM(L2:L223)</f>
        <v>992679</v>
      </c>
      <c r="M224">
        <f>SUM(M2:M223)</f>
        <v>87361.04</v>
      </c>
      <c r="O224" s="2">
        <f>MAX(O1:O223)</f>
        <v>0.0218091769223198</v>
      </c>
    </row>
    <row r="225" spans="12:12">
      <c r="L225">
        <f>L224-M224</f>
        <v>905317.96</v>
      </c>
    </row>
  </sheetData>
  <sortState ref="A2:M223">
    <sortCondition ref="E2:E223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trade-20240103161350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肖红梅</cp:lastModifiedBy>
  <dcterms:created xsi:type="dcterms:W3CDTF">2024-01-03T10:51:00Z</dcterms:created>
  <dcterms:modified xsi:type="dcterms:W3CDTF">2024-01-05T10:10:21Z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941AF3157D214CA6B28358AEE4702217_13</vt:lpwstr>
  </property>
  <property fmtid="{D5CDD505-2E9C-101B-9397-08002B2CF9AE}" pid="3" name="KSOProductBuildVer">
    <vt:lpwstr>2052-12.1.0.16120</vt:lpwstr>
  </property>
</Properties>
</file>