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iris\work\route_sta\ISPD2025_benchmarks\results\"/>
    </mc:Choice>
  </mc:AlternateContent>
  <xr:revisionPtr revIDLastSave="0" documentId="13_ncr:1_{94847579-ABD8-4FAD-AC9B-95794DD8E07F}" xr6:coauthVersionLast="47" xr6:coauthVersionMax="47" xr10:uidLastSave="{00000000-0000-0000-0000-000000000000}"/>
  <bookViews>
    <workbookView xWindow="-120" yWindow="-120" windowWidth="38640" windowHeight="21120" firstSheet="10" activeTab="13" xr2:uid="{00000000-000D-0000-FFFF-FFFF00000000}"/>
  </bookViews>
  <sheets>
    <sheet name="Sheet1" sheetId="1" state="hidden" r:id="rId1"/>
    <sheet name="ariane_fix" sheetId="2" state="hidden" r:id="rId2"/>
    <sheet name="bsg_chip" sheetId="3" state="hidden" r:id="rId3"/>
    <sheet name="ariane_only_stg1" sheetId="4" state="hidden" r:id="rId4"/>
    <sheet name="bsg_only_stg1" sheetId="5" state="hidden" r:id="rId5"/>
    <sheet name="ariane1" sheetId="8" state="hidden" r:id="rId6"/>
    <sheet name="bsg1" sheetId="9" state="hidden" r:id="rId7"/>
    <sheet name="ariane" sheetId="6" state="hidden" r:id="rId8"/>
    <sheet name="bsg" sheetId="7" state="hidden" r:id="rId9"/>
    <sheet name="nvdla" sheetId="10" state="hidden" r:id="rId10"/>
    <sheet name="ariane_stg1+2" sheetId="11" r:id="rId11"/>
    <sheet name="bsg_stg1+2" sheetId="12" r:id="rId12"/>
    <sheet name="nvdla_stg1+2" sheetId="13" r:id="rId13"/>
    <sheet name="tile_stg1+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4" l="1"/>
  <c r="E16" i="14"/>
  <c r="E17" i="14"/>
  <c r="E18" i="14"/>
  <c r="E14" i="14"/>
  <c r="E10" i="14"/>
  <c r="E11" i="14"/>
  <c r="E12" i="14"/>
  <c r="E13" i="14"/>
  <c r="E9" i="14"/>
  <c r="E15" i="13"/>
  <c r="E16" i="13"/>
  <c r="E17" i="13"/>
  <c r="E18" i="13"/>
  <c r="E14" i="13"/>
  <c r="E10" i="13"/>
  <c r="E11" i="13"/>
  <c r="E12" i="13"/>
  <c r="E13" i="13"/>
  <c r="E9" i="13"/>
  <c r="E15" i="12"/>
  <c r="E16" i="12"/>
  <c r="E17" i="12"/>
  <c r="E18" i="12"/>
  <c r="E14" i="12"/>
  <c r="E10" i="12"/>
  <c r="E11" i="12"/>
  <c r="E12" i="12"/>
  <c r="E13" i="12"/>
  <c r="E9" i="12"/>
  <c r="E15" i="11"/>
  <c r="E16" i="11"/>
  <c r="E17" i="11"/>
  <c r="E18" i="11"/>
  <c r="E14" i="11"/>
  <c r="E10" i="11"/>
  <c r="E11" i="11"/>
  <c r="E12" i="11"/>
  <c r="E13" i="11"/>
  <c r="E9" i="11"/>
  <c r="F17" i="12"/>
  <c r="C17" i="12"/>
  <c r="B17" i="12"/>
  <c r="J13" i="12"/>
  <c r="I13" i="12"/>
  <c r="H13" i="12"/>
  <c r="G13" i="12"/>
  <c r="F13" i="12"/>
  <c r="F18" i="12" s="1"/>
  <c r="D13" i="12"/>
  <c r="C13" i="12"/>
  <c r="B13" i="12"/>
  <c r="B18" i="12" s="1"/>
  <c r="J12" i="12"/>
  <c r="I12" i="12"/>
  <c r="I17" i="12" s="1"/>
  <c r="H12" i="12"/>
  <c r="H17" i="12" s="1"/>
  <c r="G12" i="12"/>
  <c r="G17" i="12" s="1"/>
  <c r="F12" i="12"/>
  <c r="D12" i="12"/>
  <c r="D17" i="12" s="1"/>
  <c r="C12" i="12"/>
  <c r="B12" i="12"/>
  <c r="J11" i="12"/>
  <c r="I11" i="12"/>
  <c r="H11" i="12"/>
  <c r="G11" i="12"/>
  <c r="F11" i="12"/>
  <c r="D11" i="12"/>
  <c r="C11" i="12"/>
  <c r="B11" i="12"/>
  <c r="B16" i="12" s="1"/>
  <c r="J10" i="12"/>
  <c r="I10" i="12"/>
  <c r="H10" i="12"/>
  <c r="G10" i="12"/>
  <c r="F10" i="12"/>
  <c r="F15" i="12" s="1"/>
  <c r="D10" i="12"/>
  <c r="D15" i="12" s="1"/>
  <c r="C10" i="12"/>
  <c r="C15" i="12" s="1"/>
  <c r="B10" i="12"/>
  <c r="J9" i="12"/>
  <c r="I9" i="12"/>
  <c r="H9" i="12"/>
  <c r="G9" i="12"/>
  <c r="F9" i="12"/>
  <c r="F14" i="12" s="1"/>
  <c r="D9" i="12"/>
  <c r="C9" i="12"/>
  <c r="B9" i="12"/>
  <c r="B14" i="12" s="1"/>
  <c r="I17" i="11"/>
  <c r="H17" i="11"/>
  <c r="G17" i="11"/>
  <c r="B17" i="11"/>
  <c r="H15" i="11"/>
  <c r="F15" i="11"/>
  <c r="J13" i="11"/>
  <c r="I13" i="11"/>
  <c r="H13" i="11"/>
  <c r="H18" i="11" s="1"/>
  <c r="G13" i="11"/>
  <c r="G18" i="11" s="1"/>
  <c r="F13" i="11"/>
  <c r="F18" i="11" s="1"/>
  <c r="D13" i="11"/>
  <c r="C13" i="11"/>
  <c r="C18" i="11" s="1"/>
  <c r="B13" i="11"/>
  <c r="J12" i="11"/>
  <c r="J17" i="11" s="1"/>
  <c r="I12" i="11"/>
  <c r="H12" i="11"/>
  <c r="G12" i="11"/>
  <c r="F12" i="11"/>
  <c r="F17" i="11" s="1"/>
  <c r="D12" i="11"/>
  <c r="D17" i="11" s="1"/>
  <c r="C12" i="11"/>
  <c r="C17" i="11" s="1"/>
  <c r="B12" i="11"/>
  <c r="J11" i="11"/>
  <c r="I11" i="11"/>
  <c r="H11" i="11"/>
  <c r="H16" i="11" s="1"/>
  <c r="G11" i="11"/>
  <c r="G16" i="11" s="1"/>
  <c r="F11" i="11"/>
  <c r="F16" i="11" s="1"/>
  <c r="D11" i="11"/>
  <c r="C11" i="11"/>
  <c r="C16" i="11" s="1"/>
  <c r="B11" i="11"/>
  <c r="J10" i="11"/>
  <c r="J15" i="11" s="1"/>
  <c r="I10" i="11"/>
  <c r="I15" i="11" s="1"/>
  <c r="H10" i="11"/>
  <c r="G10" i="11"/>
  <c r="G15" i="11" s="1"/>
  <c r="F10" i="11"/>
  <c r="D10" i="11"/>
  <c r="D15" i="11" s="1"/>
  <c r="C10" i="11"/>
  <c r="C15" i="11" s="1"/>
  <c r="B10" i="11"/>
  <c r="B15" i="11" s="1"/>
  <c r="J9" i="11"/>
  <c r="I9" i="11"/>
  <c r="H9" i="11"/>
  <c r="H14" i="11" s="1"/>
  <c r="G9" i="11"/>
  <c r="G14" i="11" s="1"/>
  <c r="F9" i="11"/>
  <c r="F14" i="11" s="1"/>
  <c r="D9" i="11"/>
  <c r="C9" i="11"/>
  <c r="C14" i="11" s="1"/>
  <c r="B9" i="11"/>
  <c r="I17" i="14"/>
  <c r="G17" i="14"/>
  <c r="F17" i="14"/>
  <c r="D17" i="14"/>
  <c r="C17" i="14"/>
  <c r="B17" i="14"/>
  <c r="J13" i="14"/>
  <c r="I13" i="14"/>
  <c r="H13" i="14"/>
  <c r="G13" i="14"/>
  <c r="F13" i="14"/>
  <c r="D13" i="14"/>
  <c r="C13" i="14"/>
  <c r="B13" i="14"/>
  <c r="B18" i="14" s="1"/>
  <c r="J12" i="14"/>
  <c r="J17" i="14" s="1"/>
  <c r="I12" i="14"/>
  <c r="H12" i="14"/>
  <c r="G12" i="14"/>
  <c r="F12" i="14"/>
  <c r="D12" i="14"/>
  <c r="C12" i="14"/>
  <c r="B12" i="14"/>
  <c r="H17" i="14" s="1"/>
  <c r="J11" i="14"/>
  <c r="I11" i="14"/>
  <c r="H11" i="14"/>
  <c r="G11" i="14"/>
  <c r="F11" i="14"/>
  <c r="D11" i="14"/>
  <c r="C11" i="14"/>
  <c r="B11" i="14"/>
  <c r="B16" i="14" s="1"/>
  <c r="J10" i="14"/>
  <c r="J15" i="14" s="1"/>
  <c r="I10" i="14"/>
  <c r="I15" i="14" s="1"/>
  <c r="H10" i="14"/>
  <c r="H15" i="14" s="1"/>
  <c r="G10" i="14"/>
  <c r="G15" i="14" s="1"/>
  <c r="F10" i="14"/>
  <c r="F15" i="14" s="1"/>
  <c r="D10" i="14"/>
  <c r="D15" i="14" s="1"/>
  <c r="C10" i="14"/>
  <c r="C15" i="14" s="1"/>
  <c r="B10" i="14"/>
  <c r="B15" i="14" s="1"/>
  <c r="J9" i="14"/>
  <c r="I9" i="14"/>
  <c r="H9" i="14"/>
  <c r="G9" i="14"/>
  <c r="F9" i="14"/>
  <c r="D9" i="14"/>
  <c r="C9" i="14"/>
  <c r="B9" i="14"/>
  <c r="B14" i="14" s="1"/>
  <c r="B16" i="13"/>
  <c r="C16" i="13"/>
  <c r="D16" i="13"/>
  <c r="B18" i="13"/>
  <c r="C18" i="13"/>
  <c r="D18" i="13"/>
  <c r="C14" i="13"/>
  <c r="D14" i="13"/>
  <c r="F14" i="13"/>
  <c r="G14" i="13"/>
  <c r="B14" i="13"/>
  <c r="J13" i="13"/>
  <c r="J18" i="13" s="1"/>
  <c r="I13" i="13"/>
  <c r="I18" i="13" s="1"/>
  <c r="H13" i="13"/>
  <c r="H18" i="13" s="1"/>
  <c r="G13" i="13"/>
  <c r="F13" i="13"/>
  <c r="F18" i="13" s="1"/>
  <c r="D13" i="13"/>
  <c r="C13" i="13"/>
  <c r="B13" i="13"/>
  <c r="G18" i="13" s="1"/>
  <c r="J12" i="13"/>
  <c r="I12" i="13"/>
  <c r="H12" i="13"/>
  <c r="G12" i="13"/>
  <c r="F12" i="13"/>
  <c r="F17" i="13" s="1"/>
  <c r="D12" i="13"/>
  <c r="D17" i="13" s="1"/>
  <c r="C12" i="13"/>
  <c r="C17" i="13" s="1"/>
  <c r="B12" i="13"/>
  <c r="H17" i="13" s="1"/>
  <c r="J11" i="13"/>
  <c r="J16" i="13" s="1"/>
  <c r="I11" i="13"/>
  <c r="I16" i="13" s="1"/>
  <c r="H11" i="13"/>
  <c r="H16" i="13" s="1"/>
  <c r="G11" i="13"/>
  <c r="G16" i="13" s="1"/>
  <c r="F11" i="13"/>
  <c r="F16" i="13" s="1"/>
  <c r="D11" i="13"/>
  <c r="C11" i="13"/>
  <c r="B11" i="13"/>
  <c r="J10" i="13"/>
  <c r="I10" i="13"/>
  <c r="H10" i="13"/>
  <c r="G10" i="13"/>
  <c r="F10" i="13"/>
  <c r="F15" i="13" s="1"/>
  <c r="D10" i="13"/>
  <c r="D15" i="13" s="1"/>
  <c r="C10" i="13"/>
  <c r="C15" i="13" s="1"/>
  <c r="B10" i="13"/>
  <c r="G15" i="13" s="1"/>
  <c r="J9" i="13"/>
  <c r="J14" i="13" s="1"/>
  <c r="I9" i="13"/>
  <c r="I14" i="13" s="1"/>
  <c r="H9" i="13"/>
  <c r="H14" i="13" s="1"/>
  <c r="G9" i="13"/>
  <c r="F9" i="13"/>
  <c r="D9" i="13"/>
  <c r="C9" i="13"/>
  <c r="B9" i="13"/>
  <c r="E13" i="10"/>
  <c r="D13" i="10"/>
  <c r="C13" i="10"/>
  <c r="B13" i="10"/>
  <c r="E12" i="10"/>
  <c r="D12" i="10"/>
  <c r="C12" i="10"/>
  <c r="B12" i="10"/>
  <c r="E11" i="10"/>
  <c r="D11" i="10"/>
  <c r="C11" i="10"/>
  <c r="B11" i="10"/>
  <c r="E10" i="10"/>
  <c r="D10" i="10"/>
  <c r="C10" i="10"/>
  <c r="B10" i="10"/>
  <c r="E9" i="10"/>
  <c r="D9" i="10"/>
  <c r="C9" i="10"/>
  <c r="B9" i="10"/>
  <c r="E13" i="7"/>
  <c r="D13" i="7"/>
  <c r="C13" i="7"/>
  <c r="B13" i="7"/>
  <c r="E12" i="7"/>
  <c r="D12" i="7"/>
  <c r="C12" i="7"/>
  <c r="B12" i="7"/>
  <c r="E11" i="7"/>
  <c r="D11" i="7"/>
  <c r="C11" i="7"/>
  <c r="B11" i="7"/>
  <c r="E10" i="7"/>
  <c r="D10" i="7"/>
  <c r="C10" i="7"/>
  <c r="B10" i="7"/>
  <c r="E9" i="7"/>
  <c r="D9" i="7"/>
  <c r="C9" i="7"/>
  <c r="B9" i="7"/>
  <c r="D9" i="6"/>
  <c r="E9" i="6"/>
  <c r="D10" i="6"/>
  <c r="E10" i="6"/>
  <c r="D11" i="6"/>
  <c r="E11" i="6"/>
  <c r="D12" i="6"/>
  <c r="E12" i="6"/>
  <c r="D13" i="6"/>
  <c r="E13" i="6"/>
  <c r="C9" i="6"/>
  <c r="C10" i="6"/>
  <c r="C11" i="6"/>
  <c r="C12" i="6"/>
  <c r="B9" i="6"/>
  <c r="B10" i="6"/>
  <c r="B11" i="6"/>
  <c r="B12" i="6"/>
  <c r="C13" i="6"/>
  <c r="B13" i="6"/>
  <c r="C14" i="14" l="1"/>
  <c r="G14" i="14"/>
  <c r="H16" i="14"/>
  <c r="D14" i="14"/>
  <c r="F16" i="14"/>
  <c r="H14" i="14"/>
  <c r="I18" i="14"/>
  <c r="J16" i="14"/>
  <c r="C16" i="14"/>
  <c r="D18" i="14"/>
  <c r="F14" i="14"/>
  <c r="G16" i="14"/>
  <c r="H18" i="14"/>
  <c r="I14" i="14"/>
  <c r="J18" i="14"/>
  <c r="C18" i="14"/>
  <c r="D16" i="14"/>
  <c r="F18" i="14"/>
  <c r="G18" i="14"/>
  <c r="I16" i="14"/>
  <c r="J14" i="14"/>
  <c r="J17" i="13"/>
  <c r="J15" i="13"/>
  <c r="B15" i="13"/>
  <c r="I15" i="13"/>
  <c r="G17" i="13"/>
  <c r="B17" i="13"/>
  <c r="H15" i="13"/>
  <c r="I17" i="13"/>
  <c r="G16" i="12"/>
  <c r="G18" i="12"/>
  <c r="C18" i="12"/>
  <c r="F16" i="12"/>
  <c r="H16" i="12"/>
  <c r="H18" i="12"/>
  <c r="C14" i="12"/>
  <c r="I18" i="12"/>
  <c r="D14" i="12"/>
  <c r="H14" i="12"/>
  <c r="J14" i="12"/>
  <c r="J16" i="12"/>
  <c r="J18" i="12"/>
  <c r="D18" i="12"/>
  <c r="G14" i="12"/>
  <c r="I14" i="12"/>
  <c r="I16" i="12"/>
  <c r="H15" i="12"/>
  <c r="J17" i="12"/>
  <c r="B15" i="12"/>
  <c r="C16" i="12"/>
  <c r="D16" i="12"/>
  <c r="J14" i="11"/>
  <c r="J16" i="11"/>
  <c r="J18" i="11"/>
  <c r="D14" i="11"/>
  <c r="D16" i="11"/>
  <c r="D18" i="11"/>
  <c r="I14" i="11"/>
  <c r="I16" i="11"/>
  <c r="I18" i="11"/>
  <c r="I15" i="12"/>
  <c r="J15" i="12"/>
  <c r="G15" i="12"/>
  <c r="B14" i="11"/>
  <c r="B16" i="11"/>
  <c r="B18" i="11"/>
</calcChain>
</file>

<file path=xl/sharedStrings.xml><?xml version="1.0" encoding="utf-8"?>
<sst xmlns="http://schemas.openxmlformats.org/spreadsheetml/2006/main" count="205" uniqueCount="30">
  <si>
    <t>baseline</t>
    <phoneticPr fontId="1" type="noConversion"/>
  </si>
  <si>
    <t>sort</t>
    <phoneticPr fontId="1" type="noConversion"/>
  </si>
  <si>
    <t>no_stg2</t>
    <phoneticPr fontId="1" type="noConversion"/>
  </si>
  <si>
    <t>no_stg2_sort</t>
    <phoneticPr fontId="1" type="noConversion"/>
  </si>
  <si>
    <t>wl</t>
    <phoneticPr fontId="1" type="noConversion"/>
  </si>
  <si>
    <t>of</t>
    <phoneticPr fontId="1" type="noConversion"/>
  </si>
  <si>
    <t>via</t>
    <phoneticPr fontId="1" type="noConversion"/>
  </si>
  <si>
    <t>wns</t>
    <phoneticPr fontId="1" type="noConversion"/>
  </si>
  <si>
    <t>tns</t>
    <phoneticPr fontId="1" type="noConversion"/>
  </si>
  <si>
    <t>stg1_of_net</t>
    <phoneticPr fontId="1" type="noConversion"/>
  </si>
  <si>
    <t>stg2_of_net</t>
    <phoneticPr fontId="1" type="noConversion"/>
  </si>
  <si>
    <t>runtime(approx.)</t>
    <phoneticPr fontId="1" type="noConversion"/>
  </si>
  <si>
    <t>--</t>
    <phoneticPr fontId="1" type="noConversion"/>
  </si>
  <si>
    <t>ariane</t>
    <phoneticPr fontId="1" type="noConversion"/>
  </si>
  <si>
    <t>bsg_chip</t>
    <phoneticPr fontId="1" type="noConversion"/>
  </si>
  <si>
    <t>of_after_stg1</t>
    <phoneticPr fontId="1" type="noConversion"/>
  </si>
  <si>
    <t>of_after_stg2</t>
    <phoneticPr fontId="1" type="noConversion"/>
  </si>
  <si>
    <t>tns%</t>
    <phoneticPr fontId="1" type="noConversion"/>
  </si>
  <si>
    <t>`</t>
    <phoneticPr fontId="1" type="noConversion"/>
  </si>
  <si>
    <t>wl%</t>
    <phoneticPr fontId="1" type="noConversion"/>
  </si>
  <si>
    <t>via%</t>
    <phoneticPr fontId="1" type="noConversion"/>
  </si>
  <si>
    <t>of%</t>
    <phoneticPr fontId="1" type="noConversion"/>
  </si>
  <si>
    <t>wns%</t>
    <phoneticPr fontId="1" type="noConversion"/>
  </si>
  <si>
    <t>Tips:按比例2阶段，of_after_stg1是实际进入第二阶段的net数</t>
    <phoneticPr fontId="1" type="noConversion"/>
  </si>
  <si>
    <t>stg2_routed_nets</t>
    <phoneticPr fontId="1" type="noConversion"/>
  </si>
  <si>
    <t>wl_diff</t>
    <phoneticPr fontId="1" type="noConversion"/>
  </si>
  <si>
    <t>via_diff</t>
    <phoneticPr fontId="1" type="noConversion"/>
  </si>
  <si>
    <t>of_diff</t>
    <phoneticPr fontId="1" type="noConversion"/>
  </si>
  <si>
    <t>wns_diff</t>
    <phoneticPr fontId="1" type="noConversion"/>
  </si>
  <si>
    <t>tns_diff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</si>
</sst>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6B6C2"/>
      <name val="Consolas"/>
      <family val="3"/>
    </font>
    <font>
      <sz val="11"/>
      <color rgb="FF79B8FF"/>
      <name val="Consolas"/>
      <family val="3"/>
    </font>
    <font>
      <sz val="11"/>
      <color rgb="FF986801"/>
      <name val="Consolas"/>
      <family val="3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20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39" sqref="C39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15377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2588548.5354189998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2358240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9988987.7574170008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-0.4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-840.56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290</v>
      </c>
      <c r="D9" s="1">
        <v>340</v>
      </c>
      <c r="E9" s="1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4EE-4965-4794-8F23-8AACB855A855}">
  <dimension ref="A1:F9"/>
  <sheetViews>
    <sheetView workbookViewId="0">
      <selection activeCell="B2" sqref="B2:C2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16252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2586789.232084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2312696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9985988.1954069994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-0.36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-844.5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266</v>
      </c>
      <c r="D9" s="1">
        <v>340</v>
      </c>
      <c r="E9" s="1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504A-4AF7-465D-AE4D-22D3C6FC31EE}">
  <dimension ref="A1:D9"/>
  <sheetViews>
    <sheetView workbookViewId="0">
      <selection activeCell="C9" sqref="C9"/>
    </sheetView>
  </sheetViews>
  <sheetFormatPr defaultRowHeight="14.25" x14ac:dyDescent="0.2"/>
  <cols>
    <col min="1" max="1" width="15.5" bestFit="1" customWidth="1"/>
    <col min="2" max="2" width="12.75" bestFit="1" customWidth="1"/>
    <col min="3" max="3" width="14.75" customWidth="1"/>
  </cols>
  <sheetData>
    <row r="1" spans="1:4" x14ac:dyDescent="0.2">
      <c r="B1" t="s">
        <v>0</v>
      </c>
      <c r="C1" t="s">
        <v>1</v>
      </c>
      <c r="D1" t="s">
        <v>14</v>
      </c>
    </row>
    <row r="2" spans="1:4" ht="15" x14ac:dyDescent="0.2">
      <c r="A2" t="s">
        <v>9</v>
      </c>
      <c r="B2" s="1">
        <v>110273</v>
      </c>
      <c r="C2" s="1"/>
      <c r="D2" s="1">
        <v>935442</v>
      </c>
    </row>
    <row r="3" spans="1:4" ht="15" x14ac:dyDescent="0.2">
      <c r="A3" t="s">
        <v>10</v>
      </c>
      <c r="B3" s="1">
        <v>73636</v>
      </c>
      <c r="C3" s="1"/>
    </row>
    <row r="4" spans="1:4" ht="15" x14ac:dyDescent="0.2">
      <c r="A4" t="s">
        <v>4</v>
      </c>
      <c r="B4" s="1">
        <v>14985904.415411999</v>
      </c>
      <c r="C4" s="1">
        <v>16399020.770132</v>
      </c>
    </row>
    <row r="5" spans="1:4" ht="15" x14ac:dyDescent="0.2">
      <c r="A5" t="s">
        <v>6</v>
      </c>
      <c r="B5" s="1">
        <v>15378268</v>
      </c>
      <c r="C5" s="1">
        <v>16233372</v>
      </c>
    </row>
    <row r="6" spans="1:4" ht="15" x14ac:dyDescent="0.2">
      <c r="A6" t="s">
        <v>5</v>
      </c>
      <c r="B6" s="1">
        <v>33277455.470692001</v>
      </c>
      <c r="C6" s="1">
        <v>33448088.539326001</v>
      </c>
    </row>
    <row r="7" spans="1:4" ht="15" x14ac:dyDescent="0.2">
      <c r="A7" t="s">
        <v>7</v>
      </c>
      <c r="B7" s="1">
        <v>-0.39</v>
      </c>
      <c r="C7" s="1">
        <v>-0.4</v>
      </c>
    </row>
    <row r="8" spans="1:4" ht="15" x14ac:dyDescent="0.2">
      <c r="A8" t="s">
        <v>8</v>
      </c>
      <c r="B8" s="1">
        <v>-6322.25</v>
      </c>
      <c r="C8" s="1">
        <v>-6742.87</v>
      </c>
    </row>
    <row r="9" spans="1:4" ht="15" x14ac:dyDescent="0.2">
      <c r="A9" t="s">
        <v>11</v>
      </c>
      <c r="B9" s="1">
        <v>2821</v>
      </c>
      <c r="C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F713-05C0-439D-8449-3B9024CD5357}">
  <dimension ref="A1:C7"/>
  <sheetViews>
    <sheetView workbookViewId="0">
      <selection activeCell="B5" sqref="B5"/>
    </sheetView>
  </sheetViews>
  <sheetFormatPr defaultRowHeight="14.25" x14ac:dyDescent="0.2"/>
  <cols>
    <col min="1" max="1" width="12.125" bestFit="1" customWidth="1"/>
    <col min="2" max="2" width="11.625" bestFit="1" customWidth="1"/>
  </cols>
  <sheetData>
    <row r="1" spans="1:3" x14ac:dyDescent="0.2">
      <c r="B1" t="s">
        <v>0</v>
      </c>
      <c r="C1" t="s">
        <v>1</v>
      </c>
    </row>
    <row r="2" spans="1:3" ht="15" x14ac:dyDescent="0.2">
      <c r="A2" t="s">
        <v>15</v>
      </c>
      <c r="B2" s="1">
        <v>26052</v>
      </c>
      <c r="C2" s="1">
        <v>21487</v>
      </c>
    </row>
    <row r="3" spans="1:3" ht="15" x14ac:dyDescent="0.2">
      <c r="A3" t="s">
        <v>4</v>
      </c>
      <c r="B3" s="1">
        <v>3767357.2043110002</v>
      </c>
      <c r="C3" s="1">
        <v>3767357.2043110002</v>
      </c>
    </row>
    <row r="4" spans="1:3" ht="15" x14ac:dyDescent="0.2">
      <c r="A4" t="s">
        <v>6</v>
      </c>
      <c r="B4" s="1">
        <v>3301836</v>
      </c>
      <c r="C4" s="1">
        <v>3297764</v>
      </c>
    </row>
    <row r="5" spans="1:3" ht="15" x14ac:dyDescent="0.2">
      <c r="A5" t="s">
        <v>5</v>
      </c>
      <c r="B5" s="1">
        <v>10316379.26533</v>
      </c>
      <c r="C5" s="1">
        <v>10258074.674814999</v>
      </c>
    </row>
    <row r="6" spans="1:3" ht="15" x14ac:dyDescent="0.2">
      <c r="A6" t="s">
        <v>7</v>
      </c>
      <c r="B6" s="1">
        <v>-0.49</v>
      </c>
      <c r="C6" s="1">
        <v>-0.49</v>
      </c>
    </row>
    <row r="7" spans="1:3" ht="15" x14ac:dyDescent="0.2">
      <c r="A7" t="s">
        <v>8</v>
      </c>
      <c r="B7" s="1">
        <v>-1210.6199999999999</v>
      </c>
      <c r="C7" s="1">
        <v>-1201.3699999999999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07B4-51F0-4183-8BE1-E83186FB1304}">
  <dimension ref="A1:C7"/>
  <sheetViews>
    <sheetView workbookViewId="0">
      <selection activeCell="B5" sqref="B5"/>
    </sheetView>
  </sheetViews>
  <sheetFormatPr defaultRowHeight="14.25" x14ac:dyDescent="0.2"/>
  <cols>
    <col min="1" max="1" width="12.125" bestFit="1" customWidth="1"/>
    <col min="2" max="3" width="12.75" bestFit="1" customWidth="1"/>
  </cols>
  <sheetData>
    <row r="1" spans="1:3" x14ac:dyDescent="0.2">
      <c r="B1" t="s">
        <v>0</v>
      </c>
      <c r="C1" t="s">
        <v>1</v>
      </c>
    </row>
    <row r="2" spans="1:3" ht="15" x14ac:dyDescent="0.2">
      <c r="A2" t="s">
        <v>15</v>
      </c>
      <c r="B2" s="1">
        <v>110273</v>
      </c>
      <c r="C2" s="1"/>
    </row>
    <row r="3" spans="1:3" ht="15" x14ac:dyDescent="0.2">
      <c r="A3" t="s">
        <v>4</v>
      </c>
      <c r="B3" s="1">
        <v>21497469.125300001</v>
      </c>
      <c r="C3" s="1">
        <v>21497469.125300001</v>
      </c>
    </row>
    <row r="4" spans="1:3" ht="15" x14ac:dyDescent="0.2">
      <c r="A4" t="s">
        <v>6</v>
      </c>
      <c r="B4" s="1">
        <v>20866152</v>
      </c>
      <c r="C4" s="1">
        <v>20851260</v>
      </c>
    </row>
    <row r="5" spans="1:3" ht="15" x14ac:dyDescent="0.2">
      <c r="A5" t="s">
        <v>5</v>
      </c>
      <c r="B5" s="1">
        <v>34961494.361810997</v>
      </c>
      <c r="C5" s="1">
        <v>34667571.438350998</v>
      </c>
    </row>
    <row r="6" spans="1:3" ht="15" x14ac:dyDescent="0.2">
      <c r="A6" t="s">
        <v>7</v>
      </c>
      <c r="B6" s="1">
        <v>-0.42</v>
      </c>
      <c r="C6" s="1">
        <v>-0.42</v>
      </c>
    </row>
    <row r="7" spans="1:3" ht="15" x14ac:dyDescent="0.2">
      <c r="A7" t="s">
        <v>8</v>
      </c>
      <c r="B7" s="1">
        <v>-8842.82</v>
      </c>
      <c r="C7" s="1">
        <v>-8767.32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DC53-88FE-428D-89B7-B12A28FB5630}">
  <dimension ref="A1:C8"/>
  <sheetViews>
    <sheetView workbookViewId="0">
      <selection activeCell="B1" sqref="B1:C8"/>
    </sheetView>
  </sheetViews>
  <sheetFormatPr defaultRowHeight="14.25" x14ac:dyDescent="0.2"/>
  <cols>
    <col min="1" max="1" width="12.125" bestFit="1" customWidth="1"/>
  </cols>
  <sheetData>
    <row r="1" spans="1:3" x14ac:dyDescent="0.2">
      <c r="B1" t="s">
        <v>0</v>
      </c>
      <c r="C1" t="s">
        <v>1</v>
      </c>
    </row>
    <row r="2" spans="1:3" ht="15" x14ac:dyDescent="0.2">
      <c r="A2" t="s">
        <v>15</v>
      </c>
      <c r="B2" s="4">
        <v>29860</v>
      </c>
      <c r="C2" s="4">
        <v>24827</v>
      </c>
    </row>
    <row r="3" spans="1:3" ht="15" x14ac:dyDescent="0.2">
      <c r="A3" t="s">
        <v>16</v>
      </c>
      <c r="B3" s="3"/>
      <c r="C3" s="3"/>
    </row>
    <row r="4" spans="1:3" ht="15" x14ac:dyDescent="0.2">
      <c r="A4" t="s">
        <v>4</v>
      </c>
      <c r="B4" s="4">
        <v>4919854.3363619996</v>
      </c>
      <c r="C4" s="4">
        <v>4919854.3363619996</v>
      </c>
    </row>
    <row r="5" spans="1:3" ht="15" x14ac:dyDescent="0.2">
      <c r="A5" t="s">
        <v>6</v>
      </c>
      <c r="B5" s="4">
        <v>2946400</v>
      </c>
      <c r="C5" s="4">
        <v>2944084</v>
      </c>
    </row>
    <row r="6" spans="1:3" ht="15" x14ac:dyDescent="0.2">
      <c r="A6" t="s">
        <v>5</v>
      </c>
      <c r="B6" s="4">
        <v>5436688.525041</v>
      </c>
      <c r="C6" s="4">
        <v>5353142.8809160003</v>
      </c>
    </row>
    <row r="7" spans="1:3" ht="15" x14ac:dyDescent="0.2">
      <c r="A7" t="s">
        <v>7</v>
      </c>
      <c r="B7" s="4">
        <v>-0.47</v>
      </c>
      <c r="C7" s="4">
        <v>-0.47</v>
      </c>
    </row>
    <row r="8" spans="1:3" ht="15" x14ac:dyDescent="0.2">
      <c r="A8" t="s">
        <v>8</v>
      </c>
      <c r="B8" s="4">
        <v>-1205.29</v>
      </c>
      <c r="C8" s="4">
        <v>-1195.78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19EB-C256-40DF-8DEC-CB029E887D38}">
  <dimension ref="A1:C8"/>
  <sheetViews>
    <sheetView workbookViewId="0">
      <selection activeCell="B1" sqref="B1:C8"/>
    </sheetView>
  </sheetViews>
  <sheetFormatPr defaultRowHeight="14.25" x14ac:dyDescent="0.2"/>
  <cols>
    <col min="1" max="1" width="12.125" bestFit="1" customWidth="1"/>
    <col min="2" max="3" width="12.75" bestFit="1" customWidth="1"/>
  </cols>
  <sheetData>
    <row r="1" spans="1:3" x14ac:dyDescent="0.2">
      <c r="B1" t="s">
        <v>0</v>
      </c>
      <c r="C1" t="s">
        <v>1</v>
      </c>
    </row>
    <row r="2" spans="1:3" ht="15" x14ac:dyDescent="0.2">
      <c r="A2" t="s">
        <v>15</v>
      </c>
      <c r="B2" s="4">
        <v>128156</v>
      </c>
      <c r="C2" s="4">
        <v>98211</v>
      </c>
    </row>
    <row r="3" spans="1:3" ht="15" x14ac:dyDescent="0.2">
      <c r="A3" t="s">
        <v>16</v>
      </c>
      <c r="B3" s="3"/>
      <c r="C3" s="3"/>
    </row>
    <row r="4" spans="1:3" ht="15" x14ac:dyDescent="0.2">
      <c r="A4" t="s">
        <v>4</v>
      </c>
      <c r="B4" s="4">
        <v>27824640.866694</v>
      </c>
      <c r="C4" s="4">
        <v>27824640.866694</v>
      </c>
    </row>
    <row r="5" spans="1:3" ht="15" x14ac:dyDescent="0.2">
      <c r="A5" t="s">
        <v>6</v>
      </c>
      <c r="B5" s="4">
        <v>17525120</v>
      </c>
      <c r="C5" s="4">
        <v>17516632</v>
      </c>
    </row>
    <row r="6" spans="1:3" ht="15" x14ac:dyDescent="0.2">
      <c r="A6" t="s">
        <v>5</v>
      </c>
      <c r="B6" s="4">
        <v>18316891.755509999</v>
      </c>
      <c r="C6" s="4">
        <v>17963854.520435002</v>
      </c>
    </row>
    <row r="7" spans="1:3" ht="15" x14ac:dyDescent="0.2">
      <c r="A7" t="s">
        <v>7</v>
      </c>
      <c r="B7" s="4">
        <v>-0.42</v>
      </c>
      <c r="C7" s="4">
        <v>-0.42</v>
      </c>
    </row>
    <row r="8" spans="1:3" ht="15" x14ac:dyDescent="0.2">
      <c r="A8" t="s">
        <v>8</v>
      </c>
      <c r="B8" s="4">
        <v>-8772.24</v>
      </c>
      <c r="C8" s="4">
        <v>-8719.2800000000007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568F-9AB9-4D02-A142-E2BA36155338}">
  <dimension ref="A1:E13"/>
  <sheetViews>
    <sheetView zoomScale="160" zoomScaleNormal="160" workbookViewId="0">
      <selection activeCell="A13" sqref="A2:A13"/>
    </sheetView>
  </sheetViews>
  <sheetFormatPr defaultRowHeight="14.25" x14ac:dyDescent="0.2"/>
  <cols>
    <col min="1" max="1" width="12.125" bestFit="1" customWidth="1"/>
    <col min="2" max="5" width="12.75" bestFit="1" customWidth="1"/>
  </cols>
  <sheetData>
    <row r="1" spans="1:5" x14ac:dyDescent="0.2">
      <c r="B1" s="5" t="s">
        <v>0</v>
      </c>
      <c r="C1" s="5" t="s">
        <v>1</v>
      </c>
      <c r="D1" t="s">
        <v>0</v>
      </c>
      <c r="E1" t="s">
        <v>1</v>
      </c>
    </row>
    <row r="2" spans="1:5" ht="15" x14ac:dyDescent="0.2">
      <c r="A2" t="s">
        <v>15</v>
      </c>
      <c r="B2" s="6">
        <v>29860</v>
      </c>
      <c r="C2" s="6">
        <v>24827</v>
      </c>
      <c r="D2" s="3">
        <v>29860</v>
      </c>
      <c r="E2" s="3">
        <v>24827</v>
      </c>
    </row>
    <row r="3" spans="1:5" ht="15" x14ac:dyDescent="0.2">
      <c r="A3" t="s">
        <v>16</v>
      </c>
      <c r="B3" s="7"/>
      <c r="C3" s="7"/>
      <c r="D3" s="3">
        <v>24838</v>
      </c>
      <c r="E3" s="3">
        <v>19969</v>
      </c>
    </row>
    <row r="4" spans="1:5" ht="15" x14ac:dyDescent="0.2">
      <c r="A4" t="s">
        <v>4</v>
      </c>
      <c r="B4" s="6">
        <v>4919854.3363619996</v>
      </c>
      <c r="C4" s="6">
        <v>4919854.3363619996</v>
      </c>
      <c r="D4" s="3">
        <v>4921661.4423479997</v>
      </c>
      <c r="E4" s="3">
        <v>4921407.2317199996</v>
      </c>
    </row>
    <row r="5" spans="1:5" ht="15" x14ac:dyDescent="0.2">
      <c r="A5" t="s">
        <v>6</v>
      </c>
      <c r="B5" s="6">
        <v>2946400</v>
      </c>
      <c r="C5" s="6">
        <v>2944084</v>
      </c>
      <c r="D5" s="3">
        <v>2946528</v>
      </c>
      <c r="E5" s="3">
        <v>2947716</v>
      </c>
    </row>
    <row r="6" spans="1:5" ht="15" x14ac:dyDescent="0.2">
      <c r="A6" t="s">
        <v>5</v>
      </c>
      <c r="B6" s="6">
        <v>5436688.525041</v>
      </c>
      <c r="C6" s="6">
        <v>5353142.8809160003</v>
      </c>
      <c r="D6" s="3">
        <v>5369976.3360310001</v>
      </c>
      <c r="E6" s="3">
        <v>5315436.2483740002</v>
      </c>
    </row>
    <row r="7" spans="1:5" ht="15" x14ac:dyDescent="0.2">
      <c r="A7" t="s">
        <v>7</v>
      </c>
      <c r="B7" s="6">
        <v>-0.47</v>
      </c>
      <c r="C7" s="6">
        <v>-0.47</v>
      </c>
      <c r="D7" s="3">
        <v>-0.47</v>
      </c>
      <c r="E7" s="3">
        <v>-0.47</v>
      </c>
    </row>
    <row r="8" spans="1:5" ht="15" x14ac:dyDescent="0.2">
      <c r="A8" t="s">
        <v>8</v>
      </c>
      <c r="B8" s="6">
        <v>-1205.29</v>
      </c>
      <c r="C8" s="6">
        <v>-1195.78</v>
      </c>
      <c r="D8" s="3">
        <v>-1203.3800000000001</v>
      </c>
      <c r="E8" s="3">
        <v>-1200.8599999999999</v>
      </c>
    </row>
    <row r="9" spans="1:5" x14ac:dyDescent="0.2">
      <c r="A9" t="s">
        <v>19</v>
      </c>
      <c r="B9">
        <f t="shared" ref="B9:B12" si="0">B4/B4</f>
        <v>1</v>
      </c>
      <c r="C9">
        <f t="shared" ref="C9:E12" si="1">C4/B4</f>
        <v>1</v>
      </c>
      <c r="D9">
        <f t="shared" si="1"/>
        <v>1.0003673088393377</v>
      </c>
      <c r="E9">
        <f t="shared" si="1"/>
        <v>0.99994834861540605</v>
      </c>
    </row>
    <row r="10" spans="1:5" x14ac:dyDescent="0.2">
      <c r="A10" t="s">
        <v>20</v>
      </c>
      <c r="B10">
        <f t="shared" si="0"/>
        <v>1</v>
      </c>
      <c r="C10">
        <f t="shared" si="1"/>
        <v>0.99921395601411889</v>
      </c>
      <c r="D10">
        <f t="shared" si="1"/>
        <v>1.0008301393574368</v>
      </c>
      <c r="E10">
        <f t="shared" si="1"/>
        <v>1.0004031863942919</v>
      </c>
    </row>
    <row r="11" spans="1:5" x14ac:dyDescent="0.2">
      <c r="A11" t="s">
        <v>21</v>
      </c>
      <c r="B11">
        <f t="shared" si="0"/>
        <v>1</v>
      </c>
      <c r="C11">
        <f t="shared" si="1"/>
        <v>0.98463299051615805</v>
      </c>
      <c r="D11">
        <f t="shared" si="1"/>
        <v>1.0031445929035467</v>
      </c>
      <c r="E11">
        <f t="shared" si="1"/>
        <v>0.98984351433896434</v>
      </c>
    </row>
    <row r="12" spans="1:5" x14ac:dyDescent="0.2">
      <c r="A12" t="s">
        <v>22</v>
      </c>
      <c r="B12">
        <f t="shared" si="0"/>
        <v>1</v>
      </c>
      <c r="C12">
        <f t="shared" si="1"/>
        <v>1</v>
      </c>
      <c r="D12">
        <f t="shared" si="1"/>
        <v>1</v>
      </c>
      <c r="E12">
        <f t="shared" si="1"/>
        <v>1</v>
      </c>
    </row>
    <row r="13" spans="1:5" x14ac:dyDescent="0.2">
      <c r="A13" t="s">
        <v>17</v>
      </c>
      <c r="B13">
        <f>B8/B8</f>
        <v>1</v>
      </c>
      <c r="C13">
        <f>C8/B8</f>
        <v>0.99210978270789607</v>
      </c>
      <c r="D13">
        <f t="shared" ref="D13:E13" si="2">D8/C8</f>
        <v>1.0063556841559484</v>
      </c>
      <c r="E13">
        <f t="shared" si="2"/>
        <v>0.99790589838621202</v>
      </c>
    </row>
  </sheetData>
  <phoneticPr fontId="1" type="noConversion"/>
  <conditionalFormatting sqref="A12:E12">
    <cfRule type="top10" dxfId="19" priority="1" bottom="1" rank="1"/>
    <cfRule type="top10" dxfId="18" priority="2" rank="1"/>
  </conditionalFormatting>
  <conditionalFormatting sqref="A13:E13">
    <cfRule type="top10" dxfId="17" priority="3" bottom="1" rank="1"/>
    <cfRule type="top10" dxfId="16" priority="4" rank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1253-5D39-4D1D-81C8-82616229106C}">
  <dimension ref="A1:E13"/>
  <sheetViews>
    <sheetView zoomScale="160" zoomScaleNormal="160" workbookViewId="0">
      <selection activeCell="D19" sqref="D19"/>
    </sheetView>
  </sheetViews>
  <sheetFormatPr defaultRowHeight="14.25" x14ac:dyDescent="0.2"/>
  <cols>
    <col min="1" max="1" width="12.125" bestFit="1" customWidth="1"/>
    <col min="2" max="5" width="12.75" bestFit="1" customWidth="1"/>
  </cols>
  <sheetData>
    <row r="1" spans="1:5" x14ac:dyDescent="0.2">
      <c r="B1" s="5" t="s">
        <v>0</v>
      </c>
      <c r="C1" s="5" t="s">
        <v>1</v>
      </c>
      <c r="D1" t="s">
        <v>0</v>
      </c>
      <c r="E1" t="s">
        <v>1</v>
      </c>
    </row>
    <row r="2" spans="1:5" ht="15" x14ac:dyDescent="0.2">
      <c r="A2" t="s">
        <v>15</v>
      </c>
      <c r="B2" s="6">
        <v>128156</v>
      </c>
      <c r="C2" s="6">
        <v>98211</v>
      </c>
      <c r="D2" s="3">
        <v>128156</v>
      </c>
      <c r="E2" s="3">
        <v>98211</v>
      </c>
    </row>
    <row r="3" spans="1:5" ht="15" x14ac:dyDescent="0.2">
      <c r="A3" t="s">
        <v>16</v>
      </c>
      <c r="B3" s="7"/>
      <c r="C3" s="7"/>
      <c r="D3" s="3">
        <v>96849</v>
      </c>
      <c r="E3" s="3">
        <v>69688</v>
      </c>
    </row>
    <row r="4" spans="1:5" ht="15" x14ac:dyDescent="0.2">
      <c r="A4" t="s">
        <v>4</v>
      </c>
      <c r="B4" s="6">
        <v>27824640.866694</v>
      </c>
      <c r="C4" s="6">
        <v>27824640.866694</v>
      </c>
      <c r="D4" s="3">
        <v>27840976.662702002</v>
      </c>
      <c r="E4" s="3">
        <v>27839639.293745998</v>
      </c>
    </row>
    <row r="5" spans="1:5" ht="15" x14ac:dyDescent="0.2">
      <c r="A5" t="s">
        <v>6</v>
      </c>
      <c r="B5" s="6">
        <v>17525120</v>
      </c>
      <c r="C5" s="6">
        <v>17516632</v>
      </c>
      <c r="D5" s="3">
        <v>17523896</v>
      </c>
      <c r="E5" s="3">
        <v>17526332</v>
      </c>
    </row>
    <row r="6" spans="1:5" ht="15" x14ac:dyDescent="0.2">
      <c r="A6" t="s">
        <v>5</v>
      </c>
      <c r="B6" s="6">
        <v>18316891.755509999</v>
      </c>
      <c r="C6" s="6">
        <v>17963854.520435002</v>
      </c>
      <c r="D6" s="3">
        <v>17945637.007975001</v>
      </c>
      <c r="E6" s="3">
        <v>17749724.471258</v>
      </c>
    </row>
    <row r="7" spans="1:5" ht="15" x14ac:dyDescent="0.2">
      <c r="A7" t="s">
        <v>7</v>
      </c>
      <c r="B7" s="6">
        <v>-0.42</v>
      </c>
      <c r="C7" s="6">
        <v>-0.42</v>
      </c>
      <c r="D7" s="3">
        <v>-0.42</v>
      </c>
      <c r="E7" s="3">
        <v>-0.42</v>
      </c>
    </row>
    <row r="8" spans="1:5" ht="15" x14ac:dyDescent="0.2">
      <c r="A8" t="s">
        <v>8</v>
      </c>
      <c r="B8" s="6">
        <v>-8772.24</v>
      </c>
      <c r="C8" s="6">
        <v>-8719.2800000000007</v>
      </c>
      <c r="D8" s="3">
        <v>-8802.08</v>
      </c>
      <c r="E8" s="3">
        <v>-8809.36</v>
      </c>
    </row>
    <row r="9" spans="1:5" x14ac:dyDescent="0.2">
      <c r="A9" t="s">
        <v>19</v>
      </c>
      <c r="B9">
        <f t="shared" ref="B9:B12" si="0">B4/B4</f>
        <v>1</v>
      </c>
      <c r="C9">
        <f t="shared" ref="C9:E13" si="1">C4/B4</f>
        <v>1</v>
      </c>
      <c r="D9">
        <f t="shared" si="1"/>
        <v>1.0005870981798566</v>
      </c>
      <c r="E9">
        <f t="shared" si="1"/>
        <v>0.99995196400714648</v>
      </c>
    </row>
    <row r="10" spans="1:5" x14ac:dyDescent="0.2">
      <c r="A10" t="s">
        <v>20</v>
      </c>
      <c r="B10">
        <f t="shared" si="0"/>
        <v>1</v>
      </c>
      <c r="C10">
        <f t="shared" si="1"/>
        <v>0.99951566665449365</v>
      </c>
      <c r="D10">
        <f t="shared" si="1"/>
        <v>1.0004146915913972</v>
      </c>
      <c r="E10">
        <f t="shared" si="1"/>
        <v>1.0001390101835801</v>
      </c>
    </row>
    <row r="11" spans="1:5" x14ac:dyDescent="0.2">
      <c r="A11" t="s">
        <v>21</v>
      </c>
      <c r="B11">
        <f t="shared" si="0"/>
        <v>1</v>
      </c>
      <c r="C11">
        <f t="shared" si="1"/>
        <v>0.98072613848532475</v>
      </c>
      <c r="D11">
        <f t="shared" si="1"/>
        <v>0.99898587953719631</v>
      </c>
      <c r="E11">
        <f t="shared" si="1"/>
        <v>0.98908299902478036</v>
      </c>
    </row>
    <row r="12" spans="1:5" x14ac:dyDescent="0.2">
      <c r="A12" t="s">
        <v>22</v>
      </c>
      <c r="B12">
        <f t="shared" si="0"/>
        <v>1</v>
      </c>
      <c r="C12">
        <f t="shared" si="1"/>
        <v>1</v>
      </c>
      <c r="D12">
        <f t="shared" si="1"/>
        <v>1</v>
      </c>
      <c r="E12">
        <f t="shared" si="1"/>
        <v>1</v>
      </c>
    </row>
    <row r="13" spans="1:5" x14ac:dyDescent="0.2">
      <c r="A13" t="s">
        <v>17</v>
      </c>
      <c r="B13">
        <f>B8/B8</f>
        <v>1</v>
      </c>
      <c r="C13">
        <f>C8/B8</f>
        <v>0.99396277347633</v>
      </c>
      <c r="D13">
        <f t="shared" si="1"/>
        <v>1.0094961969336917</v>
      </c>
      <c r="E13">
        <f t="shared" si="1"/>
        <v>1.0008270772362897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A297-44F3-409E-9C97-EB1A56145966}">
  <dimension ref="A1:F17"/>
  <sheetViews>
    <sheetView zoomScale="160" zoomScaleNormal="160" workbookViewId="0">
      <selection activeCell="D19" sqref="D19"/>
    </sheetView>
  </sheetViews>
  <sheetFormatPr defaultRowHeight="14.25" x14ac:dyDescent="0.2"/>
  <cols>
    <col min="1" max="1" width="12.125" bestFit="1" customWidth="1"/>
    <col min="2" max="5" width="12.75" bestFit="1" customWidth="1"/>
  </cols>
  <sheetData>
    <row r="1" spans="1:5" x14ac:dyDescent="0.2">
      <c r="B1" s="5" t="s">
        <v>0</v>
      </c>
      <c r="C1" s="5" t="s">
        <v>1</v>
      </c>
      <c r="D1" t="s">
        <v>0</v>
      </c>
      <c r="E1" t="s">
        <v>1</v>
      </c>
    </row>
    <row r="2" spans="1:5" ht="15" x14ac:dyDescent="0.2">
      <c r="A2" t="s">
        <v>15</v>
      </c>
      <c r="B2" s="6">
        <v>39420</v>
      </c>
      <c r="C2" s="6">
        <v>32819</v>
      </c>
      <c r="D2" s="3">
        <v>39420</v>
      </c>
      <c r="E2" s="3">
        <v>32819</v>
      </c>
    </row>
    <row r="3" spans="1:5" ht="15" x14ac:dyDescent="0.2">
      <c r="A3" t="s">
        <v>16</v>
      </c>
      <c r="B3" s="6"/>
      <c r="C3" s="6"/>
      <c r="D3" s="3">
        <v>27027</v>
      </c>
      <c r="E3" s="3">
        <v>21533</v>
      </c>
    </row>
    <row r="4" spans="1:5" ht="15" x14ac:dyDescent="0.2">
      <c r="A4" t="s">
        <v>4</v>
      </c>
      <c r="B4" s="6">
        <v>10584203.181048</v>
      </c>
      <c r="C4" s="6">
        <v>10584203.181048</v>
      </c>
      <c r="D4" s="3">
        <v>10634829.780246001</v>
      </c>
      <c r="E4" s="3">
        <v>10635227.675141999</v>
      </c>
    </row>
    <row r="5" spans="1:5" ht="15" x14ac:dyDescent="0.2">
      <c r="A5" t="s">
        <v>6</v>
      </c>
      <c r="B5" s="6">
        <v>4532436</v>
      </c>
      <c r="C5" s="6">
        <v>4547984</v>
      </c>
      <c r="D5" s="3">
        <v>4458748</v>
      </c>
      <c r="E5" s="3">
        <v>4458128</v>
      </c>
    </row>
    <row r="6" spans="1:5" ht="15" x14ac:dyDescent="0.2">
      <c r="A6" t="s">
        <v>5</v>
      </c>
      <c r="B6" s="6">
        <v>13771940.319569999</v>
      </c>
      <c r="C6" s="6">
        <v>16026877.199145</v>
      </c>
      <c r="D6" s="3">
        <v>11390349.502753001</v>
      </c>
      <c r="E6" s="3">
        <v>11353387.711169999</v>
      </c>
    </row>
    <row r="7" spans="1:5" ht="15" x14ac:dyDescent="0.2">
      <c r="A7" t="s">
        <v>7</v>
      </c>
      <c r="B7" s="6">
        <v>-141.37</v>
      </c>
      <c r="C7" s="6">
        <v>-141.34</v>
      </c>
      <c r="D7" s="3">
        <v>-141.36000000000001</v>
      </c>
      <c r="E7" s="3">
        <v>-141.36000000000001</v>
      </c>
    </row>
    <row r="8" spans="1:5" ht="15" x14ac:dyDescent="0.2">
      <c r="A8" t="s">
        <v>8</v>
      </c>
      <c r="B8" s="6">
        <v>-852071.88</v>
      </c>
      <c r="C8" s="6">
        <v>-851804.31</v>
      </c>
      <c r="D8" s="3">
        <v>-852076.5</v>
      </c>
      <c r="E8" s="3">
        <v>-852234.56</v>
      </c>
    </row>
    <row r="9" spans="1:5" x14ac:dyDescent="0.2">
      <c r="A9" t="s">
        <v>19</v>
      </c>
      <c r="B9">
        <f t="shared" ref="B9:B12" si="0">B4/B4</f>
        <v>1</v>
      </c>
      <c r="C9">
        <f t="shared" ref="C9:E13" si="1">C4/B4</f>
        <v>1</v>
      </c>
      <c r="D9">
        <f t="shared" si="1"/>
        <v>1.0047832225375881</v>
      </c>
      <c r="E9">
        <f t="shared" si="1"/>
        <v>1.0000374143173159</v>
      </c>
    </row>
    <row r="10" spans="1:5" x14ac:dyDescent="0.2">
      <c r="A10" t="s">
        <v>20</v>
      </c>
      <c r="B10">
        <f t="shared" si="0"/>
        <v>1</v>
      </c>
      <c r="C10">
        <f t="shared" si="1"/>
        <v>1.0034303848967752</v>
      </c>
      <c r="D10">
        <f t="shared" si="1"/>
        <v>0.98037899869480627</v>
      </c>
      <c r="E10">
        <f t="shared" si="1"/>
        <v>0.99986094751262011</v>
      </c>
    </row>
    <row r="11" spans="1:5" x14ac:dyDescent="0.2">
      <c r="A11" t="s">
        <v>21</v>
      </c>
      <c r="B11">
        <f t="shared" si="0"/>
        <v>1</v>
      </c>
      <c r="C11">
        <f t="shared" si="1"/>
        <v>1.1637341454617491</v>
      </c>
      <c r="D11">
        <f t="shared" si="1"/>
        <v>0.71070298731437531</v>
      </c>
      <c r="E11">
        <f t="shared" si="1"/>
        <v>0.996754990566877</v>
      </c>
    </row>
    <row r="12" spans="1:5" x14ac:dyDescent="0.2">
      <c r="A12" t="s">
        <v>22</v>
      </c>
      <c r="B12">
        <f t="shared" si="0"/>
        <v>1</v>
      </c>
      <c r="C12">
        <f t="shared" si="1"/>
        <v>0.99978779090330339</v>
      </c>
      <c r="D12">
        <f t="shared" si="1"/>
        <v>1.0001415027593039</v>
      </c>
      <c r="E12">
        <f t="shared" si="1"/>
        <v>1</v>
      </c>
    </row>
    <row r="13" spans="1:5" x14ac:dyDescent="0.2">
      <c r="A13" t="s">
        <v>17</v>
      </c>
      <c r="B13">
        <f>B8/B8</f>
        <v>1</v>
      </c>
      <c r="C13">
        <f>C8/B8</f>
        <v>0.99968597719713514</v>
      </c>
      <c r="D13">
        <f t="shared" si="1"/>
        <v>1.0003195452251232</v>
      </c>
      <c r="E13">
        <f t="shared" si="1"/>
        <v>1.0001854997761352</v>
      </c>
    </row>
    <row r="17" spans="6:6" x14ac:dyDescent="0.2">
      <c r="F17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72BF-A856-4A79-A6CC-C4B121254615}">
  <dimension ref="A1:K18"/>
  <sheetViews>
    <sheetView zoomScale="205" zoomScaleNormal="205" workbookViewId="0">
      <selection activeCell="A13" sqref="A13:XFD13"/>
    </sheetView>
  </sheetViews>
  <sheetFormatPr defaultRowHeight="14.25" x14ac:dyDescent="0.2"/>
  <cols>
    <col min="1" max="1" width="16" bestFit="1" customWidth="1"/>
    <col min="2" max="4" width="11" bestFit="1" customWidth="1"/>
    <col min="5" max="5" width="11" customWidth="1"/>
    <col min="6" max="10" width="11" bestFit="1" customWidth="1"/>
    <col min="11" max="11" width="55.5" bestFit="1" customWidth="1"/>
  </cols>
  <sheetData>
    <row r="1" spans="1:11" x14ac:dyDescent="0.2">
      <c r="B1" t="s">
        <v>0</v>
      </c>
      <c r="C1" t="s">
        <v>1</v>
      </c>
      <c r="D1">
        <v>65</v>
      </c>
      <c r="E1">
        <v>70</v>
      </c>
      <c r="F1">
        <v>75</v>
      </c>
      <c r="G1">
        <v>85</v>
      </c>
      <c r="H1">
        <v>90</v>
      </c>
      <c r="I1">
        <v>95</v>
      </c>
      <c r="J1">
        <v>98</v>
      </c>
      <c r="K1" t="s">
        <v>23</v>
      </c>
    </row>
    <row r="2" spans="1:11" ht="15" x14ac:dyDescent="0.2">
      <c r="A2" t="s">
        <v>24</v>
      </c>
      <c r="B2" s="4">
        <v>29860</v>
      </c>
      <c r="C2" s="4">
        <v>24832</v>
      </c>
      <c r="D2" s="4">
        <v>13826</v>
      </c>
      <c r="E2" s="4">
        <v>14801</v>
      </c>
      <c r="F2" s="4">
        <v>16285</v>
      </c>
      <c r="G2" s="4">
        <v>20522</v>
      </c>
      <c r="H2" s="4">
        <v>22108</v>
      </c>
      <c r="I2" s="4">
        <v>23500</v>
      </c>
      <c r="J2" s="4">
        <v>24223</v>
      </c>
      <c r="K2">
        <v>139900</v>
      </c>
    </row>
    <row r="3" spans="1:11" ht="15" x14ac:dyDescent="0.2">
      <c r="A3" t="s">
        <v>16</v>
      </c>
      <c r="B3" s="4">
        <v>24838</v>
      </c>
      <c r="C3" s="4">
        <v>19951</v>
      </c>
      <c r="D3" s="4">
        <v>19371</v>
      </c>
      <c r="E3" s="4">
        <v>19179</v>
      </c>
      <c r="F3" s="4">
        <v>18744</v>
      </c>
      <c r="G3" s="4">
        <v>17700</v>
      </c>
      <c r="H3" s="4">
        <v>17611</v>
      </c>
      <c r="I3" s="4">
        <v>17401</v>
      </c>
      <c r="J3" s="4">
        <v>17339</v>
      </c>
    </row>
    <row r="4" spans="1:11" ht="15" x14ac:dyDescent="0.2">
      <c r="A4" t="s">
        <v>4</v>
      </c>
      <c r="B4" s="4">
        <v>4921661</v>
      </c>
      <c r="C4" s="4">
        <v>4921390</v>
      </c>
      <c r="D4" s="4">
        <v>4920948</v>
      </c>
      <c r="E4" s="4">
        <v>4920926</v>
      </c>
      <c r="F4" s="4">
        <v>4921070</v>
      </c>
      <c r="G4" s="4">
        <v>4921379</v>
      </c>
      <c r="H4" s="4">
        <v>4921368</v>
      </c>
      <c r="I4" s="4">
        <v>4921434</v>
      </c>
      <c r="J4" s="4">
        <v>4921434</v>
      </c>
    </row>
    <row r="5" spans="1:11" ht="15" x14ac:dyDescent="0.2">
      <c r="A5" t="s">
        <v>6</v>
      </c>
      <c r="B5" s="4">
        <v>2946528</v>
      </c>
      <c r="C5" s="4">
        <v>2947680</v>
      </c>
      <c r="D5" s="4">
        <v>2948160</v>
      </c>
      <c r="E5" s="4">
        <v>2947920</v>
      </c>
      <c r="F5" s="4">
        <v>2948480</v>
      </c>
      <c r="G5" s="4">
        <v>2949476</v>
      </c>
      <c r="H5" s="4">
        <v>2950084</v>
      </c>
      <c r="I5" s="4">
        <v>2950400</v>
      </c>
      <c r="J5" s="4">
        <v>2949692</v>
      </c>
    </row>
    <row r="6" spans="1:11" ht="15" x14ac:dyDescent="0.2">
      <c r="A6" t="s">
        <v>5</v>
      </c>
      <c r="B6" s="4">
        <v>5369976</v>
      </c>
      <c r="C6" s="4">
        <v>5315946</v>
      </c>
      <c r="D6" s="4">
        <v>5315221</v>
      </c>
      <c r="E6" s="4">
        <v>5313927</v>
      </c>
      <c r="F6" s="4">
        <v>5308666</v>
      </c>
      <c r="G6" s="4">
        <v>5287675</v>
      </c>
      <c r="H6" s="4">
        <v>5285162</v>
      </c>
      <c r="I6" s="4">
        <v>5281724</v>
      </c>
      <c r="J6" s="4">
        <v>5281378</v>
      </c>
    </row>
    <row r="7" spans="1:11" ht="15" x14ac:dyDescent="0.2">
      <c r="A7" t="s">
        <v>7</v>
      </c>
      <c r="B7" s="4">
        <v>-0.47</v>
      </c>
      <c r="C7" s="4">
        <v>-0.47</v>
      </c>
      <c r="D7" s="4">
        <v>-0.47</v>
      </c>
      <c r="E7" s="4">
        <v>-0.47</v>
      </c>
      <c r="F7" s="4">
        <v>-0.47</v>
      </c>
      <c r="G7" s="4">
        <v>-0.47</v>
      </c>
      <c r="H7" s="4">
        <v>-0.47</v>
      </c>
      <c r="I7" s="4">
        <v>-0.47</v>
      </c>
      <c r="J7" s="4">
        <v>-0.46</v>
      </c>
    </row>
    <row r="8" spans="1:11" ht="15" x14ac:dyDescent="0.2">
      <c r="A8" t="s">
        <v>8</v>
      </c>
      <c r="B8" s="4">
        <v>-1203.3800000000001</v>
      </c>
      <c r="C8" s="4">
        <v>-1200.6500000000001</v>
      </c>
      <c r="D8" s="4">
        <v>-1193.25</v>
      </c>
      <c r="E8" s="4">
        <v>-1194.6199999999999</v>
      </c>
      <c r="F8" s="4">
        <v>-1195.25</v>
      </c>
      <c r="G8" s="4">
        <v>-1199.72</v>
      </c>
      <c r="H8" s="4">
        <v>-1199.57</v>
      </c>
      <c r="I8" s="4">
        <v>-1194.0899999999999</v>
      </c>
      <c r="J8" s="4">
        <v>-1189.51</v>
      </c>
    </row>
    <row r="9" spans="1:11" x14ac:dyDescent="0.2">
      <c r="A9" t="s">
        <v>19</v>
      </c>
      <c r="B9" s="8">
        <f>B4/$B4</f>
        <v>1</v>
      </c>
      <c r="C9" s="8">
        <f t="shared" ref="C9:J9" si="0">C4/$B4</f>
        <v>0.99994493728844791</v>
      </c>
      <c r="D9" s="8">
        <f t="shared" si="0"/>
        <v>0.99985513020909</v>
      </c>
      <c r="E9" s="8">
        <f t="shared" si="0"/>
        <v>0.9998506601734658</v>
      </c>
      <c r="F9" s="8">
        <f t="shared" si="0"/>
        <v>0.99987991858846026</v>
      </c>
      <c r="G9" s="8">
        <f t="shared" si="0"/>
        <v>0.99994270227063586</v>
      </c>
      <c r="H9" s="8">
        <f t="shared" si="0"/>
        <v>0.99994046725282382</v>
      </c>
      <c r="I9" s="8">
        <f t="shared" si="0"/>
        <v>0.99995387735969621</v>
      </c>
      <c r="J9" s="8">
        <f t="shared" si="0"/>
        <v>0.99995387735969621</v>
      </c>
    </row>
    <row r="10" spans="1:11" x14ac:dyDescent="0.2">
      <c r="A10" t="s">
        <v>20</v>
      </c>
      <c r="B10" s="8">
        <f t="shared" ref="B10:J13" si="1">B5/$B5</f>
        <v>1</v>
      </c>
      <c r="C10" s="8">
        <f t="shared" si="1"/>
        <v>1.0003909686247678</v>
      </c>
      <c r="D10" s="8">
        <f t="shared" si="1"/>
        <v>1.0005538722184211</v>
      </c>
      <c r="E10" s="8">
        <f t="shared" si="1"/>
        <v>1.0004724204215945</v>
      </c>
      <c r="F10" s="8">
        <f t="shared" si="1"/>
        <v>1.0006624746141899</v>
      </c>
      <c r="G10" s="8">
        <f t="shared" si="1"/>
        <v>1.0010004995710204</v>
      </c>
      <c r="H10" s="8">
        <f t="shared" si="1"/>
        <v>1.0012068441229813</v>
      </c>
      <c r="I10" s="8">
        <f t="shared" si="1"/>
        <v>1.001314088988803</v>
      </c>
      <c r="J10" s="8">
        <f t="shared" si="1"/>
        <v>1.0010738061881645</v>
      </c>
    </row>
    <row r="11" spans="1:11" x14ac:dyDescent="0.2">
      <c r="A11" t="s">
        <v>21</v>
      </c>
      <c r="B11" s="8">
        <f t="shared" si="1"/>
        <v>1</v>
      </c>
      <c r="C11" s="8">
        <f t="shared" si="1"/>
        <v>0.98993850251844706</v>
      </c>
      <c r="D11" s="8">
        <f t="shared" si="1"/>
        <v>0.98980349260406375</v>
      </c>
      <c r="E11" s="8">
        <f t="shared" si="1"/>
        <v>0.98956252318446114</v>
      </c>
      <c r="F11" s="8">
        <f t="shared" si="1"/>
        <v>0.98858281675746784</v>
      </c>
      <c r="G11" s="8">
        <f t="shared" si="1"/>
        <v>0.98467386073978724</v>
      </c>
      <c r="H11" s="8">
        <f t="shared" si="1"/>
        <v>0.98420588844344925</v>
      </c>
      <c r="I11" s="8">
        <f t="shared" si="1"/>
        <v>0.98356566211841545</v>
      </c>
      <c r="J11" s="8">
        <f t="shared" si="1"/>
        <v>0.98350122980065458</v>
      </c>
    </row>
    <row r="12" spans="1:11" x14ac:dyDescent="0.2">
      <c r="A12" t="s">
        <v>22</v>
      </c>
      <c r="B12" s="8">
        <f t="shared" si="1"/>
        <v>1</v>
      </c>
      <c r="C12" s="8">
        <f t="shared" si="1"/>
        <v>1</v>
      </c>
      <c r="D12" s="8">
        <f t="shared" si="1"/>
        <v>1</v>
      </c>
      <c r="E12" s="8">
        <f t="shared" si="1"/>
        <v>1</v>
      </c>
      <c r="F12" s="8">
        <f t="shared" si="1"/>
        <v>1</v>
      </c>
      <c r="G12" s="8">
        <f t="shared" si="1"/>
        <v>1</v>
      </c>
      <c r="H12" s="8">
        <f t="shared" si="1"/>
        <v>1</v>
      </c>
      <c r="I12" s="8">
        <f t="shared" si="1"/>
        <v>1</v>
      </c>
      <c r="J12" s="8">
        <f t="shared" si="1"/>
        <v>0.97872340425531923</v>
      </c>
    </row>
    <row r="13" spans="1:11" x14ac:dyDescent="0.2">
      <c r="A13" t="s">
        <v>17</v>
      </c>
      <c r="B13" s="8">
        <f t="shared" si="1"/>
        <v>1</v>
      </c>
      <c r="C13" s="8">
        <f t="shared" si="1"/>
        <v>0.99773138991839649</v>
      </c>
      <c r="D13" s="8">
        <f t="shared" si="1"/>
        <v>0.99158204390965443</v>
      </c>
      <c r="E13" s="8">
        <f t="shared" si="1"/>
        <v>0.99272050391397548</v>
      </c>
      <c r="F13" s="8">
        <f t="shared" si="1"/>
        <v>0.99324402931742251</v>
      </c>
      <c r="G13" s="8">
        <f t="shared" si="1"/>
        <v>0.99695856670378424</v>
      </c>
      <c r="H13" s="8">
        <f t="shared" si="1"/>
        <v>0.99683391779820163</v>
      </c>
      <c r="I13" s="8">
        <f t="shared" si="1"/>
        <v>0.99228007778091698</v>
      </c>
      <c r="J13" s="8">
        <f t="shared" si="1"/>
        <v>0.98847413119712801</v>
      </c>
    </row>
    <row r="14" spans="1:11" x14ac:dyDescent="0.2">
      <c r="A14" t="s">
        <v>25</v>
      </c>
      <c r="B14" s="8">
        <f>B9-$B9</f>
        <v>0</v>
      </c>
      <c r="C14" s="8">
        <f t="shared" ref="C14:J14" si="2">C9-$B9</f>
        <v>-5.5062711552089638E-5</v>
      </c>
      <c r="D14" s="8">
        <f t="shared" si="2"/>
        <v>-1.4486979090999608E-4</v>
      </c>
      <c r="E14" s="8">
        <f t="shared" si="2"/>
        <v>-1.4933982653420053E-4</v>
      </c>
      <c r="F14" s="8">
        <f t="shared" si="2"/>
        <v>-1.2008141153974083E-4</v>
      </c>
      <c r="G14" s="8">
        <f t="shared" si="2"/>
        <v>-5.7297729364136352E-5</v>
      </c>
      <c r="H14" s="8">
        <f t="shared" si="2"/>
        <v>-5.9532747176183065E-5</v>
      </c>
      <c r="I14" s="8">
        <f t="shared" si="2"/>
        <v>-4.6122640303791762E-5</v>
      </c>
      <c r="J14" s="8">
        <f t="shared" si="2"/>
        <v>-4.6122640303791762E-5</v>
      </c>
    </row>
    <row r="15" spans="1:11" x14ac:dyDescent="0.2">
      <c r="A15" t="s">
        <v>26</v>
      </c>
      <c r="B15" s="8">
        <f t="shared" ref="B15:J18" si="3">B10-$B10</f>
        <v>0</v>
      </c>
      <c r="C15" s="8">
        <f t="shared" si="3"/>
        <v>3.9096862476784011E-4</v>
      </c>
      <c r="D15" s="8">
        <f t="shared" si="3"/>
        <v>5.5387221842106982E-4</v>
      </c>
      <c r="E15" s="8">
        <f t="shared" si="3"/>
        <v>4.7242042159445496E-4</v>
      </c>
      <c r="F15" s="8">
        <f t="shared" si="3"/>
        <v>6.6247461418988962E-4</v>
      </c>
      <c r="G15" s="8">
        <f t="shared" si="3"/>
        <v>1.0004995710204412E-3</v>
      </c>
      <c r="H15" s="8">
        <f t="shared" si="3"/>
        <v>1.206844122981332E-3</v>
      </c>
      <c r="I15" s="8">
        <f t="shared" si="3"/>
        <v>1.3140889888030305E-3</v>
      </c>
      <c r="J15" s="8">
        <f t="shared" si="3"/>
        <v>1.07380618816455E-3</v>
      </c>
    </row>
    <row r="16" spans="1:11" x14ac:dyDescent="0.2">
      <c r="A16" t="s">
        <v>27</v>
      </c>
      <c r="B16" s="8">
        <f t="shared" si="3"/>
        <v>0</v>
      </c>
      <c r="C16" s="8">
        <f t="shared" si="3"/>
        <v>-1.0061497481552939E-2</v>
      </c>
      <c r="D16" s="8">
        <f t="shared" si="3"/>
        <v>-1.019650739593625E-2</v>
      </c>
      <c r="E16" s="8">
        <f t="shared" si="3"/>
        <v>-1.043747681553886E-2</v>
      </c>
      <c r="F16" s="8">
        <f t="shared" si="3"/>
        <v>-1.1417183242532158E-2</v>
      </c>
      <c r="G16" s="8">
        <f t="shared" si="3"/>
        <v>-1.5326139260212757E-2</v>
      </c>
      <c r="H16" s="8">
        <f t="shared" si="3"/>
        <v>-1.5794111556550749E-2</v>
      </c>
      <c r="I16" s="8">
        <f t="shared" si="3"/>
        <v>-1.6434337881584549E-2</v>
      </c>
      <c r="J16" s="8">
        <f t="shared" si="3"/>
        <v>-1.6498770199345425E-2</v>
      </c>
    </row>
    <row r="17" spans="1:10" x14ac:dyDescent="0.2">
      <c r="A17" t="s">
        <v>28</v>
      </c>
      <c r="B17" s="8">
        <f t="shared" si="3"/>
        <v>0</v>
      </c>
      <c r="C17" s="8">
        <f t="shared" si="3"/>
        <v>0</v>
      </c>
      <c r="D17" s="8">
        <f t="shared" si="3"/>
        <v>0</v>
      </c>
      <c r="E17" s="8">
        <f t="shared" si="3"/>
        <v>0</v>
      </c>
      <c r="F17" s="8">
        <f t="shared" si="3"/>
        <v>0</v>
      </c>
      <c r="G17" s="8">
        <f t="shared" si="3"/>
        <v>0</v>
      </c>
      <c r="H17" s="8">
        <f t="shared" si="3"/>
        <v>0</v>
      </c>
      <c r="I17" s="8">
        <f t="shared" si="3"/>
        <v>0</v>
      </c>
      <c r="J17" s="8">
        <f t="shared" si="3"/>
        <v>-2.1276595744680771E-2</v>
      </c>
    </row>
    <row r="18" spans="1:10" x14ac:dyDescent="0.2">
      <c r="A18" t="s">
        <v>29</v>
      </c>
      <c r="B18" s="8">
        <f t="shared" si="3"/>
        <v>0</v>
      </c>
      <c r="C18" s="8">
        <f t="shared" si="3"/>
        <v>-2.268610081603506E-3</v>
      </c>
      <c r="D18" s="8">
        <f t="shared" si="3"/>
        <v>-8.4179560903455686E-3</v>
      </c>
      <c r="E18" s="8">
        <f t="shared" si="3"/>
        <v>-7.2794960860245173E-3</v>
      </c>
      <c r="F18" s="8">
        <f t="shared" si="3"/>
        <v>-6.7559706825774946E-3</v>
      </c>
      <c r="G18" s="8">
        <f t="shared" si="3"/>
        <v>-3.0414332962157564E-3</v>
      </c>
      <c r="H18" s="8">
        <f t="shared" si="3"/>
        <v>-3.1660822017983703E-3</v>
      </c>
      <c r="I18" s="8">
        <f t="shared" si="3"/>
        <v>-7.7199222190830197E-3</v>
      </c>
      <c r="J18" s="8">
        <f t="shared" si="3"/>
        <v>-1.1525868802871986E-2</v>
      </c>
    </row>
  </sheetData>
  <phoneticPr fontId="1" type="noConversion"/>
  <conditionalFormatting sqref="A12">
    <cfRule type="top10" dxfId="15" priority="1" bottom="1" rank="1"/>
    <cfRule type="top10" dxfId="14" priority="2" rank="1"/>
  </conditionalFormatting>
  <conditionalFormatting sqref="A13:A18">
    <cfRule type="top10" dxfId="13" priority="3" bottom="1" rank="1"/>
    <cfRule type="top10" dxfId="12" priority="4" rank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9EA8-61BF-46AD-8767-92397B556788}">
  <dimension ref="A1:K18"/>
  <sheetViews>
    <sheetView zoomScale="205" zoomScaleNormal="205" workbookViewId="0">
      <selection activeCell="F9" sqref="F9"/>
    </sheetView>
  </sheetViews>
  <sheetFormatPr defaultRowHeight="14.25" x14ac:dyDescent="0.2"/>
  <cols>
    <col min="1" max="1" width="16" bestFit="1" customWidth="1"/>
    <col min="2" max="3" width="11" bestFit="1" customWidth="1"/>
    <col min="4" max="4" width="12.125" bestFit="1" customWidth="1"/>
    <col min="5" max="5" width="12.125" customWidth="1"/>
    <col min="6" max="10" width="11" bestFit="1" customWidth="1"/>
    <col min="11" max="11" width="55.5" bestFit="1" customWidth="1"/>
  </cols>
  <sheetData>
    <row r="1" spans="1:11" x14ac:dyDescent="0.2">
      <c r="B1" t="s">
        <v>0</v>
      </c>
      <c r="C1" t="s">
        <v>1</v>
      </c>
      <c r="D1">
        <v>65</v>
      </c>
      <c r="E1">
        <v>70</v>
      </c>
      <c r="F1">
        <v>75</v>
      </c>
      <c r="G1">
        <v>85</v>
      </c>
      <c r="H1">
        <v>90</v>
      </c>
      <c r="I1">
        <v>95</v>
      </c>
      <c r="J1">
        <v>98</v>
      </c>
      <c r="K1" t="s">
        <v>23</v>
      </c>
    </row>
    <row r="2" spans="1:11" ht="15" x14ac:dyDescent="0.2">
      <c r="A2" t="s">
        <v>24</v>
      </c>
      <c r="B2" s="4">
        <v>128156</v>
      </c>
      <c r="C2" s="4">
        <v>98164</v>
      </c>
      <c r="D2" s="4">
        <v>51825</v>
      </c>
      <c r="E2" s="4">
        <v>57376</v>
      </c>
      <c r="F2" s="4">
        <v>63663</v>
      </c>
      <c r="G2" s="4">
        <v>77748</v>
      </c>
      <c r="H2" s="4">
        <v>88248</v>
      </c>
      <c r="I2" s="4">
        <v>92686</v>
      </c>
      <c r="J2" s="4">
        <v>95611</v>
      </c>
    </row>
    <row r="3" spans="1:11" ht="15" x14ac:dyDescent="0.2">
      <c r="A3" t="s">
        <v>16</v>
      </c>
      <c r="B3" s="4">
        <v>96849</v>
      </c>
      <c r="C3" s="4">
        <v>69680</v>
      </c>
      <c r="D3" s="4">
        <v>68646</v>
      </c>
      <c r="E3" s="4">
        <v>67446</v>
      </c>
      <c r="F3" s="4">
        <v>66247</v>
      </c>
      <c r="G3" s="4">
        <v>62985</v>
      </c>
      <c r="H3" s="4">
        <v>61416</v>
      </c>
      <c r="I3" s="4">
        <v>61048</v>
      </c>
      <c r="J3" s="4">
        <v>60786</v>
      </c>
    </row>
    <row r="4" spans="1:11" ht="15" x14ac:dyDescent="0.2">
      <c r="A4" t="s">
        <v>4</v>
      </c>
      <c r="B4" s="4">
        <v>27840976</v>
      </c>
      <c r="C4" s="4">
        <v>27839760</v>
      </c>
      <c r="D4" s="4">
        <v>27839567</v>
      </c>
      <c r="E4" s="4">
        <v>27840280</v>
      </c>
      <c r="F4" s="4">
        <v>27840611</v>
      </c>
      <c r="G4" s="4">
        <v>27840805</v>
      </c>
      <c r="H4" s="4">
        <v>27840368</v>
      </c>
      <c r="I4" s="4">
        <v>27840517</v>
      </c>
      <c r="J4" s="4">
        <v>27840412</v>
      </c>
    </row>
    <row r="5" spans="1:11" ht="15" x14ac:dyDescent="0.2">
      <c r="A5" t="s">
        <v>6</v>
      </c>
      <c r="B5" s="4">
        <v>17523896</v>
      </c>
      <c r="C5" s="4">
        <v>17526208</v>
      </c>
      <c r="D5" s="4">
        <v>17533516</v>
      </c>
      <c r="E5" s="4">
        <v>17532864</v>
      </c>
      <c r="F5" s="4">
        <v>17532596</v>
      </c>
      <c r="G5" s="4">
        <v>17533560</v>
      </c>
      <c r="H5" s="4">
        <v>17534128</v>
      </c>
      <c r="I5" s="4">
        <v>17534964</v>
      </c>
      <c r="J5" s="4">
        <v>17534340</v>
      </c>
    </row>
    <row r="6" spans="1:11" ht="15" x14ac:dyDescent="0.2">
      <c r="A6" t="s">
        <v>5</v>
      </c>
      <c r="B6" s="4">
        <v>17945637</v>
      </c>
      <c r="C6" s="4">
        <v>17749640</v>
      </c>
      <c r="D6" s="4">
        <v>17738909</v>
      </c>
      <c r="E6" s="4">
        <v>17730451</v>
      </c>
      <c r="F6" s="4">
        <v>17719984</v>
      </c>
      <c r="G6" s="4">
        <v>17698229</v>
      </c>
      <c r="H6" s="4">
        <v>17687777</v>
      </c>
      <c r="I6" s="4">
        <v>17687309</v>
      </c>
      <c r="J6" s="4">
        <v>17687407</v>
      </c>
    </row>
    <row r="7" spans="1:11" ht="15" x14ac:dyDescent="0.2">
      <c r="A7" t="s">
        <v>7</v>
      </c>
      <c r="B7" s="4">
        <v>-0.42</v>
      </c>
      <c r="C7" s="4">
        <v>-0.42</v>
      </c>
      <c r="D7" s="4">
        <v>-0.42</v>
      </c>
      <c r="E7" s="4">
        <v>-0.42</v>
      </c>
      <c r="F7" s="4">
        <v>-0.42</v>
      </c>
      <c r="G7" s="4">
        <v>-0.42</v>
      </c>
      <c r="H7" s="4">
        <v>-0.42</v>
      </c>
      <c r="I7" s="4">
        <v>-0.42</v>
      </c>
      <c r="J7" s="4">
        <v>-0.42</v>
      </c>
    </row>
    <row r="8" spans="1:11" ht="15" x14ac:dyDescent="0.2">
      <c r="A8" t="s">
        <v>8</v>
      </c>
      <c r="B8" s="4">
        <v>-8802.08</v>
      </c>
      <c r="C8" s="4">
        <v>-8815.16</v>
      </c>
      <c r="D8" s="4">
        <v>-8721.2999999999993</v>
      </c>
      <c r="E8" s="4">
        <v>-8721.68</v>
      </c>
      <c r="F8" s="4">
        <v>-8730.51</v>
      </c>
      <c r="G8" s="4">
        <v>-8749.68</v>
      </c>
      <c r="H8" s="4">
        <v>-8796.59</v>
      </c>
      <c r="I8" s="4">
        <v>-8855.36</v>
      </c>
      <c r="J8" s="4">
        <v>-8851.5300000000007</v>
      </c>
    </row>
    <row r="9" spans="1:11" x14ac:dyDescent="0.2">
      <c r="A9" t="s">
        <v>19</v>
      </c>
      <c r="B9" s="8">
        <f>B4/$B4</f>
        <v>1</v>
      </c>
      <c r="C9" s="8">
        <f t="shared" ref="C9:J9" si="0">C4/$B4</f>
        <v>0.99995632337027263</v>
      </c>
      <c r="D9" s="8">
        <f t="shared" si="0"/>
        <v>0.99994939114203463</v>
      </c>
      <c r="E9" s="8">
        <f t="shared" si="0"/>
        <v>0.99997500087640601</v>
      </c>
      <c r="F9" s="8">
        <f t="shared" si="0"/>
        <v>0.99998688982742556</v>
      </c>
      <c r="G9" s="8">
        <f t="shared" si="0"/>
        <v>0.99999385797394458</v>
      </c>
      <c r="H9" s="8">
        <f t="shared" si="0"/>
        <v>0.99997816168513631</v>
      </c>
      <c r="I9" s="8">
        <f t="shared" si="0"/>
        <v>0.99998351350900916</v>
      </c>
      <c r="J9" s="8">
        <f t="shared" si="0"/>
        <v>0.99997974208950147</v>
      </c>
    </row>
    <row r="10" spans="1:11" x14ac:dyDescent="0.2">
      <c r="A10" t="s">
        <v>20</v>
      </c>
      <c r="B10" s="8">
        <f t="shared" ref="B10:J13" si="1">B5/$B5</f>
        <v>1</v>
      </c>
      <c r="C10" s="8">
        <f t="shared" si="1"/>
        <v>1.0001319341315424</v>
      </c>
      <c r="D10" s="8">
        <f t="shared" si="1"/>
        <v>1.0005489646822829</v>
      </c>
      <c r="E10" s="8">
        <f t="shared" si="1"/>
        <v>1.000511758344149</v>
      </c>
      <c r="F10" s="8">
        <f t="shared" si="1"/>
        <v>1.0004964649413577</v>
      </c>
      <c r="G10" s="8">
        <f t="shared" si="1"/>
        <v>1.0005514755394576</v>
      </c>
      <c r="H10" s="8">
        <f t="shared" si="1"/>
        <v>1.0005838884229854</v>
      </c>
      <c r="I10" s="8">
        <f t="shared" si="1"/>
        <v>1.0006315947093043</v>
      </c>
      <c r="J10" s="8">
        <f t="shared" si="1"/>
        <v>1.0005959861893725</v>
      </c>
    </row>
    <row r="11" spans="1:11" x14ac:dyDescent="0.2">
      <c r="A11" t="s">
        <v>21</v>
      </c>
      <c r="B11" s="8">
        <f t="shared" si="1"/>
        <v>1</v>
      </c>
      <c r="C11" s="8">
        <f t="shared" si="1"/>
        <v>0.98907829240054279</v>
      </c>
      <c r="D11" s="8">
        <f t="shared" si="1"/>
        <v>0.98848031975683004</v>
      </c>
      <c r="E11" s="8">
        <f t="shared" si="1"/>
        <v>0.98800900742615039</v>
      </c>
      <c r="F11" s="8">
        <f t="shared" si="1"/>
        <v>0.98742574587906795</v>
      </c>
      <c r="G11" s="8">
        <f t="shared" si="1"/>
        <v>0.98621347350333677</v>
      </c>
      <c r="H11" s="8">
        <f t="shared" si="1"/>
        <v>0.98563104781401745</v>
      </c>
      <c r="I11" s="8">
        <f t="shared" si="1"/>
        <v>0.98560496905180905</v>
      </c>
      <c r="J11" s="8">
        <f t="shared" si="1"/>
        <v>0.98561042998919457</v>
      </c>
    </row>
    <row r="12" spans="1:11" x14ac:dyDescent="0.2">
      <c r="A12" t="s">
        <v>22</v>
      </c>
      <c r="B12" s="8">
        <f t="shared" si="1"/>
        <v>1</v>
      </c>
      <c r="C12" s="8">
        <f t="shared" si="1"/>
        <v>1</v>
      </c>
      <c r="D12" s="8">
        <f t="shared" si="1"/>
        <v>1</v>
      </c>
      <c r="E12" s="8">
        <f t="shared" si="1"/>
        <v>1</v>
      </c>
      <c r="F12" s="8">
        <f t="shared" si="1"/>
        <v>1</v>
      </c>
      <c r="G12" s="8">
        <f t="shared" si="1"/>
        <v>1</v>
      </c>
      <c r="H12" s="8">
        <f t="shared" si="1"/>
        <v>1</v>
      </c>
      <c r="I12" s="8">
        <f t="shared" si="1"/>
        <v>1</v>
      </c>
      <c r="J12" s="8">
        <f t="shared" si="1"/>
        <v>1</v>
      </c>
    </row>
    <row r="13" spans="1:11" x14ac:dyDescent="0.2">
      <c r="A13" t="s">
        <v>17</v>
      </c>
      <c r="B13" s="8">
        <f t="shared" si="1"/>
        <v>1</v>
      </c>
      <c r="C13" s="8">
        <f t="shared" si="1"/>
        <v>1.0014860123970697</v>
      </c>
      <c r="D13" s="8">
        <f t="shared" si="1"/>
        <v>0.99082262374347874</v>
      </c>
      <c r="E13" s="8">
        <f t="shared" si="1"/>
        <v>0.990865795357461</v>
      </c>
      <c r="F13" s="8">
        <f t="shared" si="1"/>
        <v>0.99186896733499363</v>
      </c>
      <c r="G13" s="8">
        <f t="shared" si="1"/>
        <v>0.99404686165088252</v>
      </c>
      <c r="H13" s="8">
        <f t="shared" si="1"/>
        <v>0.99937628378746846</v>
      </c>
      <c r="I13" s="8">
        <f t="shared" si="1"/>
        <v>1.0060531147183394</v>
      </c>
      <c r="J13" s="8">
        <f t="shared" si="1"/>
        <v>1.0056179902932034</v>
      </c>
    </row>
    <row r="14" spans="1:11" x14ac:dyDescent="0.2">
      <c r="A14" t="s">
        <v>25</v>
      </c>
      <c r="B14" s="8">
        <f>B9-$B9</f>
        <v>0</v>
      </c>
      <c r="C14" s="8">
        <f t="shared" ref="C14:J14" si="2">C9-$B9</f>
        <v>-4.367662972737385E-5</v>
      </c>
      <c r="D14" s="8">
        <f t="shared" si="2"/>
        <v>-5.0608857965372955E-5</v>
      </c>
      <c r="E14" s="8">
        <f t="shared" si="2"/>
        <v>-2.4999123593993922E-5</v>
      </c>
      <c r="F14" s="8">
        <f t="shared" si="2"/>
        <v>-1.3110172574437584E-5</v>
      </c>
      <c r="G14" s="8">
        <f t="shared" si="2"/>
        <v>-6.142026055422356E-6</v>
      </c>
      <c r="H14" s="8">
        <f t="shared" si="2"/>
        <v>-2.1838314863686925E-5</v>
      </c>
      <c r="I14" s="8">
        <f t="shared" si="2"/>
        <v>-1.6486490990841318E-5</v>
      </c>
      <c r="J14" s="8">
        <f t="shared" si="2"/>
        <v>-2.0257910498533427E-5</v>
      </c>
    </row>
    <row r="15" spans="1:11" x14ac:dyDescent="0.2">
      <c r="A15" t="s">
        <v>26</v>
      </c>
      <c r="B15" s="8">
        <f t="shared" ref="B15:J18" si="3">B10-$B10</f>
        <v>0</v>
      </c>
      <c r="C15" s="8">
        <f t="shared" si="3"/>
        <v>1.3193413154244382E-4</v>
      </c>
      <c r="D15" s="8">
        <f t="shared" si="3"/>
        <v>5.4896468228293749E-4</v>
      </c>
      <c r="E15" s="8">
        <f t="shared" si="3"/>
        <v>5.1175834414896038E-4</v>
      </c>
      <c r="F15" s="8">
        <f t="shared" si="3"/>
        <v>4.9646494135768826E-4</v>
      </c>
      <c r="G15" s="8">
        <f t="shared" si="3"/>
        <v>5.5147553945755767E-4</v>
      </c>
      <c r="H15" s="8">
        <f t="shared" si="3"/>
        <v>5.8388842298540133E-4</v>
      </c>
      <c r="I15" s="8">
        <f t="shared" si="3"/>
        <v>6.3159470930429507E-4</v>
      </c>
      <c r="J15" s="8">
        <f t="shared" si="3"/>
        <v>5.9598618937251047E-4</v>
      </c>
    </row>
    <row r="16" spans="1:11" x14ac:dyDescent="0.2">
      <c r="A16" t="s">
        <v>27</v>
      </c>
      <c r="B16" s="8">
        <f t="shared" si="3"/>
        <v>0</v>
      </c>
      <c r="C16" s="8">
        <f t="shared" si="3"/>
        <v>-1.0921707599457209E-2</v>
      </c>
      <c r="D16" s="8">
        <f t="shared" si="3"/>
        <v>-1.1519680243169961E-2</v>
      </c>
      <c r="E16" s="8">
        <f t="shared" si="3"/>
        <v>-1.1990992573849613E-2</v>
      </c>
      <c r="F16" s="8">
        <f t="shared" si="3"/>
        <v>-1.2574254120932049E-2</v>
      </c>
      <c r="G16" s="8">
        <f t="shared" si="3"/>
        <v>-1.3786526496663232E-2</v>
      </c>
      <c r="H16" s="8">
        <f t="shared" si="3"/>
        <v>-1.4368952185982553E-2</v>
      </c>
      <c r="I16" s="8">
        <f t="shared" si="3"/>
        <v>-1.4395030948190946E-2</v>
      </c>
      <c r="J16" s="8">
        <f t="shared" si="3"/>
        <v>-1.438957001080543E-2</v>
      </c>
    </row>
    <row r="17" spans="1:10" x14ac:dyDescent="0.2">
      <c r="A17" t="s">
        <v>28</v>
      </c>
      <c r="B17" s="8">
        <f t="shared" si="3"/>
        <v>0</v>
      </c>
      <c r="C17" s="8">
        <f t="shared" si="3"/>
        <v>0</v>
      </c>
      <c r="D17" s="8">
        <f t="shared" si="3"/>
        <v>0</v>
      </c>
      <c r="E17" s="8">
        <f t="shared" si="3"/>
        <v>0</v>
      </c>
      <c r="F17" s="8">
        <f t="shared" si="3"/>
        <v>0</v>
      </c>
      <c r="G17" s="8">
        <f t="shared" si="3"/>
        <v>0</v>
      </c>
      <c r="H17" s="8">
        <f t="shared" si="3"/>
        <v>0</v>
      </c>
      <c r="I17" s="8">
        <f t="shared" si="3"/>
        <v>0</v>
      </c>
      <c r="J17" s="8">
        <f t="shared" si="3"/>
        <v>0</v>
      </c>
    </row>
    <row r="18" spans="1:10" x14ac:dyDescent="0.2">
      <c r="A18" t="s">
        <v>29</v>
      </c>
      <c r="B18" s="8">
        <f t="shared" si="3"/>
        <v>0</v>
      </c>
      <c r="C18" s="8">
        <f t="shared" si="3"/>
        <v>1.4860123970696915E-3</v>
      </c>
      <c r="D18" s="8">
        <f t="shared" si="3"/>
        <v>-9.1773762565212635E-3</v>
      </c>
      <c r="E18" s="8">
        <f t="shared" si="3"/>
        <v>-9.1342046425390011E-3</v>
      </c>
      <c r="F18" s="8">
        <f t="shared" si="3"/>
        <v>-8.1310326650063658E-3</v>
      </c>
      <c r="G18" s="8">
        <f t="shared" si="3"/>
        <v>-5.9531383491174816E-3</v>
      </c>
      <c r="H18" s="8">
        <f t="shared" si="3"/>
        <v>-6.237162125315443E-4</v>
      </c>
      <c r="I18" s="8">
        <f t="shared" si="3"/>
        <v>6.0531147183393585E-3</v>
      </c>
      <c r="J18" s="8">
        <f t="shared" si="3"/>
        <v>5.6179902932034231E-3</v>
      </c>
    </row>
  </sheetData>
  <phoneticPr fontId="1" type="noConversion"/>
  <conditionalFormatting sqref="A12">
    <cfRule type="top10" dxfId="11" priority="1" bottom="1" rank="1"/>
    <cfRule type="top10" dxfId="10" priority="2" rank="1"/>
  </conditionalFormatting>
  <conditionalFormatting sqref="A13:A18">
    <cfRule type="top10" dxfId="9" priority="3" bottom="1" rank="1"/>
    <cfRule type="top10" dxfId="8" priority="4" rank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5190-DE37-4E5A-A699-4BB5519BEF1D}">
  <dimension ref="A1:K35"/>
  <sheetViews>
    <sheetView topLeftCell="A3" zoomScale="205" zoomScaleNormal="205" workbookViewId="0">
      <selection activeCell="C6" sqref="C6"/>
    </sheetView>
  </sheetViews>
  <sheetFormatPr defaultColWidth="11.5" defaultRowHeight="14.25" x14ac:dyDescent="0.2"/>
  <cols>
    <col min="1" max="1" width="16" bestFit="1" customWidth="1"/>
    <col min="2" max="2" width="11" bestFit="1" customWidth="1"/>
    <col min="3" max="4" width="11.625" bestFit="1" customWidth="1"/>
    <col min="5" max="5" width="11.625" customWidth="1"/>
    <col min="6" max="6" width="11" bestFit="1" customWidth="1"/>
    <col min="7" max="10" width="11.625" bestFit="1" customWidth="1"/>
    <col min="11" max="11" width="55.5" bestFit="1" customWidth="1"/>
  </cols>
  <sheetData>
    <row r="1" spans="1:11" x14ac:dyDescent="0.2">
      <c r="B1" t="s">
        <v>0</v>
      </c>
      <c r="C1" t="s">
        <v>1</v>
      </c>
      <c r="D1">
        <v>65</v>
      </c>
      <c r="E1">
        <v>70</v>
      </c>
      <c r="F1">
        <v>75</v>
      </c>
      <c r="G1">
        <v>85</v>
      </c>
      <c r="H1">
        <v>90</v>
      </c>
      <c r="I1">
        <v>95</v>
      </c>
      <c r="J1">
        <v>98</v>
      </c>
      <c r="K1" t="s">
        <v>23</v>
      </c>
    </row>
    <row r="2" spans="1:11" ht="15" x14ac:dyDescent="0.2">
      <c r="A2" t="s">
        <v>24</v>
      </c>
      <c r="B2" s="4">
        <v>39420</v>
      </c>
      <c r="C2" s="4">
        <v>32808</v>
      </c>
      <c r="D2" s="4">
        <v>22341</v>
      </c>
      <c r="E2" s="4">
        <v>23758</v>
      </c>
      <c r="F2" s="4">
        <v>25407</v>
      </c>
      <c r="G2" s="4">
        <v>28595</v>
      </c>
      <c r="H2" s="4">
        <v>30408</v>
      </c>
      <c r="I2" s="4">
        <v>31749</v>
      </c>
      <c r="J2" s="4">
        <v>32530</v>
      </c>
    </row>
    <row r="3" spans="1:11" ht="15" x14ac:dyDescent="0.2">
      <c r="A3" t="s">
        <v>16</v>
      </c>
      <c r="B3" s="4">
        <v>27027</v>
      </c>
      <c r="C3" s="4">
        <v>21602</v>
      </c>
      <c r="D3" s="4">
        <v>21334</v>
      </c>
      <c r="E3" s="4">
        <v>20759</v>
      </c>
      <c r="F3" s="4">
        <v>20479</v>
      </c>
      <c r="G3" s="4">
        <v>20214</v>
      </c>
      <c r="H3" s="4">
        <v>20043</v>
      </c>
      <c r="I3" s="4">
        <v>19870</v>
      </c>
      <c r="J3" s="4">
        <v>19728</v>
      </c>
    </row>
    <row r="4" spans="1:11" ht="15" x14ac:dyDescent="0.2">
      <c r="A4" t="s">
        <v>4</v>
      </c>
      <c r="B4" s="4">
        <v>10634829</v>
      </c>
      <c r="C4" s="4">
        <v>10634984</v>
      </c>
      <c r="D4" s="4">
        <v>10635106</v>
      </c>
      <c r="E4" s="4">
        <v>10635133</v>
      </c>
      <c r="F4" s="4">
        <v>10635117</v>
      </c>
      <c r="G4" s="4">
        <v>10635211</v>
      </c>
      <c r="H4" s="4">
        <v>10635260</v>
      </c>
      <c r="I4" s="4">
        <v>10635244</v>
      </c>
      <c r="J4" s="4">
        <v>10635249</v>
      </c>
    </row>
    <row r="5" spans="1:11" ht="15" x14ac:dyDescent="0.2">
      <c r="A5" t="s">
        <v>6</v>
      </c>
      <c r="B5" s="4">
        <v>4458748</v>
      </c>
      <c r="C5" s="4">
        <v>4458296</v>
      </c>
      <c r="D5" s="4">
        <v>4460224</v>
      </c>
      <c r="E5" s="4">
        <v>4460580</v>
      </c>
      <c r="F5" s="4">
        <v>4460504</v>
      </c>
      <c r="G5" s="4">
        <v>4460348</v>
      </c>
      <c r="H5" s="4">
        <v>4460272</v>
      </c>
      <c r="I5" s="4">
        <v>4460616</v>
      </c>
      <c r="J5" s="4">
        <v>4460552</v>
      </c>
    </row>
    <row r="6" spans="1:11" ht="15" x14ac:dyDescent="0.2">
      <c r="A6" t="s">
        <v>5</v>
      </c>
      <c r="B6" s="4">
        <v>11390349</v>
      </c>
      <c r="C6" s="4">
        <v>11353597</v>
      </c>
      <c r="D6" s="4">
        <v>11340737</v>
      </c>
      <c r="E6" s="4">
        <v>11338783</v>
      </c>
      <c r="F6" s="4">
        <v>11338258</v>
      </c>
      <c r="G6" s="4">
        <v>11338680</v>
      </c>
      <c r="H6" s="4">
        <v>11337704</v>
      </c>
      <c r="I6" s="4">
        <v>11336811</v>
      </c>
      <c r="J6" s="4">
        <v>11335907</v>
      </c>
    </row>
    <row r="7" spans="1:11" ht="15" x14ac:dyDescent="0.2">
      <c r="A7" t="s">
        <v>7</v>
      </c>
      <c r="B7" s="4">
        <v>-141.36000000000001</v>
      </c>
      <c r="C7" s="4">
        <v>-141.32</v>
      </c>
      <c r="D7" s="4">
        <v>-141.34</v>
      </c>
      <c r="E7" s="4">
        <v>-141.34</v>
      </c>
      <c r="F7" s="4">
        <v>-141.34</v>
      </c>
      <c r="G7" s="4">
        <v>-141.34</v>
      </c>
      <c r="H7" s="4">
        <v>-141.34</v>
      </c>
      <c r="I7" s="4">
        <v>-141.34</v>
      </c>
      <c r="J7" s="4">
        <v>-141.34</v>
      </c>
    </row>
    <row r="8" spans="1:11" ht="15" x14ac:dyDescent="0.2">
      <c r="A8" t="s">
        <v>8</v>
      </c>
      <c r="B8" s="4">
        <v>-852076.5</v>
      </c>
      <c r="C8" s="4">
        <v>-851944.38</v>
      </c>
      <c r="D8" s="4">
        <v>-851805.19</v>
      </c>
      <c r="E8" s="4">
        <v>-851801.62</v>
      </c>
      <c r="F8" s="4">
        <v>-851782</v>
      </c>
      <c r="G8" s="4">
        <v>-851883.38</v>
      </c>
      <c r="H8" s="4">
        <v>-851883.38</v>
      </c>
      <c r="I8" s="4">
        <v>-851883.38</v>
      </c>
      <c r="J8" s="4">
        <v>-851883.38</v>
      </c>
    </row>
    <row r="9" spans="1:11" x14ac:dyDescent="0.2">
      <c r="A9" t="s">
        <v>19</v>
      </c>
      <c r="B9" s="8">
        <f>B4/$B4</f>
        <v>1</v>
      </c>
      <c r="C9" s="8">
        <f t="shared" ref="C9:J9" si="0">C4/$B4</f>
        <v>1.0000145747524478</v>
      </c>
      <c r="D9" s="8">
        <f t="shared" si="0"/>
        <v>1.0000260464930841</v>
      </c>
      <c r="E9" s="8">
        <f t="shared" si="0"/>
        <v>1.0000285853209299</v>
      </c>
      <c r="F9" s="8">
        <f t="shared" si="0"/>
        <v>1.0000270808303546</v>
      </c>
      <c r="G9" s="8">
        <f t="shared" si="0"/>
        <v>1.0000359197124844</v>
      </c>
      <c r="H9" s="8">
        <f t="shared" si="0"/>
        <v>1.0000405272148711</v>
      </c>
      <c r="I9" s="8">
        <f t="shared" si="0"/>
        <v>1.0000390227242959</v>
      </c>
      <c r="J9" s="8">
        <f t="shared" si="0"/>
        <v>1.0000394928776006</v>
      </c>
    </row>
    <row r="10" spans="1:11" x14ac:dyDescent="0.2">
      <c r="A10" t="s">
        <v>20</v>
      </c>
      <c r="B10" s="8">
        <f t="shared" ref="B10:J13" si="1">B5/$B5</f>
        <v>1</v>
      </c>
      <c r="C10" s="8">
        <f t="shared" si="1"/>
        <v>0.99989862625113601</v>
      </c>
      <c r="D10" s="8">
        <f t="shared" si="1"/>
        <v>1.0003310346312462</v>
      </c>
      <c r="E10" s="8">
        <f t="shared" si="1"/>
        <v>1.000410877672387</v>
      </c>
      <c r="F10" s="8">
        <f t="shared" si="1"/>
        <v>1.0003938325287727</v>
      </c>
      <c r="G10" s="8">
        <f t="shared" si="1"/>
        <v>1.0003588451287222</v>
      </c>
      <c r="H10" s="8">
        <f t="shared" si="1"/>
        <v>1.0003417999851079</v>
      </c>
      <c r="I10" s="8">
        <f t="shared" si="1"/>
        <v>1.0004189516877833</v>
      </c>
      <c r="J10" s="8">
        <f t="shared" si="1"/>
        <v>1.0004045978826344</v>
      </c>
    </row>
    <row r="11" spans="1:11" x14ac:dyDescent="0.2">
      <c r="A11" t="s">
        <v>21</v>
      </c>
      <c r="B11" s="8">
        <f t="shared" si="1"/>
        <v>1</v>
      </c>
      <c r="C11" s="8">
        <f t="shared" si="1"/>
        <v>0.99677340878668419</v>
      </c>
      <c r="D11" s="8">
        <f t="shared" si="1"/>
        <v>0.9956443828016156</v>
      </c>
      <c r="E11" s="8">
        <f t="shared" si="1"/>
        <v>0.99547283406329345</v>
      </c>
      <c r="F11" s="8">
        <f t="shared" si="1"/>
        <v>0.99542674241149243</v>
      </c>
      <c r="G11" s="8">
        <f t="shared" si="1"/>
        <v>0.99546379132017815</v>
      </c>
      <c r="H11" s="8">
        <f t="shared" si="1"/>
        <v>0.9953781047446395</v>
      </c>
      <c r="I11" s="8">
        <f t="shared" si="1"/>
        <v>0.99529970503976661</v>
      </c>
      <c r="J11" s="8">
        <f t="shared" si="1"/>
        <v>0.9952203396050463</v>
      </c>
    </row>
    <row r="12" spans="1:11" x14ac:dyDescent="0.2">
      <c r="A12" t="s">
        <v>22</v>
      </c>
      <c r="B12" s="8">
        <f t="shared" si="1"/>
        <v>1</v>
      </c>
      <c r="C12" s="8">
        <f t="shared" si="1"/>
        <v>0.99971703452178817</v>
      </c>
      <c r="D12" s="8">
        <f t="shared" si="1"/>
        <v>0.99985851726089414</v>
      </c>
      <c r="E12" s="8">
        <f t="shared" si="1"/>
        <v>0.99985851726089414</v>
      </c>
      <c r="F12" s="8">
        <f t="shared" si="1"/>
        <v>0.99985851726089414</v>
      </c>
      <c r="G12" s="8">
        <f t="shared" si="1"/>
        <v>0.99985851726089414</v>
      </c>
      <c r="H12" s="8">
        <f t="shared" si="1"/>
        <v>0.99985851726089414</v>
      </c>
      <c r="I12" s="8">
        <f t="shared" si="1"/>
        <v>0.99985851726089414</v>
      </c>
      <c r="J12" s="8">
        <f t="shared" si="1"/>
        <v>0.99985851726089414</v>
      </c>
    </row>
    <row r="13" spans="1:11" x14ac:dyDescent="0.2">
      <c r="A13" t="s">
        <v>17</v>
      </c>
      <c r="B13" s="8">
        <f t="shared" si="1"/>
        <v>1</v>
      </c>
      <c r="C13" s="8">
        <f t="shared" si="1"/>
        <v>0.99984494349979136</v>
      </c>
      <c r="D13" s="8">
        <f t="shared" si="1"/>
        <v>0.99968158962252796</v>
      </c>
      <c r="E13" s="8">
        <f t="shared" si="1"/>
        <v>0.99967739985787663</v>
      </c>
      <c r="F13" s="8">
        <f t="shared" si="1"/>
        <v>0.99965437375634703</v>
      </c>
      <c r="G13" s="8">
        <f t="shared" si="1"/>
        <v>0.99977335368361875</v>
      </c>
      <c r="H13" s="8">
        <f t="shared" si="1"/>
        <v>0.99977335368361875</v>
      </c>
      <c r="I13" s="8">
        <f t="shared" si="1"/>
        <v>0.99977335368361875</v>
      </c>
      <c r="J13" s="8">
        <f t="shared" si="1"/>
        <v>0.99977335368361875</v>
      </c>
    </row>
    <row r="14" spans="1:11" x14ac:dyDescent="0.2">
      <c r="A14" t="s">
        <v>25</v>
      </c>
      <c r="B14" s="8">
        <f>B9-$B9</f>
        <v>0</v>
      </c>
      <c r="C14" s="8">
        <f t="shared" ref="C14:J14" si="2">C9-$B9</f>
        <v>1.4574752447815698E-5</v>
      </c>
      <c r="D14" s="8">
        <f t="shared" si="2"/>
        <v>2.6046493084130873E-5</v>
      </c>
      <c r="E14" s="8">
        <f t="shared" si="2"/>
        <v>2.8585320929863656E-5</v>
      </c>
      <c r="F14" s="8">
        <f t="shared" si="2"/>
        <v>2.7080830354631047E-5</v>
      </c>
      <c r="G14" s="8">
        <f t="shared" si="2"/>
        <v>3.5919712484400179E-5</v>
      </c>
      <c r="H14" s="8">
        <f t="shared" si="2"/>
        <v>4.052721487113331E-5</v>
      </c>
      <c r="I14" s="8">
        <f t="shared" si="2"/>
        <v>3.9022724295900701E-5</v>
      </c>
      <c r="J14" s="8">
        <f t="shared" si="2"/>
        <v>3.9492877600633136E-5</v>
      </c>
    </row>
    <row r="15" spans="1:11" x14ac:dyDescent="0.2">
      <c r="A15" t="s">
        <v>26</v>
      </c>
      <c r="B15" s="8">
        <f t="shared" ref="B15:J15" si="3">B10-$B10</f>
        <v>0</v>
      </c>
      <c r="C15" s="8">
        <f t="shared" si="3"/>
        <v>-1.0137374886398653E-4</v>
      </c>
      <c r="D15" s="8">
        <f t="shared" si="3"/>
        <v>3.3103463124617427E-4</v>
      </c>
      <c r="E15" s="8">
        <f t="shared" si="3"/>
        <v>4.1087767238701112E-4</v>
      </c>
      <c r="F15" s="8">
        <f t="shared" si="3"/>
        <v>3.9383252877267516E-4</v>
      </c>
      <c r="G15" s="8">
        <f t="shared" si="3"/>
        <v>3.5884512872219609E-4</v>
      </c>
      <c r="H15" s="8">
        <f t="shared" si="3"/>
        <v>3.4179998510786014E-4</v>
      </c>
      <c r="I15" s="8">
        <f t="shared" si="3"/>
        <v>4.1895168778327552E-4</v>
      </c>
      <c r="J15" s="8">
        <f t="shared" si="3"/>
        <v>4.0459788263436103E-4</v>
      </c>
    </row>
    <row r="16" spans="1:11" x14ac:dyDescent="0.2">
      <c r="A16" t="s">
        <v>27</v>
      </c>
      <c r="B16" s="8">
        <f t="shared" ref="B16:J16" si="4">B11-$B11</f>
        <v>0</v>
      </c>
      <c r="C16" s="8">
        <f t="shared" si="4"/>
        <v>-3.2265912133158103E-3</v>
      </c>
      <c r="D16" s="8">
        <f t="shared" si="4"/>
        <v>-4.3556171983843983E-3</v>
      </c>
      <c r="E16" s="8">
        <f t="shared" si="4"/>
        <v>-4.5271659367065453E-3</v>
      </c>
      <c r="F16" s="8">
        <f t="shared" si="4"/>
        <v>-4.5732575885075732E-3</v>
      </c>
      <c r="G16" s="8">
        <f t="shared" si="4"/>
        <v>-4.5362086798218515E-3</v>
      </c>
      <c r="H16" s="8">
        <f t="shared" si="4"/>
        <v>-4.6218952553604975E-3</v>
      </c>
      <c r="I16" s="8">
        <f t="shared" si="4"/>
        <v>-4.7002949602333866E-3</v>
      </c>
      <c r="J16" s="8">
        <f t="shared" si="4"/>
        <v>-4.7796603949536998E-3</v>
      </c>
    </row>
    <row r="17" spans="1:10" x14ac:dyDescent="0.2">
      <c r="A17" t="s">
        <v>28</v>
      </c>
      <c r="B17" s="8">
        <f t="shared" ref="B17:J17" si="5">B12-$B12</f>
        <v>0</v>
      </c>
      <c r="C17" s="8">
        <f t="shared" si="5"/>
        <v>-2.8296547821182738E-4</v>
      </c>
      <c r="D17" s="8">
        <f t="shared" si="5"/>
        <v>-1.4148273910585818E-4</v>
      </c>
      <c r="E17" s="8">
        <f t="shared" si="5"/>
        <v>-1.4148273910585818E-4</v>
      </c>
      <c r="F17" s="8">
        <f t="shared" si="5"/>
        <v>-1.4148273910585818E-4</v>
      </c>
      <c r="G17" s="8">
        <f t="shared" si="5"/>
        <v>-1.4148273910585818E-4</v>
      </c>
      <c r="H17" s="8">
        <f t="shared" si="5"/>
        <v>-1.4148273910585818E-4</v>
      </c>
      <c r="I17" s="8">
        <f t="shared" si="5"/>
        <v>-1.4148273910585818E-4</v>
      </c>
      <c r="J17" s="8">
        <f t="shared" si="5"/>
        <v>-1.4148273910585818E-4</v>
      </c>
    </row>
    <row r="18" spans="1:10" x14ac:dyDescent="0.2">
      <c r="A18" t="s">
        <v>29</v>
      </c>
      <c r="B18" s="8">
        <f t="shared" ref="B18:J18" si="6">B13-$B13</f>
        <v>0</v>
      </c>
      <c r="C18" s="8">
        <f t="shared" si="6"/>
        <v>-1.5505650020863904E-4</v>
      </c>
      <c r="D18" s="8">
        <f t="shared" si="6"/>
        <v>-3.1841037747204481E-4</v>
      </c>
      <c r="E18" s="8">
        <f t="shared" si="6"/>
        <v>-3.2260014212337484E-4</v>
      </c>
      <c r="F18" s="8">
        <f t="shared" si="6"/>
        <v>-3.4562624365297445E-4</v>
      </c>
      <c r="G18" s="8">
        <f t="shared" si="6"/>
        <v>-2.2664631638125154E-4</v>
      </c>
      <c r="H18" s="8">
        <f t="shared" si="6"/>
        <v>-2.2664631638125154E-4</v>
      </c>
      <c r="I18" s="8">
        <f t="shared" si="6"/>
        <v>-2.2664631638125154E-4</v>
      </c>
      <c r="J18" s="8">
        <f t="shared" si="6"/>
        <v>-2.2664631638125154E-4</v>
      </c>
    </row>
    <row r="35" spans="6:6" x14ac:dyDescent="0.2">
      <c r="F35" t="s">
        <v>18</v>
      </c>
    </row>
  </sheetData>
  <phoneticPr fontId="1" type="noConversion"/>
  <conditionalFormatting sqref="A12">
    <cfRule type="top10" dxfId="7" priority="1" bottom="1" rank="1"/>
    <cfRule type="top10" dxfId="6" priority="2" rank="1"/>
  </conditionalFormatting>
  <conditionalFormatting sqref="A13:A18">
    <cfRule type="top10" dxfId="5" priority="3" bottom="1" rank="1"/>
    <cfRule type="top10" dxfId="4" priority="4" rank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A52-64F7-4DAC-A4D1-C99075EE0F84}">
  <dimension ref="A1:K18"/>
  <sheetViews>
    <sheetView tabSelected="1" zoomScale="190" zoomScaleNormal="190" workbookViewId="0">
      <selection activeCell="K22" sqref="K22"/>
    </sheetView>
  </sheetViews>
  <sheetFormatPr defaultRowHeight="14.25" x14ac:dyDescent="0.2"/>
  <cols>
    <col min="1" max="1" width="16" bestFit="1" customWidth="1"/>
    <col min="2" max="4" width="11" bestFit="1" customWidth="1"/>
    <col min="5" max="5" width="11" customWidth="1"/>
    <col min="6" max="10" width="11" bestFit="1" customWidth="1"/>
    <col min="11" max="11" width="55.5" bestFit="1" customWidth="1"/>
  </cols>
  <sheetData>
    <row r="1" spans="1:11" x14ac:dyDescent="0.2">
      <c r="B1" t="s">
        <v>0</v>
      </c>
      <c r="C1" t="s">
        <v>1</v>
      </c>
      <c r="D1">
        <v>65</v>
      </c>
      <c r="E1">
        <v>70</v>
      </c>
      <c r="F1">
        <v>75</v>
      </c>
      <c r="G1">
        <v>85</v>
      </c>
      <c r="H1">
        <v>90</v>
      </c>
      <c r="I1">
        <v>95</v>
      </c>
      <c r="J1">
        <v>98</v>
      </c>
      <c r="K1" t="s">
        <v>23</v>
      </c>
    </row>
    <row r="2" spans="1:11" ht="15" x14ac:dyDescent="0.2">
      <c r="A2" t="s">
        <v>24</v>
      </c>
      <c r="B2" s="4">
        <v>29521</v>
      </c>
      <c r="C2" s="4">
        <v>26628</v>
      </c>
      <c r="D2" s="4">
        <v>17935</v>
      </c>
      <c r="E2" s="4">
        <v>19172</v>
      </c>
      <c r="F2" s="4">
        <v>20631</v>
      </c>
      <c r="G2" s="4">
        <v>23691</v>
      </c>
      <c r="H2" s="4">
        <v>24732</v>
      </c>
      <c r="I2" s="4">
        <v>25766</v>
      </c>
      <c r="J2" s="4">
        <v>26357</v>
      </c>
    </row>
    <row r="3" spans="1:11" ht="15" x14ac:dyDescent="0.2">
      <c r="A3" t="s">
        <v>16</v>
      </c>
      <c r="B3" s="4">
        <v>24049</v>
      </c>
      <c r="C3" s="4">
        <v>21043</v>
      </c>
      <c r="D3" s="4">
        <v>19793</v>
      </c>
      <c r="E3" s="4">
        <v>19802</v>
      </c>
      <c r="F3" s="4">
        <v>19634</v>
      </c>
      <c r="G3" s="4">
        <v>17814</v>
      </c>
      <c r="H3" s="4">
        <v>17412</v>
      </c>
      <c r="I3" s="4">
        <v>17386</v>
      </c>
      <c r="J3" s="4">
        <v>17311</v>
      </c>
    </row>
    <row r="4" spans="1:11" ht="15" x14ac:dyDescent="0.2">
      <c r="A4" t="s">
        <v>4</v>
      </c>
      <c r="B4" s="4">
        <v>4687190</v>
      </c>
      <c r="C4" s="4">
        <v>4687207</v>
      </c>
      <c r="D4" s="4">
        <v>4687395</v>
      </c>
      <c r="E4" s="4">
        <v>4687323</v>
      </c>
      <c r="F4" s="4">
        <v>4687384</v>
      </c>
      <c r="G4" s="4">
        <v>4687433</v>
      </c>
      <c r="H4" s="4">
        <v>4687555</v>
      </c>
      <c r="I4" s="4">
        <v>4687555</v>
      </c>
      <c r="J4" s="4">
        <v>4687660</v>
      </c>
    </row>
    <row r="5" spans="1:11" ht="15" x14ac:dyDescent="0.2">
      <c r="A5" t="s">
        <v>6</v>
      </c>
      <c r="B5" s="4">
        <v>3289784</v>
      </c>
      <c r="C5" s="4">
        <v>3293244</v>
      </c>
      <c r="D5" s="4">
        <v>3296652</v>
      </c>
      <c r="E5" s="4">
        <v>3295796</v>
      </c>
      <c r="F5" s="4">
        <v>3295404</v>
      </c>
      <c r="G5" s="4">
        <v>3297668</v>
      </c>
      <c r="H5" s="4">
        <v>3297628</v>
      </c>
      <c r="I5" s="4">
        <v>3297416</v>
      </c>
      <c r="J5" s="4">
        <v>3297692</v>
      </c>
    </row>
    <row r="6" spans="1:11" ht="15" x14ac:dyDescent="0.2">
      <c r="A6" t="s">
        <v>5</v>
      </c>
      <c r="B6" s="4">
        <v>1892029</v>
      </c>
      <c r="C6" s="4">
        <v>1864626</v>
      </c>
      <c r="D6" s="4">
        <v>1852629</v>
      </c>
      <c r="E6" s="4">
        <v>1854681</v>
      </c>
      <c r="F6" s="4">
        <v>1855336</v>
      </c>
      <c r="G6" s="4">
        <v>1839142</v>
      </c>
      <c r="H6" s="4">
        <v>1836485</v>
      </c>
      <c r="I6" s="4">
        <v>1836064</v>
      </c>
      <c r="J6" s="4">
        <v>1835130</v>
      </c>
    </row>
    <row r="7" spans="1:11" ht="15" x14ac:dyDescent="0.2">
      <c r="A7" t="s">
        <v>7</v>
      </c>
      <c r="B7" s="4">
        <v>-0.61</v>
      </c>
      <c r="C7" s="4">
        <v>-0.61</v>
      </c>
      <c r="D7" s="4">
        <v>-0.61</v>
      </c>
      <c r="E7" s="4">
        <v>-0.61</v>
      </c>
      <c r="F7" s="4">
        <v>-0.6</v>
      </c>
      <c r="G7" s="4">
        <v>-0.62</v>
      </c>
      <c r="H7" s="4">
        <v>-0.62</v>
      </c>
      <c r="I7" s="4">
        <v>-0.62</v>
      </c>
      <c r="J7" s="4">
        <v>-0.62</v>
      </c>
    </row>
    <row r="8" spans="1:11" ht="15" x14ac:dyDescent="0.2">
      <c r="A8" t="s">
        <v>8</v>
      </c>
      <c r="B8" s="4">
        <v>-2921.71</v>
      </c>
      <c r="C8" s="4">
        <v>-2912.16</v>
      </c>
      <c r="D8" s="4">
        <v>-2878.01</v>
      </c>
      <c r="E8" s="4">
        <v>-2880.94</v>
      </c>
      <c r="F8" s="4">
        <v>-2883.81</v>
      </c>
      <c r="G8" s="4">
        <v>-2999.31</v>
      </c>
      <c r="H8" s="4">
        <v>-2998.42</v>
      </c>
      <c r="I8" s="4">
        <v>-3012.39</v>
      </c>
      <c r="J8" s="4">
        <v>-3025.14</v>
      </c>
    </row>
    <row r="9" spans="1:11" x14ac:dyDescent="0.2">
      <c r="A9" t="s">
        <v>19</v>
      </c>
      <c r="B9" s="8">
        <f>B4/$B4</f>
        <v>1</v>
      </c>
      <c r="C9" s="8">
        <f t="shared" ref="C9:J9" si="0">C4/$B4</f>
        <v>1.000003626906526</v>
      </c>
      <c r="D9" s="8">
        <f t="shared" si="0"/>
        <v>1.0000437362257557</v>
      </c>
      <c r="E9" s="8">
        <f t="shared" si="0"/>
        <v>1.0000283752098806</v>
      </c>
      <c r="F9" s="8">
        <f t="shared" si="0"/>
        <v>1.000041389403886</v>
      </c>
      <c r="G9" s="8">
        <f t="shared" si="0"/>
        <v>1.0000518434285788</v>
      </c>
      <c r="H9" s="8">
        <f t="shared" si="0"/>
        <v>1.0000778718165895</v>
      </c>
      <c r="I9" s="8">
        <f t="shared" si="0"/>
        <v>1.0000778718165895</v>
      </c>
      <c r="J9" s="8">
        <f t="shared" si="0"/>
        <v>1.0001002732980742</v>
      </c>
    </row>
    <row r="10" spans="1:11" x14ac:dyDescent="0.2">
      <c r="A10" t="s">
        <v>20</v>
      </c>
      <c r="B10" s="8">
        <f t="shared" ref="B10:J13" si="1">B5/$B5</f>
        <v>1</v>
      </c>
      <c r="C10" s="8">
        <f t="shared" si="1"/>
        <v>1.0010517407829815</v>
      </c>
      <c r="D10" s="8">
        <f t="shared" si="1"/>
        <v>1.0020876750570857</v>
      </c>
      <c r="E10" s="8">
        <f t="shared" si="1"/>
        <v>1.0018274756032615</v>
      </c>
      <c r="F10" s="8">
        <f t="shared" si="1"/>
        <v>1.0017083188440334</v>
      </c>
      <c r="G10" s="8">
        <f t="shared" si="1"/>
        <v>1.00239650992284</v>
      </c>
      <c r="H10" s="8">
        <f t="shared" si="1"/>
        <v>1.0023843510698576</v>
      </c>
      <c r="I10" s="8">
        <f t="shared" si="1"/>
        <v>1.0023199091490504</v>
      </c>
      <c r="J10" s="8">
        <f t="shared" si="1"/>
        <v>1.0024038052346294</v>
      </c>
    </row>
    <row r="11" spans="1:11" x14ac:dyDescent="0.2">
      <c r="A11" t="s">
        <v>21</v>
      </c>
      <c r="B11" s="8">
        <f t="shared" si="1"/>
        <v>1</v>
      </c>
      <c r="C11" s="8">
        <f t="shared" si="1"/>
        <v>0.9855166067750547</v>
      </c>
      <c r="D11" s="8">
        <f t="shared" si="1"/>
        <v>0.97917579487418005</v>
      </c>
      <c r="E11" s="8">
        <f t="shared" si="1"/>
        <v>0.98026034484672275</v>
      </c>
      <c r="F11" s="8">
        <f t="shared" si="1"/>
        <v>0.98060653404361142</v>
      </c>
      <c r="G11" s="8">
        <f t="shared" si="1"/>
        <v>0.9720474686170244</v>
      </c>
      <c r="H11" s="8">
        <f t="shared" si="1"/>
        <v>0.97064315610384411</v>
      </c>
      <c r="I11" s="8">
        <f t="shared" si="1"/>
        <v>0.97042064365821035</v>
      </c>
      <c r="J11" s="8">
        <f t="shared" si="1"/>
        <v>0.96992699371944091</v>
      </c>
    </row>
    <row r="12" spans="1:11" x14ac:dyDescent="0.2">
      <c r="A12" t="s">
        <v>22</v>
      </c>
      <c r="B12" s="8">
        <f t="shared" si="1"/>
        <v>1</v>
      </c>
      <c r="C12" s="8">
        <f t="shared" si="1"/>
        <v>1</v>
      </c>
      <c r="D12" s="8">
        <f t="shared" si="1"/>
        <v>1</v>
      </c>
      <c r="E12" s="8">
        <f t="shared" si="1"/>
        <v>1</v>
      </c>
      <c r="F12" s="8">
        <f t="shared" si="1"/>
        <v>0.98360655737704916</v>
      </c>
      <c r="G12" s="8">
        <f t="shared" si="1"/>
        <v>1.0163934426229508</v>
      </c>
      <c r="H12" s="8">
        <f t="shared" si="1"/>
        <v>1.0163934426229508</v>
      </c>
      <c r="I12" s="8">
        <f t="shared" si="1"/>
        <v>1.0163934426229508</v>
      </c>
      <c r="J12" s="8">
        <f t="shared" si="1"/>
        <v>1.0163934426229508</v>
      </c>
    </row>
    <row r="13" spans="1:11" x14ac:dyDescent="0.2">
      <c r="A13" t="s">
        <v>17</v>
      </c>
      <c r="B13" s="8">
        <f t="shared" si="1"/>
        <v>1</v>
      </c>
      <c r="C13" s="8">
        <f t="shared" si="1"/>
        <v>0.99673136622046676</v>
      </c>
      <c r="D13" s="8">
        <f t="shared" si="1"/>
        <v>0.98504300563710989</v>
      </c>
      <c r="E13" s="8">
        <f t="shared" si="1"/>
        <v>0.9860458430165896</v>
      </c>
      <c r="F13" s="8">
        <f t="shared" si="1"/>
        <v>0.98702814447703568</v>
      </c>
      <c r="G13" s="8">
        <f t="shared" si="1"/>
        <v>1.02655978861694</v>
      </c>
      <c r="H13" s="8">
        <f t="shared" si="1"/>
        <v>1.0262551724846067</v>
      </c>
      <c r="I13" s="8">
        <f t="shared" si="1"/>
        <v>1.0310366189662903</v>
      </c>
      <c r="J13" s="8">
        <f t="shared" si="1"/>
        <v>1.0354005017609551</v>
      </c>
    </row>
    <row r="14" spans="1:11" x14ac:dyDescent="0.2">
      <c r="A14" t="s">
        <v>25</v>
      </c>
      <c r="B14" s="8">
        <f>B9-$B9</f>
        <v>0</v>
      </c>
      <c r="C14" s="8">
        <f t="shared" ref="C14:J14" si="2">C9-$B9</f>
        <v>3.6269065259997291E-6</v>
      </c>
      <c r="D14" s="8">
        <f t="shared" si="2"/>
        <v>4.3736225755708347E-5</v>
      </c>
      <c r="E14" s="8">
        <f t="shared" si="2"/>
        <v>2.8375209880637797E-5</v>
      </c>
      <c r="F14" s="8">
        <f t="shared" si="2"/>
        <v>4.1389403885983E-5</v>
      </c>
      <c r="G14" s="8">
        <f t="shared" si="2"/>
        <v>5.1843428578779438E-5</v>
      </c>
      <c r="H14" s="8">
        <f t="shared" si="2"/>
        <v>7.7871816589469844E-5</v>
      </c>
      <c r="I14" s="8">
        <f t="shared" si="2"/>
        <v>7.7871816589469844E-5</v>
      </c>
      <c r="J14" s="8">
        <f t="shared" si="2"/>
        <v>1.0027329807416052E-4</v>
      </c>
    </row>
    <row r="15" spans="1:11" x14ac:dyDescent="0.2">
      <c r="A15" t="s">
        <v>26</v>
      </c>
      <c r="B15" s="8">
        <f t="shared" ref="B15:J18" si="3">B10-$B10</f>
        <v>0</v>
      </c>
      <c r="C15" s="8">
        <f t="shared" si="3"/>
        <v>1.0517407829815362E-3</v>
      </c>
      <c r="D15" s="8">
        <f t="shared" si="3"/>
        <v>2.0876750570857361E-3</v>
      </c>
      <c r="E15" s="8">
        <f t="shared" si="3"/>
        <v>1.8274756032614636E-3</v>
      </c>
      <c r="F15" s="8">
        <f t="shared" si="3"/>
        <v>1.7083188440334407E-3</v>
      </c>
      <c r="G15" s="8">
        <f t="shared" si="3"/>
        <v>2.3965099228400177E-3</v>
      </c>
      <c r="H15" s="8">
        <f t="shared" si="3"/>
        <v>2.3843510698575709E-3</v>
      </c>
      <c r="I15" s="8">
        <f t="shared" si="3"/>
        <v>2.3199091490504475E-3</v>
      </c>
      <c r="J15" s="8">
        <f t="shared" si="3"/>
        <v>2.4038052346293526E-3</v>
      </c>
    </row>
    <row r="16" spans="1:11" x14ac:dyDescent="0.2">
      <c r="A16" t="s">
        <v>27</v>
      </c>
      <c r="B16" s="8">
        <f t="shared" si="3"/>
        <v>0</v>
      </c>
      <c r="C16" s="8">
        <f t="shared" si="3"/>
        <v>-1.4483393224945296E-2</v>
      </c>
      <c r="D16" s="8">
        <f t="shared" si="3"/>
        <v>-2.082420512581995E-2</v>
      </c>
      <c r="E16" s="8">
        <f t="shared" si="3"/>
        <v>-1.9739655153277247E-2</v>
      </c>
      <c r="F16" s="8">
        <f t="shared" si="3"/>
        <v>-1.9393465956388578E-2</v>
      </c>
      <c r="G16" s="8">
        <f t="shared" si="3"/>
        <v>-2.7952531382975598E-2</v>
      </c>
      <c r="H16" s="8">
        <f t="shared" si="3"/>
        <v>-2.9356843896155893E-2</v>
      </c>
      <c r="I16" s="8">
        <f t="shared" si="3"/>
        <v>-2.9579356341789653E-2</v>
      </c>
      <c r="J16" s="8">
        <f t="shared" si="3"/>
        <v>-3.0073006280559089E-2</v>
      </c>
    </row>
    <row r="17" spans="1:10" x14ac:dyDescent="0.2">
      <c r="A17" t="s">
        <v>28</v>
      </c>
      <c r="B17" s="8">
        <f t="shared" si="3"/>
        <v>0</v>
      </c>
      <c r="C17" s="8">
        <f t="shared" si="3"/>
        <v>0</v>
      </c>
      <c r="D17" s="8">
        <f t="shared" si="3"/>
        <v>0</v>
      </c>
      <c r="E17" s="8">
        <f t="shared" si="3"/>
        <v>0</v>
      </c>
      <c r="F17" s="8">
        <f t="shared" si="3"/>
        <v>-1.6393442622950838E-2</v>
      </c>
      <c r="G17" s="8">
        <f t="shared" si="3"/>
        <v>1.6393442622950838E-2</v>
      </c>
      <c r="H17" s="8">
        <f t="shared" si="3"/>
        <v>1.6393442622950838E-2</v>
      </c>
      <c r="I17" s="8">
        <f t="shared" si="3"/>
        <v>1.6393442622950838E-2</v>
      </c>
      <c r="J17" s="8">
        <f t="shared" si="3"/>
        <v>1.6393442622950838E-2</v>
      </c>
    </row>
    <row r="18" spans="1:10" x14ac:dyDescent="0.2">
      <c r="A18" t="s">
        <v>29</v>
      </c>
      <c r="B18" s="8">
        <f t="shared" si="3"/>
        <v>0</v>
      </c>
      <c r="C18" s="8">
        <f t="shared" si="3"/>
        <v>-3.2686337795332365E-3</v>
      </c>
      <c r="D18" s="8">
        <f t="shared" si="3"/>
        <v>-1.4956994362890108E-2</v>
      </c>
      <c r="E18" s="8">
        <f t="shared" si="3"/>
        <v>-1.3954156983410404E-2</v>
      </c>
      <c r="F18" s="8">
        <f t="shared" si="3"/>
        <v>-1.2971855522964315E-2</v>
      </c>
      <c r="G18" s="8">
        <f t="shared" si="3"/>
        <v>2.6559788616939972E-2</v>
      </c>
      <c r="H18" s="8">
        <f t="shared" si="3"/>
        <v>2.6255172484606737E-2</v>
      </c>
      <c r="I18" s="8">
        <f t="shared" si="3"/>
        <v>3.1036618966290286E-2</v>
      </c>
      <c r="J18" s="8">
        <f t="shared" si="3"/>
        <v>3.5400501760955105E-2</v>
      </c>
    </row>
  </sheetData>
  <phoneticPr fontId="1" type="noConversion"/>
  <conditionalFormatting sqref="A12">
    <cfRule type="top10" dxfId="3" priority="1" bottom="1" rank="1"/>
    <cfRule type="top10" dxfId="2" priority="2" rank="1"/>
  </conditionalFormatting>
  <conditionalFormatting sqref="A13:A18">
    <cfRule type="top10" dxfId="1" priority="3" bottom="1" rank="1"/>
    <cfRule type="top10" dxfId="0" priority="4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ariane_fix</vt:lpstr>
      <vt:lpstr>bsg_chip</vt:lpstr>
      <vt:lpstr>ariane_only_stg1</vt:lpstr>
      <vt:lpstr>bsg_only_stg1</vt:lpstr>
      <vt:lpstr>ariane1</vt:lpstr>
      <vt:lpstr>bsg1</vt:lpstr>
      <vt:lpstr>ariane</vt:lpstr>
      <vt:lpstr>bsg</vt:lpstr>
      <vt:lpstr>nvdla</vt:lpstr>
      <vt:lpstr>ariane_stg1+2</vt:lpstr>
      <vt:lpstr>bsg_stg1+2</vt:lpstr>
      <vt:lpstr>nvdla_stg1+2</vt:lpstr>
      <vt:lpstr>tile_stg1+2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Lin</dc:creator>
  <cp:lastModifiedBy>Iris Lin</cp:lastModifiedBy>
  <dcterms:created xsi:type="dcterms:W3CDTF">2015-06-05T18:19:34Z</dcterms:created>
  <dcterms:modified xsi:type="dcterms:W3CDTF">2025-02-07T03:58:02Z</dcterms:modified>
</cp:coreProperties>
</file>