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65" windowWidth="51195" windowHeight="26100" tabRatio="576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4" i="1"/>
  <c r="Q37" i="1" l="1"/>
  <c r="P36" i="1"/>
  <c r="Q36" i="1"/>
  <c r="P35" i="1"/>
  <c r="Q35" i="1"/>
  <c r="P33" i="1"/>
  <c r="Q33" i="1"/>
  <c r="P34" i="1"/>
  <c r="Q34" i="1"/>
  <c r="Q32" i="1" l="1"/>
  <c r="P32" i="1"/>
  <c r="Q31" i="1"/>
  <c r="P31" i="1"/>
  <c r="O31" i="1"/>
  <c r="J31" i="1"/>
  <c r="N21" i="1" l="1"/>
  <c r="N22" i="1"/>
  <c r="N23" i="1"/>
  <c r="N24" i="1"/>
  <c r="N25" i="1"/>
  <c r="N26" i="1"/>
  <c r="N27" i="1"/>
  <c r="N28" i="1"/>
  <c r="N29" i="1"/>
  <c r="N30" i="1"/>
  <c r="N19" i="1"/>
  <c r="N20" i="1"/>
  <c r="N17" i="1"/>
  <c r="N18" i="1"/>
  <c r="N16" i="1"/>
  <c r="N15" i="1"/>
  <c r="N14" i="1"/>
  <c r="N12" i="1"/>
  <c r="N13" i="1"/>
  <c r="N11" i="1"/>
  <c r="N9" i="1"/>
  <c r="N10" i="1"/>
  <c r="N7" i="1"/>
  <c r="N8" i="1"/>
  <c r="N5" i="1"/>
  <c r="N6" i="1"/>
  <c r="N4" i="1"/>
  <c r="P5" i="1"/>
  <c r="Q6" i="1"/>
  <c r="P6" i="1"/>
  <c r="O6" i="1"/>
  <c r="Q5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P4" i="1"/>
  <c r="Q4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</calcChain>
</file>

<file path=xl/comments1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1：普通npc
2：召唤兽</t>
        </r>
      </text>
    </comment>
  </commentList>
</comments>
</file>

<file path=xl/sharedStrings.xml><?xml version="1.0" encoding="utf-8"?>
<sst xmlns="http://schemas.openxmlformats.org/spreadsheetml/2006/main" count="122" uniqueCount="108">
  <si>
    <t>编号</t>
    <phoneticPr fontId="1" type="noConversion"/>
  </si>
  <si>
    <t>名称</t>
    <phoneticPr fontId="1" type="noConversion"/>
  </si>
  <si>
    <t>普攻技能</t>
    <phoneticPr fontId="1" type="noConversion"/>
  </si>
  <si>
    <t>技能</t>
    <phoneticPr fontId="1" type="noConversion"/>
  </si>
  <si>
    <t>移动速度</t>
    <phoneticPr fontId="1" type="noConversion"/>
  </si>
  <si>
    <t>单次移动上限</t>
    <phoneticPr fontId="1" type="noConversion"/>
  </si>
  <si>
    <t>id</t>
    <phoneticPr fontId="1" type="noConversion"/>
  </si>
  <si>
    <t>name</t>
    <phoneticPr fontId="1" type="noConversion"/>
  </si>
  <si>
    <t>行动优先级</t>
    <phoneticPr fontId="1" type="noConversion"/>
  </si>
  <si>
    <t>speed</t>
    <phoneticPr fontId="1" type="noConversion"/>
  </si>
  <si>
    <t>skill</t>
    <phoneticPr fontId="1" type="noConversion"/>
  </si>
  <si>
    <t>种族</t>
    <phoneticPr fontId="1" type="noConversion"/>
  </si>
  <si>
    <t>career</t>
    <phoneticPr fontId="1" type="noConversion"/>
  </si>
  <si>
    <t>race</t>
    <phoneticPr fontId="1" type="noConversion"/>
  </si>
  <si>
    <t>描述</t>
    <phoneticPr fontId="1" type="noConversion"/>
  </si>
  <si>
    <t>des</t>
    <phoneticPr fontId="1" type="noConversion"/>
  </si>
  <si>
    <t>兽人战士2</t>
    <phoneticPr fontId="1" type="noConversion"/>
  </si>
  <si>
    <t>职业</t>
    <phoneticPr fontId="1" type="noConversion"/>
  </si>
  <si>
    <t>兽人法师1</t>
    <phoneticPr fontId="1" type="noConversion"/>
  </si>
  <si>
    <t>兽人法师2</t>
    <phoneticPr fontId="1" type="noConversion"/>
  </si>
  <si>
    <t>兽人战士1</t>
    <phoneticPr fontId="1" type="noConversion"/>
  </si>
  <si>
    <t>类型</t>
    <phoneticPr fontId="1" type="noConversion"/>
  </si>
  <si>
    <t>type</t>
    <phoneticPr fontId="1" type="noConversion"/>
  </si>
  <si>
    <t>野兽战士</t>
    <phoneticPr fontId="1" type="noConversion"/>
  </si>
  <si>
    <t>野兽刺客1</t>
    <phoneticPr fontId="1" type="noConversion"/>
  </si>
  <si>
    <t>野兽法师</t>
    <phoneticPr fontId="1" type="noConversion"/>
  </si>
  <si>
    <t>人类战士</t>
    <phoneticPr fontId="1" type="noConversion"/>
  </si>
  <si>
    <t>人类刺客</t>
    <phoneticPr fontId="1" type="noConversion"/>
  </si>
  <si>
    <t>人类法师2</t>
    <phoneticPr fontId="1" type="noConversion"/>
  </si>
  <si>
    <t>人类法师1</t>
    <phoneticPr fontId="1" type="noConversion"/>
  </si>
  <si>
    <t>血精灵刺客1</t>
    <phoneticPr fontId="1" type="noConversion"/>
  </si>
  <si>
    <t>血精灵刺客2</t>
    <phoneticPr fontId="1" type="noConversion"/>
  </si>
  <si>
    <t>血精灵法师1</t>
    <phoneticPr fontId="1" type="noConversion"/>
  </si>
  <si>
    <t>血精灵法师2</t>
    <phoneticPr fontId="1" type="noConversion"/>
  </si>
  <si>
    <t>矮人战士1</t>
    <phoneticPr fontId="1" type="noConversion"/>
  </si>
  <si>
    <t>矮人战士2</t>
    <phoneticPr fontId="1" type="noConversion"/>
  </si>
  <si>
    <t>矮人刺客</t>
    <phoneticPr fontId="1" type="noConversion"/>
  </si>
  <si>
    <t>矮人法师</t>
    <phoneticPr fontId="1" type="noConversion"/>
  </si>
  <si>
    <t>巨魔战士1</t>
    <phoneticPr fontId="1" type="noConversion"/>
  </si>
  <si>
    <t>巨魔战士2</t>
    <phoneticPr fontId="1" type="noConversion"/>
  </si>
  <si>
    <t>巨魔刺客1</t>
    <phoneticPr fontId="1" type="noConversion"/>
  </si>
  <si>
    <t>野兽刺客2</t>
    <phoneticPr fontId="1" type="noConversion"/>
  </si>
  <si>
    <t>斧王</t>
    <phoneticPr fontId="1" type="noConversion"/>
  </si>
  <si>
    <t>剑圣</t>
    <phoneticPr fontId="1" type="noConversion"/>
  </si>
  <si>
    <t>小y</t>
    <phoneticPr fontId="1" type="noConversion"/>
  </si>
  <si>
    <t>萨尔</t>
    <phoneticPr fontId="1" type="noConversion"/>
  </si>
  <si>
    <t>狼人</t>
    <phoneticPr fontId="1" type="noConversion"/>
  </si>
  <si>
    <t>熊德</t>
    <phoneticPr fontId="1" type="noConversion"/>
  </si>
  <si>
    <t>德鲁伊</t>
    <phoneticPr fontId="1" type="noConversion"/>
  </si>
  <si>
    <t>猫德</t>
    <phoneticPr fontId="1" type="noConversion"/>
  </si>
  <si>
    <t>火法</t>
    <phoneticPr fontId="1" type="noConversion"/>
  </si>
  <si>
    <t>吉安娜</t>
    <phoneticPr fontId="1" type="noConversion"/>
  </si>
  <si>
    <t>破法者</t>
    <phoneticPr fontId="1" type="noConversion"/>
  </si>
  <si>
    <t>卡尔萨斯</t>
    <phoneticPr fontId="1" type="noConversion"/>
  </si>
  <si>
    <t>骨法</t>
    <phoneticPr fontId="1" type="noConversion"/>
  </si>
  <si>
    <t>山丘之王</t>
    <phoneticPr fontId="1" type="noConversion"/>
  </si>
  <si>
    <t>沉默刺客</t>
    <phoneticPr fontId="1" type="noConversion"/>
  </si>
  <si>
    <t>圣堂刺客</t>
    <phoneticPr fontId="1" type="noConversion"/>
  </si>
  <si>
    <t>猎头者</t>
    <phoneticPr fontId="1" type="noConversion"/>
  </si>
  <si>
    <t>哈斯卡</t>
    <phoneticPr fontId="1" type="noConversion"/>
  </si>
  <si>
    <t>狂暴战</t>
    <phoneticPr fontId="1" type="noConversion"/>
  </si>
  <si>
    <t>阿拉胡阿克巴</t>
    <phoneticPr fontId="1" type="noConversion"/>
  </si>
  <si>
    <t>攻击距离</t>
    <phoneticPr fontId="1" type="noConversion"/>
  </si>
  <si>
    <t>attackRange</t>
    <phoneticPr fontId="1" type="noConversion"/>
  </si>
  <si>
    <t>mvSpeed</t>
    <phoneticPr fontId="1" type="noConversion"/>
  </si>
  <si>
    <t>mvStep</t>
    <phoneticPr fontId="1" type="noConversion"/>
  </si>
  <si>
    <t>normalSkill</t>
    <phoneticPr fontId="1" type="noConversion"/>
  </si>
  <si>
    <t>血量</t>
    <phoneticPr fontId="1" type="noConversion"/>
  </si>
  <si>
    <t>hp</t>
    <phoneticPr fontId="1" type="noConversion"/>
  </si>
  <si>
    <t>品质</t>
    <phoneticPr fontId="1" type="noConversion"/>
  </si>
  <si>
    <t>quality</t>
    <phoneticPr fontId="1" type="noConversion"/>
  </si>
  <si>
    <t>攻击力</t>
    <phoneticPr fontId="1" type="noConversion"/>
  </si>
  <si>
    <t>damage</t>
    <phoneticPr fontId="1" type="noConversion"/>
  </si>
  <si>
    <t>uint32</t>
    <phoneticPr fontId="1" type="noConversion"/>
  </si>
  <si>
    <t>string</t>
    <phoneticPr fontId="1" type="noConversion"/>
  </si>
  <si>
    <t>string</t>
    <phoneticPr fontId="1" type="noConversion"/>
  </si>
  <si>
    <t>uint32</t>
    <phoneticPr fontId="1" type="noConversion"/>
  </si>
  <si>
    <t>uint32</t>
    <phoneticPr fontId="1" type="noConversion"/>
  </si>
  <si>
    <t>uint32</t>
    <phoneticPr fontId="1" type="noConversion"/>
  </si>
  <si>
    <t>uint32</t>
    <phoneticPr fontId="1" type="noConversion"/>
  </si>
  <si>
    <t>uint32</t>
    <phoneticPr fontId="1" type="noConversion"/>
  </si>
  <si>
    <t>uint32</t>
    <phoneticPr fontId="1" type="noConversion"/>
  </si>
  <si>
    <t>攻击速度</t>
    <phoneticPr fontId="1" type="noConversion"/>
  </si>
  <si>
    <t>attaSpeed</t>
    <phoneticPr fontId="1" type="noConversion"/>
  </si>
  <si>
    <t>护甲</t>
    <phoneticPr fontId="1" type="noConversion"/>
  </si>
  <si>
    <t>defence</t>
    <phoneticPr fontId="1" type="noConversion"/>
  </si>
  <si>
    <t>魔抗</t>
    <phoneticPr fontId="1" type="noConversion"/>
  </si>
  <si>
    <t>mdefence</t>
    <phoneticPr fontId="1" type="noConversion"/>
  </si>
  <si>
    <t>测试npc</t>
    <phoneticPr fontId="1" type="noConversion"/>
  </si>
  <si>
    <t>矮人法师</t>
    <phoneticPr fontId="1" type="noConversion"/>
  </si>
  <si>
    <t>战士木桩</t>
    <phoneticPr fontId="1" type="noConversion"/>
  </si>
  <si>
    <t>法师木桩</t>
    <phoneticPr fontId="1" type="noConversion"/>
  </si>
  <si>
    <t>刺客木桩</t>
    <phoneticPr fontId="1" type="noConversion"/>
  </si>
  <si>
    <t>野狼</t>
    <phoneticPr fontId="1" type="noConversion"/>
  </si>
  <si>
    <t>狼人召唤兽</t>
    <phoneticPr fontId="1" type="noConversion"/>
  </si>
  <si>
    <t>凤凰</t>
    <phoneticPr fontId="1" type="noConversion"/>
  </si>
  <si>
    <t>凤凰</t>
    <phoneticPr fontId="1" type="noConversion"/>
  </si>
  <si>
    <t>凤凰</t>
    <phoneticPr fontId="1" type="noConversion"/>
  </si>
  <si>
    <t>1级卡尔萨斯召唤</t>
    <phoneticPr fontId="1" type="noConversion"/>
  </si>
  <si>
    <t>2级卡尔萨斯召唤</t>
  </si>
  <si>
    <t>3级卡尔萨斯召唤</t>
  </si>
  <si>
    <t>小凤凰</t>
    <phoneticPr fontId="1" type="noConversion"/>
  </si>
  <si>
    <t>2级凤凰死亡召唤</t>
    <phoneticPr fontId="1" type="noConversion"/>
  </si>
  <si>
    <t>小凤凰</t>
    <phoneticPr fontId="1" type="noConversion"/>
  </si>
  <si>
    <t>凤凰蛋</t>
    <phoneticPr fontId="1" type="noConversion"/>
  </si>
  <si>
    <t>3级凤凰死亡召唤</t>
    <phoneticPr fontId="1" type="noConversion"/>
  </si>
  <si>
    <t>凤凰蛋碎召唤</t>
    <phoneticPr fontId="1" type="noConversion"/>
  </si>
  <si>
    <t>巨魔刺客2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</si>
</sst>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7"/>
  <sheetViews>
    <sheetView tabSelected="1" zoomScale="110" zoomScaleNormal="110" zoomScalePageLayoutView="150" workbookViewId="0">
      <selection activeCell="O33" sqref="O33"/>
    </sheetView>
  </sheetViews>
  <sheetFormatPr defaultColWidth="8.875" defaultRowHeight="14.25" x14ac:dyDescent="0.2"/>
  <cols>
    <col min="1" max="1" width="8.875" style="1"/>
    <col min="2" max="2" width="13.125" style="1" customWidth="1"/>
    <col min="3" max="3" width="16.25" style="1" customWidth="1"/>
    <col min="4" max="5" width="10.625" style="1" customWidth="1"/>
    <col min="6" max="6" width="8.875" style="1"/>
    <col min="8" max="8" width="11.875" style="1" customWidth="1"/>
    <col min="9" max="9" width="8.875" style="1"/>
    <col min="10" max="11" width="13.5" style="1" customWidth="1"/>
    <col min="12" max="12" width="10.375" style="1" customWidth="1"/>
    <col min="13" max="13" width="9" style="1" customWidth="1"/>
    <col min="14" max="16384" width="8.875" style="1"/>
  </cols>
  <sheetData>
    <row r="1" spans="1:18" s="5" customFormat="1" x14ac:dyDescent="0.2">
      <c r="A1" s="5" t="s">
        <v>0</v>
      </c>
      <c r="B1" s="5" t="s">
        <v>1</v>
      </c>
      <c r="C1" s="5" t="s">
        <v>14</v>
      </c>
      <c r="D1" s="5" t="s">
        <v>21</v>
      </c>
      <c r="E1" s="5" t="s">
        <v>69</v>
      </c>
      <c r="F1" s="5" t="s">
        <v>11</v>
      </c>
      <c r="G1" s="5" t="s">
        <v>17</v>
      </c>
      <c r="H1" s="5" t="s">
        <v>8</v>
      </c>
      <c r="I1" s="5" t="s">
        <v>4</v>
      </c>
      <c r="J1" s="5" t="s">
        <v>5</v>
      </c>
      <c r="K1" s="5" t="s">
        <v>62</v>
      </c>
      <c r="L1" s="5" t="s">
        <v>2</v>
      </c>
      <c r="M1" s="5" t="s">
        <v>3</v>
      </c>
      <c r="N1" s="5" t="s">
        <v>67</v>
      </c>
      <c r="O1" s="5" t="s">
        <v>71</v>
      </c>
      <c r="P1" s="5" t="s">
        <v>82</v>
      </c>
      <c r="Q1" s="5" t="s">
        <v>84</v>
      </c>
      <c r="R1" s="5" t="s">
        <v>86</v>
      </c>
    </row>
    <row r="2" spans="1:18" s="5" customFormat="1" x14ac:dyDescent="0.2">
      <c r="A2" s="5" t="s">
        <v>73</v>
      </c>
      <c r="B2" s="5" t="s">
        <v>74</v>
      </c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77</v>
      </c>
      <c r="I2" s="5" t="s">
        <v>80</v>
      </c>
      <c r="J2" s="5" t="s">
        <v>78</v>
      </c>
      <c r="K2" s="5" t="s">
        <v>80</v>
      </c>
      <c r="L2" s="5" t="s">
        <v>78</v>
      </c>
      <c r="M2" s="5" t="s">
        <v>80</v>
      </c>
      <c r="N2" s="5" t="s">
        <v>81</v>
      </c>
      <c r="O2" s="5" t="s">
        <v>73</v>
      </c>
      <c r="P2" s="5" t="s">
        <v>81</v>
      </c>
      <c r="Q2" s="5" t="s">
        <v>81</v>
      </c>
      <c r="R2" s="5" t="s">
        <v>80</v>
      </c>
    </row>
    <row r="3" spans="1:18" s="5" customFormat="1" x14ac:dyDescent="0.2">
      <c r="A3" s="5" t="s">
        <v>6</v>
      </c>
      <c r="B3" s="5" t="s">
        <v>7</v>
      </c>
      <c r="C3" s="5" t="s">
        <v>15</v>
      </c>
      <c r="D3" s="5" t="s">
        <v>22</v>
      </c>
      <c r="E3" s="5" t="s">
        <v>70</v>
      </c>
      <c r="F3" s="5" t="s">
        <v>13</v>
      </c>
      <c r="G3" s="5" t="s">
        <v>12</v>
      </c>
      <c r="H3" s="5" t="s">
        <v>9</v>
      </c>
      <c r="I3" s="5" t="s">
        <v>64</v>
      </c>
      <c r="J3" s="5" t="s">
        <v>65</v>
      </c>
      <c r="K3" s="5" t="s">
        <v>63</v>
      </c>
      <c r="L3" s="5" t="s">
        <v>66</v>
      </c>
      <c r="M3" s="5" t="s">
        <v>10</v>
      </c>
      <c r="N3" s="5" t="s">
        <v>68</v>
      </c>
      <c r="O3" s="5" t="s">
        <v>72</v>
      </c>
      <c r="P3" s="5" t="s">
        <v>83</v>
      </c>
      <c r="Q3" s="5" t="s">
        <v>85</v>
      </c>
      <c r="R3" s="5" t="s">
        <v>87</v>
      </c>
    </row>
    <row r="4" spans="1:18" s="6" customFormat="1" x14ac:dyDescent="0.2">
      <c r="A4" s="6">
        <v>1</v>
      </c>
      <c r="B4" s="6" t="s">
        <v>90</v>
      </c>
      <c r="C4" s="6" t="s">
        <v>88</v>
      </c>
      <c r="D4" s="6">
        <v>1</v>
      </c>
      <c r="E4" s="6">
        <v>1</v>
      </c>
      <c r="F4" s="6">
        <v>3</v>
      </c>
      <c r="G4" s="6">
        <v>1</v>
      </c>
      <c r="H4" s="6">
        <v>11</v>
      </c>
      <c r="I4" s="6">
        <v>10</v>
      </c>
      <c r="J4" s="6">
        <v>2</v>
      </c>
      <c r="K4" s="6">
        <v>2</v>
      </c>
      <c r="L4" s="6">
        <v>994</v>
      </c>
      <c r="M4" s="6">
        <v>0</v>
      </c>
      <c r="N4" s="6">
        <f>IF(G4=3, _xlfn.FLOOR.MATH(1.3^(E4-1)*400),_xlfn.FLOOR.MATH(1.3^(E4-1)*500))</f>
        <v>500</v>
      </c>
      <c r="O4" s="6">
        <f>_xlfn.FLOOR.MATH(1.2^(E4-1)*50)</f>
        <v>50</v>
      </c>
      <c r="P4" s="6">
        <f>IF(G4=1,120,IF(G4=2,100,150))</f>
        <v>120</v>
      </c>
      <c r="Q4" s="6">
        <f>IF(G4=1,5,0)</f>
        <v>5</v>
      </c>
      <c r="R4" s="6">
        <f>IF(G4=2,10,IF(G4=3,15,0))</f>
        <v>0</v>
      </c>
    </row>
    <row r="5" spans="1:18" s="6" customFormat="1" x14ac:dyDescent="0.2">
      <c r="A5" s="6">
        <v>2</v>
      </c>
      <c r="B5" s="6" t="s">
        <v>91</v>
      </c>
      <c r="C5" s="6" t="s">
        <v>88</v>
      </c>
      <c r="D5" s="6">
        <v>1</v>
      </c>
      <c r="E5" s="6">
        <v>1</v>
      </c>
      <c r="F5" s="6">
        <v>3</v>
      </c>
      <c r="G5" s="6">
        <v>2</v>
      </c>
      <c r="H5" s="6">
        <v>12</v>
      </c>
      <c r="I5" s="6">
        <v>10</v>
      </c>
      <c r="J5" s="6">
        <v>2</v>
      </c>
      <c r="K5" s="6">
        <v>4</v>
      </c>
      <c r="L5" s="6">
        <v>995</v>
      </c>
      <c r="M5" s="6">
        <v>0</v>
      </c>
      <c r="N5" s="6">
        <f t="shared" ref="N5:N30" si="0">IF(G5=3, _xlfn.FLOOR.MATH(1.3^(E5-1)*400),_xlfn.FLOOR.MATH(1.3^(E5-1)*500))</f>
        <v>500</v>
      </c>
      <c r="O5" s="6">
        <f>_xlfn.FLOOR.MATH(1.2^(E5-1)*50)</f>
        <v>50</v>
      </c>
      <c r="P5" s="6">
        <f>IF(G5=1,120,IF(G5=2,100,150))</f>
        <v>100</v>
      </c>
      <c r="Q5" s="6">
        <f>IF(G5=1,5,0)</f>
        <v>0</v>
      </c>
      <c r="R5" s="6">
        <f t="shared" ref="R5:R37" si="1">IF(G5=2,10,IF(G5=3,15,0))</f>
        <v>10</v>
      </c>
    </row>
    <row r="6" spans="1:18" s="6" customFormat="1" x14ac:dyDescent="0.2">
      <c r="A6" s="6">
        <v>3</v>
      </c>
      <c r="B6" s="6" t="s">
        <v>92</v>
      </c>
      <c r="C6" s="6" t="s">
        <v>88</v>
      </c>
      <c r="D6" s="6">
        <v>1</v>
      </c>
      <c r="E6" s="6">
        <v>1</v>
      </c>
      <c r="F6" s="6">
        <v>3</v>
      </c>
      <c r="G6" s="6">
        <v>3</v>
      </c>
      <c r="H6" s="6">
        <v>13</v>
      </c>
      <c r="I6" s="6">
        <v>10</v>
      </c>
      <c r="J6" s="6">
        <v>16</v>
      </c>
      <c r="K6" s="6">
        <v>2</v>
      </c>
      <c r="L6" s="6">
        <v>994</v>
      </c>
      <c r="M6" s="6">
        <v>0</v>
      </c>
      <c r="N6" s="6">
        <f t="shared" si="0"/>
        <v>400</v>
      </c>
      <c r="O6" s="6">
        <f>_xlfn.FLOOR.MATH(1.2^(E6-1)*50)</f>
        <v>50</v>
      </c>
      <c r="P6" s="6">
        <f>IF(G6=1,120,IF(G6=2,100,150))</f>
        <v>150</v>
      </c>
      <c r="Q6" s="6">
        <f>IF(G6=1,5,0)</f>
        <v>0</v>
      </c>
      <c r="R6" s="6">
        <f t="shared" si="1"/>
        <v>15</v>
      </c>
    </row>
    <row r="7" spans="1:18" s="2" customFormat="1" x14ac:dyDescent="0.2">
      <c r="A7" s="2">
        <v>1001</v>
      </c>
      <c r="B7" s="2" t="s">
        <v>42</v>
      </c>
      <c r="C7" s="2" t="s">
        <v>20</v>
      </c>
      <c r="D7" s="2">
        <v>1</v>
      </c>
      <c r="E7" s="2">
        <v>1</v>
      </c>
      <c r="F7" s="2">
        <v>1</v>
      </c>
      <c r="G7" s="2">
        <v>1</v>
      </c>
      <c r="H7" s="2">
        <v>101</v>
      </c>
      <c r="I7" s="2">
        <v>100</v>
      </c>
      <c r="J7" s="2">
        <f>IF(G7=3,16,2)</f>
        <v>2</v>
      </c>
      <c r="K7" s="2">
        <v>1</v>
      </c>
      <c r="L7" s="2">
        <v>994</v>
      </c>
      <c r="M7" s="2">
        <v>1001</v>
      </c>
      <c r="N7" s="2">
        <f>IF(G7=3, _xlfn.FLOOR.MATH(1.3^(E7-1)*400),_xlfn.FLOOR.MATH(1.3^(E7-1)*500))</f>
        <v>500</v>
      </c>
      <c r="O7" s="2">
        <f>_xlfn.FLOOR.MATH(1.2^(E7-1)*50)</f>
        <v>50</v>
      </c>
      <c r="P7" s="2">
        <f>IF(G7=1,120,IF(G7=2,100,150))</f>
        <v>120</v>
      </c>
      <c r="Q7" s="2">
        <f>IF(G7=1,5,0)</f>
        <v>5</v>
      </c>
      <c r="R7" s="2">
        <f t="shared" si="1"/>
        <v>0</v>
      </c>
    </row>
    <row r="8" spans="1:18" s="2" customFormat="1" x14ac:dyDescent="0.2">
      <c r="A8" s="2">
        <v>1002</v>
      </c>
      <c r="B8" s="2" t="s">
        <v>43</v>
      </c>
      <c r="C8" s="2" t="s">
        <v>16</v>
      </c>
      <c r="D8" s="2">
        <v>1</v>
      </c>
      <c r="E8" s="2">
        <v>2</v>
      </c>
      <c r="F8" s="2">
        <v>1</v>
      </c>
      <c r="G8" s="2">
        <v>1</v>
      </c>
      <c r="H8" s="2">
        <v>102</v>
      </c>
      <c r="I8" s="2">
        <v>100</v>
      </c>
      <c r="J8" s="2">
        <f t="shared" ref="J8:J30" si="2">IF(G8=3,16,2)</f>
        <v>2</v>
      </c>
      <c r="K8" s="2">
        <v>1</v>
      </c>
      <c r="L8" s="2">
        <v>994</v>
      </c>
      <c r="M8" s="2">
        <v>1002</v>
      </c>
      <c r="N8" s="2">
        <f t="shared" si="0"/>
        <v>650</v>
      </c>
      <c r="O8" s="2">
        <f>_xlfn.FLOOR.MATH(1.2^(E8-1)*50)</f>
        <v>60</v>
      </c>
      <c r="P8" s="2">
        <f t="shared" ref="P8:P30" si="3">IF(G8=1,120,IF(G8=2,100,150))</f>
        <v>120</v>
      </c>
      <c r="Q8" s="2">
        <f t="shared" ref="Q8:Q30" si="4">IF(G8=1,5,0)</f>
        <v>5</v>
      </c>
      <c r="R8" s="2">
        <f t="shared" si="1"/>
        <v>0</v>
      </c>
    </row>
    <row r="9" spans="1:18" s="3" customFormat="1" x14ac:dyDescent="0.2">
      <c r="A9" s="3">
        <v>1003</v>
      </c>
      <c r="B9" s="3" t="s">
        <v>44</v>
      </c>
      <c r="C9" s="3" t="s">
        <v>18</v>
      </c>
      <c r="D9" s="3">
        <v>1</v>
      </c>
      <c r="E9" s="3">
        <v>1</v>
      </c>
      <c r="F9" s="3">
        <v>1</v>
      </c>
      <c r="G9" s="3">
        <v>2</v>
      </c>
      <c r="H9" s="3">
        <v>201</v>
      </c>
      <c r="I9" s="3">
        <v>100</v>
      </c>
      <c r="J9" s="3">
        <f t="shared" si="2"/>
        <v>2</v>
      </c>
      <c r="K9" s="3">
        <v>3</v>
      </c>
      <c r="L9" s="3">
        <v>995</v>
      </c>
      <c r="M9" s="3">
        <v>1003</v>
      </c>
      <c r="N9" s="3">
        <f>IF(G9=3, _xlfn.FLOOR.MATH(1.3^(E9-1)*400),_xlfn.FLOOR.MATH(1.3^(E9-1)*500))</f>
        <v>500</v>
      </c>
      <c r="O9" s="3">
        <f t="shared" ref="O9:O30" si="5">_xlfn.FLOOR.MATH(1.2^(E9-1)*50)</f>
        <v>50</v>
      </c>
      <c r="P9" s="3">
        <f t="shared" si="3"/>
        <v>100</v>
      </c>
      <c r="Q9" s="3">
        <f t="shared" si="4"/>
        <v>0</v>
      </c>
      <c r="R9" s="3">
        <f t="shared" si="1"/>
        <v>10</v>
      </c>
    </row>
    <row r="10" spans="1:18" s="3" customFormat="1" x14ac:dyDescent="0.2">
      <c r="A10" s="3">
        <v>1004</v>
      </c>
      <c r="B10" s="3" t="s">
        <v>45</v>
      </c>
      <c r="C10" s="3" t="s">
        <v>19</v>
      </c>
      <c r="D10" s="3">
        <v>1</v>
      </c>
      <c r="E10" s="3">
        <v>3</v>
      </c>
      <c r="F10" s="3">
        <v>1</v>
      </c>
      <c r="G10" s="3">
        <v>2</v>
      </c>
      <c r="H10" s="3">
        <v>202</v>
      </c>
      <c r="I10" s="3">
        <v>100</v>
      </c>
      <c r="J10" s="3">
        <f t="shared" si="2"/>
        <v>2</v>
      </c>
      <c r="K10" s="3">
        <v>3</v>
      </c>
      <c r="L10" s="3">
        <v>995</v>
      </c>
      <c r="M10" s="3">
        <v>1004</v>
      </c>
      <c r="N10" s="3">
        <f t="shared" si="0"/>
        <v>845</v>
      </c>
      <c r="O10" s="3">
        <f t="shared" si="5"/>
        <v>72</v>
      </c>
      <c r="P10" s="3">
        <f t="shared" si="3"/>
        <v>100</v>
      </c>
      <c r="Q10" s="3">
        <f t="shared" si="4"/>
        <v>0</v>
      </c>
      <c r="R10" s="3">
        <f t="shared" si="1"/>
        <v>10</v>
      </c>
    </row>
    <row r="11" spans="1:18" s="2" customFormat="1" x14ac:dyDescent="0.2">
      <c r="A11" s="2">
        <v>1005</v>
      </c>
      <c r="B11" s="2" t="s">
        <v>46</v>
      </c>
      <c r="C11" s="2" t="s">
        <v>23</v>
      </c>
      <c r="D11" s="2">
        <v>1</v>
      </c>
      <c r="E11" s="2">
        <v>3</v>
      </c>
      <c r="F11" s="2">
        <v>2</v>
      </c>
      <c r="G11" s="2">
        <v>1</v>
      </c>
      <c r="H11" s="2">
        <v>103</v>
      </c>
      <c r="I11" s="2">
        <v>100</v>
      </c>
      <c r="J11" s="2">
        <f t="shared" si="2"/>
        <v>2</v>
      </c>
      <c r="K11" s="2">
        <v>1</v>
      </c>
      <c r="L11" s="2">
        <v>994</v>
      </c>
      <c r="M11" s="2">
        <v>1005</v>
      </c>
      <c r="N11" s="2">
        <f>IF(G11=3, _xlfn.FLOOR.MATH(1.3^(E11-1)*400),_xlfn.FLOOR.MATH(1.3^(E11-1)*500))</f>
        <v>845</v>
      </c>
      <c r="O11" s="2">
        <f t="shared" si="5"/>
        <v>72</v>
      </c>
      <c r="P11" s="2">
        <f t="shared" si="3"/>
        <v>120</v>
      </c>
      <c r="Q11" s="2">
        <f t="shared" si="4"/>
        <v>5</v>
      </c>
      <c r="R11" s="2">
        <f t="shared" si="1"/>
        <v>0</v>
      </c>
    </row>
    <row r="12" spans="1:18" s="4" customFormat="1" x14ac:dyDescent="0.2">
      <c r="A12" s="4">
        <v>1006</v>
      </c>
      <c r="B12" s="4" t="s">
        <v>49</v>
      </c>
      <c r="C12" s="4" t="s">
        <v>24</v>
      </c>
      <c r="D12" s="4">
        <v>1</v>
      </c>
      <c r="E12" s="4">
        <v>1</v>
      </c>
      <c r="F12" s="4">
        <v>2</v>
      </c>
      <c r="G12" s="4">
        <v>3</v>
      </c>
      <c r="H12" s="4">
        <v>301</v>
      </c>
      <c r="I12" s="4">
        <v>100</v>
      </c>
      <c r="J12" s="4">
        <f t="shared" si="2"/>
        <v>16</v>
      </c>
      <c r="K12" s="4">
        <v>1</v>
      </c>
      <c r="L12" s="4">
        <v>994</v>
      </c>
      <c r="M12" s="4">
        <v>1006</v>
      </c>
      <c r="N12" s="4">
        <f>IF(G12=3, _xlfn.FLOOR.MATH(1.3^(E12-1)*400),_xlfn.FLOOR.MATH(1.3^(E12-1)*500))</f>
        <v>400</v>
      </c>
      <c r="O12" s="4">
        <f t="shared" si="5"/>
        <v>50</v>
      </c>
      <c r="P12" s="4">
        <f t="shared" si="3"/>
        <v>150</v>
      </c>
      <c r="Q12" s="4">
        <f t="shared" si="4"/>
        <v>0</v>
      </c>
      <c r="R12" s="4">
        <f t="shared" si="1"/>
        <v>15</v>
      </c>
    </row>
    <row r="13" spans="1:18" s="4" customFormat="1" x14ac:dyDescent="0.2">
      <c r="A13" s="4">
        <v>1007</v>
      </c>
      <c r="B13" s="4" t="s">
        <v>47</v>
      </c>
      <c r="C13" s="4" t="s">
        <v>41</v>
      </c>
      <c r="D13" s="4">
        <v>1</v>
      </c>
      <c r="E13" s="4">
        <v>2</v>
      </c>
      <c r="F13" s="4">
        <v>2</v>
      </c>
      <c r="G13" s="4">
        <v>3</v>
      </c>
      <c r="H13" s="4">
        <v>302</v>
      </c>
      <c r="I13" s="4">
        <v>100</v>
      </c>
      <c r="J13" s="4">
        <f t="shared" si="2"/>
        <v>16</v>
      </c>
      <c r="K13" s="4">
        <v>1</v>
      </c>
      <c r="L13" s="4">
        <v>994</v>
      </c>
      <c r="M13" s="4">
        <v>1007</v>
      </c>
      <c r="N13" s="4">
        <f t="shared" si="0"/>
        <v>520</v>
      </c>
      <c r="O13" s="4">
        <f t="shared" si="5"/>
        <v>60</v>
      </c>
      <c r="P13" s="4">
        <f t="shared" si="3"/>
        <v>150</v>
      </c>
      <c r="Q13" s="4">
        <f t="shared" si="4"/>
        <v>0</v>
      </c>
      <c r="R13" s="4">
        <f t="shared" si="1"/>
        <v>15</v>
      </c>
    </row>
    <row r="14" spans="1:18" s="3" customFormat="1" x14ac:dyDescent="0.2">
      <c r="A14" s="3">
        <v>1008</v>
      </c>
      <c r="B14" s="3" t="s">
        <v>48</v>
      </c>
      <c r="C14" s="3" t="s">
        <v>25</v>
      </c>
      <c r="D14" s="3">
        <v>1</v>
      </c>
      <c r="E14" s="3">
        <v>3</v>
      </c>
      <c r="F14" s="3">
        <v>2</v>
      </c>
      <c r="G14" s="3">
        <v>2</v>
      </c>
      <c r="H14" s="3">
        <v>203</v>
      </c>
      <c r="I14" s="3">
        <v>100</v>
      </c>
      <c r="J14" s="3">
        <f t="shared" si="2"/>
        <v>2</v>
      </c>
      <c r="K14" s="3">
        <v>3</v>
      </c>
      <c r="L14" s="3">
        <v>995</v>
      </c>
      <c r="M14" s="3">
        <v>1008</v>
      </c>
      <c r="N14" s="3">
        <f>IF(G14=3, _xlfn.FLOOR.MATH(1.3^(E14-1)*400),_xlfn.FLOOR.MATH(1.3^(E14-1)*500))</f>
        <v>845</v>
      </c>
      <c r="O14" s="3">
        <f t="shared" si="5"/>
        <v>72</v>
      </c>
      <c r="P14" s="3">
        <f t="shared" si="3"/>
        <v>100</v>
      </c>
      <c r="Q14" s="3">
        <f t="shared" si="4"/>
        <v>0</v>
      </c>
      <c r="R14" s="3">
        <f t="shared" si="1"/>
        <v>10</v>
      </c>
    </row>
    <row r="15" spans="1:18" s="2" customFormat="1" x14ac:dyDescent="0.2">
      <c r="A15" s="2">
        <v>1009</v>
      </c>
      <c r="B15" s="2" t="s">
        <v>26</v>
      </c>
      <c r="C15" s="2" t="s">
        <v>26</v>
      </c>
      <c r="D15" s="2">
        <v>1</v>
      </c>
      <c r="E15" s="2">
        <v>2</v>
      </c>
      <c r="F15" s="2">
        <v>3</v>
      </c>
      <c r="G15" s="2">
        <v>1</v>
      </c>
      <c r="H15" s="2">
        <v>104</v>
      </c>
      <c r="I15" s="2">
        <v>100</v>
      </c>
      <c r="J15" s="2">
        <f t="shared" si="2"/>
        <v>2</v>
      </c>
      <c r="K15" s="2">
        <v>1</v>
      </c>
      <c r="L15" s="2">
        <v>994</v>
      </c>
      <c r="M15" s="2">
        <v>1009</v>
      </c>
      <c r="N15" s="2">
        <f>IF(G15=3, _xlfn.FLOOR.MATH(1.3^(E15-1)*400),_xlfn.FLOOR.MATH(1.3^(E15-1)*500))</f>
        <v>650</v>
      </c>
      <c r="O15" s="2">
        <f t="shared" si="5"/>
        <v>60</v>
      </c>
      <c r="P15" s="2">
        <f t="shared" si="3"/>
        <v>120</v>
      </c>
      <c r="Q15" s="2">
        <f t="shared" si="4"/>
        <v>5</v>
      </c>
      <c r="R15" s="2">
        <f t="shared" si="1"/>
        <v>0</v>
      </c>
    </row>
    <row r="16" spans="1:18" s="4" customFormat="1" x14ac:dyDescent="0.2">
      <c r="A16" s="4">
        <v>1010</v>
      </c>
      <c r="B16" s="4" t="s">
        <v>27</v>
      </c>
      <c r="C16" s="4" t="s">
        <v>27</v>
      </c>
      <c r="D16" s="4">
        <v>1</v>
      </c>
      <c r="E16" s="4">
        <v>1</v>
      </c>
      <c r="F16" s="4">
        <v>3</v>
      </c>
      <c r="G16" s="4">
        <v>3</v>
      </c>
      <c r="H16" s="4">
        <v>303</v>
      </c>
      <c r="I16" s="4">
        <v>100</v>
      </c>
      <c r="J16" s="4">
        <f t="shared" si="2"/>
        <v>16</v>
      </c>
      <c r="K16" s="4">
        <v>1</v>
      </c>
      <c r="L16" s="4">
        <v>994</v>
      </c>
      <c r="M16" s="4">
        <v>1010</v>
      </c>
      <c r="N16" s="4">
        <f>IF(G16=3, _xlfn.FLOOR.MATH(1.3^(E16-1)*400),_xlfn.FLOOR.MATH(1.3^(E16-1)*500))</f>
        <v>400</v>
      </c>
      <c r="O16" s="4">
        <f t="shared" si="5"/>
        <v>50</v>
      </c>
      <c r="P16" s="4">
        <f t="shared" si="3"/>
        <v>150</v>
      </c>
      <c r="Q16" s="4">
        <f t="shared" si="4"/>
        <v>0</v>
      </c>
      <c r="R16" s="4">
        <f t="shared" si="1"/>
        <v>15</v>
      </c>
    </row>
    <row r="17" spans="1:18" s="3" customFormat="1" x14ac:dyDescent="0.2">
      <c r="A17" s="3">
        <v>1011</v>
      </c>
      <c r="B17" s="3" t="s">
        <v>50</v>
      </c>
      <c r="C17" s="3" t="s">
        <v>29</v>
      </c>
      <c r="D17" s="3">
        <v>1</v>
      </c>
      <c r="E17" s="3">
        <v>3</v>
      </c>
      <c r="F17" s="3">
        <v>3</v>
      </c>
      <c r="G17" s="3">
        <v>2</v>
      </c>
      <c r="H17" s="3">
        <v>204</v>
      </c>
      <c r="I17" s="3">
        <v>100</v>
      </c>
      <c r="J17" s="3">
        <f t="shared" si="2"/>
        <v>2</v>
      </c>
      <c r="K17" s="3">
        <v>4</v>
      </c>
      <c r="L17" s="3">
        <v>995</v>
      </c>
      <c r="M17" s="3">
        <v>1011</v>
      </c>
      <c r="N17" s="3">
        <f>IF(G17=3, _xlfn.FLOOR.MATH(1.3^(E17-1)*400),_xlfn.FLOOR.MATH(1.3^(E17-1)*500))</f>
        <v>845</v>
      </c>
      <c r="O17" s="3">
        <f t="shared" si="5"/>
        <v>72</v>
      </c>
      <c r="P17" s="3">
        <f t="shared" si="3"/>
        <v>100</v>
      </c>
      <c r="Q17" s="3">
        <f t="shared" si="4"/>
        <v>0</v>
      </c>
      <c r="R17" s="3">
        <f t="shared" si="1"/>
        <v>10</v>
      </c>
    </row>
    <row r="18" spans="1:18" s="3" customFormat="1" x14ac:dyDescent="0.2">
      <c r="A18" s="3">
        <v>1012</v>
      </c>
      <c r="B18" s="3" t="s">
        <v>51</v>
      </c>
      <c r="C18" s="3" t="s">
        <v>28</v>
      </c>
      <c r="D18" s="3">
        <v>1</v>
      </c>
      <c r="E18" s="3">
        <v>2</v>
      </c>
      <c r="F18" s="3">
        <v>3</v>
      </c>
      <c r="G18" s="3">
        <v>2</v>
      </c>
      <c r="H18" s="3">
        <v>205</v>
      </c>
      <c r="I18" s="3">
        <v>100</v>
      </c>
      <c r="J18" s="3">
        <f t="shared" si="2"/>
        <v>2</v>
      </c>
      <c r="K18" s="3">
        <v>4</v>
      </c>
      <c r="L18" s="3">
        <v>995</v>
      </c>
      <c r="M18" s="3">
        <v>1012</v>
      </c>
      <c r="N18" s="3">
        <f t="shared" si="0"/>
        <v>650</v>
      </c>
      <c r="O18" s="3">
        <f t="shared" si="5"/>
        <v>60</v>
      </c>
      <c r="P18" s="3">
        <f t="shared" si="3"/>
        <v>100</v>
      </c>
      <c r="Q18" s="3">
        <f t="shared" si="4"/>
        <v>0</v>
      </c>
      <c r="R18" s="3">
        <f t="shared" si="1"/>
        <v>10</v>
      </c>
    </row>
    <row r="19" spans="1:18" s="4" customFormat="1" x14ac:dyDescent="0.2">
      <c r="A19" s="4">
        <v>1013</v>
      </c>
      <c r="B19" s="4" t="s">
        <v>56</v>
      </c>
      <c r="C19" s="4" t="s">
        <v>30</v>
      </c>
      <c r="D19" s="4">
        <v>1</v>
      </c>
      <c r="E19" s="4">
        <v>2</v>
      </c>
      <c r="F19" s="4">
        <v>4</v>
      </c>
      <c r="G19" s="4">
        <v>3</v>
      </c>
      <c r="H19" s="4">
        <v>304</v>
      </c>
      <c r="I19" s="4">
        <v>100</v>
      </c>
      <c r="J19" s="4">
        <f t="shared" si="2"/>
        <v>16</v>
      </c>
      <c r="K19" s="4">
        <v>1</v>
      </c>
      <c r="L19" s="4">
        <v>994</v>
      </c>
      <c r="M19" s="4">
        <v>1013</v>
      </c>
      <c r="N19" s="4">
        <f>IF(G19=3, _xlfn.FLOOR.MATH(1.3^(E19-1)*400),_xlfn.FLOOR.MATH(1.3^(E19-1)*500))</f>
        <v>520</v>
      </c>
      <c r="O19" s="4">
        <f t="shared" si="5"/>
        <v>60</v>
      </c>
      <c r="P19" s="4">
        <f t="shared" si="3"/>
        <v>150</v>
      </c>
      <c r="Q19" s="4">
        <f t="shared" si="4"/>
        <v>0</v>
      </c>
      <c r="R19" s="4">
        <f t="shared" si="1"/>
        <v>15</v>
      </c>
    </row>
    <row r="20" spans="1:18" s="4" customFormat="1" x14ac:dyDescent="0.2">
      <c r="A20" s="4">
        <v>1014</v>
      </c>
      <c r="B20" s="4" t="s">
        <v>52</v>
      </c>
      <c r="C20" s="4" t="s">
        <v>31</v>
      </c>
      <c r="D20" s="4">
        <v>1</v>
      </c>
      <c r="E20" s="4">
        <v>1</v>
      </c>
      <c r="F20" s="4">
        <v>4</v>
      </c>
      <c r="G20" s="4">
        <v>3</v>
      </c>
      <c r="H20" s="4">
        <v>305</v>
      </c>
      <c r="I20" s="4">
        <v>100</v>
      </c>
      <c r="J20" s="4">
        <f t="shared" si="2"/>
        <v>16</v>
      </c>
      <c r="K20" s="4">
        <v>1</v>
      </c>
      <c r="L20" s="4">
        <v>994</v>
      </c>
      <c r="M20" s="4">
        <v>1014</v>
      </c>
      <c r="N20" s="4">
        <f t="shared" si="0"/>
        <v>400</v>
      </c>
      <c r="O20" s="4">
        <f t="shared" si="5"/>
        <v>50</v>
      </c>
      <c r="P20" s="4">
        <f t="shared" si="3"/>
        <v>150</v>
      </c>
      <c r="Q20" s="4">
        <f t="shared" si="4"/>
        <v>0</v>
      </c>
      <c r="R20" s="4">
        <f t="shared" si="1"/>
        <v>15</v>
      </c>
    </row>
    <row r="21" spans="1:18" s="3" customFormat="1" x14ac:dyDescent="0.2">
      <c r="A21" s="3">
        <v>1015</v>
      </c>
      <c r="B21" s="3" t="s">
        <v>53</v>
      </c>
      <c r="C21" s="3" t="s">
        <v>32</v>
      </c>
      <c r="D21" s="3">
        <v>1</v>
      </c>
      <c r="E21" s="3">
        <v>4</v>
      </c>
      <c r="F21" s="3">
        <v>4</v>
      </c>
      <c r="G21" s="3">
        <v>2</v>
      </c>
      <c r="H21" s="3">
        <v>206</v>
      </c>
      <c r="I21" s="3">
        <v>100</v>
      </c>
      <c r="J21" s="3">
        <f t="shared" si="2"/>
        <v>2</v>
      </c>
      <c r="K21" s="3">
        <v>4</v>
      </c>
      <c r="L21" s="3">
        <v>995</v>
      </c>
      <c r="M21" s="3">
        <v>1015</v>
      </c>
      <c r="N21" s="3">
        <f>IF(G21=3, _xlfn.FLOOR.MATH(1.3^(E21-1)*400),_xlfn.FLOOR.MATH(1.3^(E21-1)*500))</f>
        <v>1098</v>
      </c>
      <c r="O21" s="3">
        <f t="shared" si="5"/>
        <v>86</v>
      </c>
      <c r="P21" s="3">
        <f t="shared" si="3"/>
        <v>100</v>
      </c>
      <c r="Q21" s="3">
        <f t="shared" si="4"/>
        <v>0</v>
      </c>
      <c r="R21" s="3">
        <f t="shared" si="1"/>
        <v>10</v>
      </c>
    </row>
    <row r="22" spans="1:18" s="3" customFormat="1" x14ac:dyDescent="0.2">
      <c r="A22" s="3">
        <v>1016</v>
      </c>
      <c r="B22" s="3" t="s">
        <v>54</v>
      </c>
      <c r="C22" s="3" t="s">
        <v>33</v>
      </c>
      <c r="D22" s="3">
        <v>1</v>
      </c>
      <c r="E22" s="3">
        <v>2</v>
      </c>
      <c r="F22" s="3">
        <v>4</v>
      </c>
      <c r="G22" s="3">
        <v>2</v>
      </c>
      <c r="H22" s="3">
        <v>207</v>
      </c>
      <c r="I22" s="3">
        <v>100</v>
      </c>
      <c r="J22" s="3">
        <f t="shared" si="2"/>
        <v>2</v>
      </c>
      <c r="K22" s="3">
        <v>3</v>
      </c>
      <c r="L22" s="3">
        <v>995</v>
      </c>
      <c r="M22" s="3">
        <v>1016</v>
      </c>
      <c r="N22" s="3">
        <f t="shared" si="0"/>
        <v>650</v>
      </c>
      <c r="O22" s="3">
        <f t="shared" si="5"/>
        <v>60</v>
      </c>
      <c r="P22" s="3">
        <f t="shared" si="3"/>
        <v>100</v>
      </c>
      <c r="Q22" s="3">
        <f t="shared" si="4"/>
        <v>0</v>
      </c>
      <c r="R22" s="3">
        <f t="shared" si="1"/>
        <v>10</v>
      </c>
    </row>
    <row r="23" spans="1:18" s="2" customFormat="1" x14ac:dyDescent="0.2">
      <c r="A23" s="2">
        <v>1017</v>
      </c>
      <c r="B23" s="2" t="s">
        <v>55</v>
      </c>
      <c r="C23" s="2" t="s">
        <v>34</v>
      </c>
      <c r="D23" s="2">
        <v>1</v>
      </c>
      <c r="E23" s="2">
        <v>4</v>
      </c>
      <c r="F23" s="2">
        <v>5</v>
      </c>
      <c r="G23" s="2">
        <v>1</v>
      </c>
      <c r="H23" s="2">
        <v>105</v>
      </c>
      <c r="I23" s="2">
        <v>100</v>
      </c>
      <c r="J23" s="2">
        <f t="shared" si="2"/>
        <v>2</v>
      </c>
      <c r="K23" s="2">
        <v>1</v>
      </c>
      <c r="L23" s="2">
        <v>994</v>
      </c>
      <c r="M23" s="2">
        <v>1017</v>
      </c>
      <c r="N23" s="2">
        <f t="shared" si="0"/>
        <v>1098</v>
      </c>
      <c r="O23" s="2">
        <f t="shared" si="5"/>
        <v>86</v>
      </c>
      <c r="P23" s="2">
        <f t="shared" si="3"/>
        <v>120</v>
      </c>
      <c r="Q23" s="2">
        <f t="shared" si="4"/>
        <v>5</v>
      </c>
      <c r="R23" s="2">
        <f t="shared" si="1"/>
        <v>0</v>
      </c>
    </row>
    <row r="24" spans="1:18" s="2" customFormat="1" x14ac:dyDescent="0.2">
      <c r="A24" s="2">
        <v>1018</v>
      </c>
      <c r="B24" s="2" t="s">
        <v>35</v>
      </c>
      <c r="C24" s="2" t="s">
        <v>35</v>
      </c>
      <c r="D24" s="2">
        <v>1</v>
      </c>
      <c r="E24" s="2">
        <v>2</v>
      </c>
      <c r="F24" s="2">
        <v>5</v>
      </c>
      <c r="G24" s="2">
        <v>1</v>
      </c>
      <c r="H24" s="2">
        <v>106</v>
      </c>
      <c r="I24" s="2">
        <v>100</v>
      </c>
      <c r="J24" s="2">
        <f t="shared" si="2"/>
        <v>2</v>
      </c>
      <c r="K24" s="2">
        <v>1</v>
      </c>
      <c r="L24" s="2">
        <v>994</v>
      </c>
      <c r="M24" s="2">
        <v>1018</v>
      </c>
      <c r="N24" s="2">
        <f>IF(G24=3, _xlfn.FLOOR.MATH(1.3^(E24-1)*400),_xlfn.FLOOR.MATH(1.3^(E24-1)*500))</f>
        <v>650</v>
      </c>
      <c r="O24" s="2">
        <f t="shared" si="5"/>
        <v>60</v>
      </c>
      <c r="P24" s="2">
        <f t="shared" si="3"/>
        <v>120</v>
      </c>
      <c r="Q24" s="2">
        <f t="shared" si="4"/>
        <v>5</v>
      </c>
      <c r="R24" s="2">
        <f t="shared" si="1"/>
        <v>0</v>
      </c>
    </row>
    <row r="25" spans="1:18" s="4" customFormat="1" x14ac:dyDescent="0.2">
      <c r="A25" s="4">
        <v>1019</v>
      </c>
      <c r="B25" s="4" t="s">
        <v>57</v>
      </c>
      <c r="C25" s="4" t="s">
        <v>36</v>
      </c>
      <c r="D25" s="4">
        <v>1</v>
      </c>
      <c r="E25" s="4">
        <v>3</v>
      </c>
      <c r="F25" s="4">
        <v>5</v>
      </c>
      <c r="G25" s="4">
        <v>3</v>
      </c>
      <c r="H25" s="4">
        <v>306</v>
      </c>
      <c r="I25" s="4">
        <v>100</v>
      </c>
      <c r="J25" s="4">
        <f t="shared" si="2"/>
        <v>16</v>
      </c>
      <c r="K25" s="4">
        <v>3</v>
      </c>
      <c r="L25" s="4">
        <v>994</v>
      </c>
      <c r="M25" s="4">
        <v>1019</v>
      </c>
      <c r="N25" s="4">
        <f t="shared" si="0"/>
        <v>676</v>
      </c>
      <c r="O25" s="4">
        <f t="shared" si="5"/>
        <v>72</v>
      </c>
      <c r="P25" s="4">
        <f t="shared" si="3"/>
        <v>150</v>
      </c>
      <c r="Q25" s="4">
        <f t="shared" si="4"/>
        <v>0</v>
      </c>
      <c r="R25" s="4">
        <f t="shared" si="1"/>
        <v>15</v>
      </c>
    </row>
    <row r="26" spans="1:18" s="3" customFormat="1" x14ac:dyDescent="0.2">
      <c r="A26" s="3">
        <v>1020</v>
      </c>
      <c r="B26" s="3" t="s">
        <v>89</v>
      </c>
      <c r="C26" s="3" t="s">
        <v>37</v>
      </c>
      <c r="D26" s="3">
        <v>1</v>
      </c>
      <c r="E26" s="3">
        <v>1</v>
      </c>
      <c r="F26" s="3">
        <v>5</v>
      </c>
      <c r="G26" s="3">
        <v>2</v>
      </c>
      <c r="H26" s="3">
        <v>208</v>
      </c>
      <c r="I26" s="3">
        <v>100</v>
      </c>
      <c r="J26" s="3">
        <f t="shared" si="2"/>
        <v>2</v>
      </c>
      <c r="K26" s="3">
        <v>3</v>
      </c>
      <c r="L26" s="3">
        <v>995</v>
      </c>
      <c r="M26" s="3">
        <v>1020</v>
      </c>
      <c r="N26" s="3">
        <f>IF(G26=3, _xlfn.FLOOR.MATH(1.3^(E26-1)*400),_xlfn.FLOOR.MATH(1.3^(E26-1)*500))</f>
        <v>500</v>
      </c>
      <c r="O26" s="3">
        <f t="shared" si="5"/>
        <v>50</v>
      </c>
      <c r="P26" s="3">
        <f t="shared" si="3"/>
        <v>100</v>
      </c>
      <c r="Q26" s="3">
        <f t="shared" si="4"/>
        <v>0</v>
      </c>
      <c r="R26" s="3">
        <f t="shared" si="1"/>
        <v>10</v>
      </c>
    </row>
    <row r="27" spans="1:18" s="2" customFormat="1" x14ac:dyDescent="0.2">
      <c r="A27" s="2">
        <v>1021</v>
      </c>
      <c r="B27" s="2" t="s">
        <v>60</v>
      </c>
      <c r="C27" s="2" t="s">
        <v>38</v>
      </c>
      <c r="D27" s="2">
        <v>1</v>
      </c>
      <c r="E27" s="2">
        <v>1</v>
      </c>
      <c r="F27" s="2">
        <v>6</v>
      </c>
      <c r="G27" s="2">
        <v>1</v>
      </c>
      <c r="H27" s="2">
        <v>107</v>
      </c>
      <c r="I27" s="2">
        <v>100</v>
      </c>
      <c r="J27" s="2">
        <f t="shared" si="2"/>
        <v>2</v>
      </c>
      <c r="K27" s="2">
        <v>1</v>
      </c>
      <c r="L27" s="2">
        <v>994</v>
      </c>
      <c r="M27" s="2">
        <v>1021</v>
      </c>
      <c r="N27" s="2">
        <f t="shared" si="0"/>
        <v>500</v>
      </c>
      <c r="O27" s="2">
        <f t="shared" si="5"/>
        <v>50</v>
      </c>
      <c r="P27" s="2">
        <f t="shared" si="3"/>
        <v>120</v>
      </c>
      <c r="Q27" s="2">
        <f t="shared" si="4"/>
        <v>5</v>
      </c>
      <c r="R27" s="2">
        <f t="shared" si="1"/>
        <v>0</v>
      </c>
    </row>
    <row r="28" spans="1:18" s="2" customFormat="1" x14ac:dyDescent="0.2">
      <c r="A28" s="2">
        <v>1022</v>
      </c>
      <c r="B28" s="2" t="s">
        <v>58</v>
      </c>
      <c r="C28" s="2" t="s">
        <v>39</v>
      </c>
      <c r="D28" s="2">
        <v>1</v>
      </c>
      <c r="E28" s="2">
        <v>2</v>
      </c>
      <c r="F28" s="2">
        <v>6</v>
      </c>
      <c r="G28" s="2">
        <v>1</v>
      </c>
      <c r="H28" s="2">
        <v>108</v>
      </c>
      <c r="I28" s="2">
        <v>100</v>
      </c>
      <c r="J28" s="2">
        <f t="shared" si="2"/>
        <v>2</v>
      </c>
      <c r="K28" s="2">
        <v>1</v>
      </c>
      <c r="L28" s="2">
        <v>994</v>
      </c>
      <c r="M28" s="2">
        <v>1022</v>
      </c>
      <c r="N28" s="2">
        <f>IF(G28=3, _xlfn.FLOOR.MATH(1.3^(E28-1)*400),_xlfn.FLOOR.MATH(1.3^(E28-1)*500))</f>
        <v>650</v>
      </c>
      <c r="O28" s="2">
        <f t="shared" si="5"/>
        <v>60</v>
      </c>
      <c r="P28" s="2">
        <f t="shared" si="3"/>
        <v>120</v>
      </c>
      <c r="Q28" s="2">
        <f t="shared" si="4"/>
        <v>5</v>
      </c>
      <c r="R28" s="2">
        <f t="shared" si="1"/>
        <v>0</v>
      </c>
    </row>
    <row r="29" spans="1:18" s="4" customFormat="1" x14ac:dyDescent="0.2">
      <c r="A29" s="4">
        <v>1023</v>
      </c>
      <c r="B29" s="4" t="s">
        <v>59</v>
      </c>
      <c r="C29" s="4" t="s">
        <v>40</v>
      </c>
      <c r="D29" s="4">
        <v>1</v>
      </c>
      <c r="E29" s="4">
        <v>4</v>
      </c>
      <c r="F29" s="4">
        <v>6</v>
      </c>
      <c r="G29" s="4">
        <v>3</v>
      </c>
      <c r="H29" s="4">
        <v>307</v>
      </c>
      <c r="I29" s="4">
        <v>100</v>
      </c>
      <c r="J29" s="4">
        <f t="shared" si="2"/>
        <v>16</v>
      </c>
      <c r="K29" s="4">
        <v>2</v>
      </c>
      <c r="L29" s="4">
        <v>994</v>
      </c>
      <c r="M29" s="4">
        <v>1023</v>
      </c>
      <c r="N29" s="4">
        <f>IF(G29=3, _xlfn.FLOOR.MATH(1.3^(E29-1)*400),_xlfn.FLOOR.MATH(1.3^(E29-1)*500))</f>
        <v>878</v>
      </c>
      <c r="O29" s="4">
        <f t="shared" si="5"/>
        <v>86</v>
      </c>
      <c r="P29" s="4">
        <f t="shared" si="3"/>
        <v>150</v>
      </c>
      <c r="Q29" s="4">
        <f t="shared" si="4"/>
        <v>0</v>
      </c>
      <c r="R29" s="4">
        <f t="shared" si="1"/>
        <v>15</v>
      </c>
    </row>
    <row r="30" spans="1:18" s="4" customFormat="1" x14ac:dyDescent="0.2">
      <c r="A30" s="4">
        <v>1024</v>
      </c>
      <c r="B30" s="4" t="s">
        <v>61</v>
      </c>
      <c r="C30" s="4" t="s">
        <v>107</v>
      </c>
      <c r="D30" s="4">
        <v>1</v>
      </c>
      <c r="E30" s="4">
        <v>2</v>
      </c>
      <c r="F30" s="4">
        <v>6</v>
      </c>
      <c r="G30" s="4">
        <v>3</v>
      </c>
      <c r="H30" s="4">
        <v>308</v>
      </c>
      <c r="I30" s="4">
        <v>100</v>
      </c>
      <c r="J30" s="4">
        <f t="shared" si="2"/>
        <v>16</v>
      </c>
      <c r="K30" s="4">
        <v>1</v>
      </c>
      <c r="L30" s="4">
        <v>994</v>
      </c>
      <c r="M30" s="4">
        <v>1024</v>
      </c>
      <c r="N30" s="4">
        <f t="shared" si="0"/>
        <v>520</v>
      </c>
      <c r="O30" s="4">
        <f t="shared" si="5"/>
        <v>60</v>
      </c>
      <c r="P30" s="4">
        <f t="shared" si="3"/>
        <v>150</v>
      </c>
      <c r="Q30" s="4">
        <f t="shared" si="4"/>
        <v>0</v>
      </c>
      <c r="R30" s="4">
        <f t="shared" si="1"/>
        <v>15</v>
      </c>
    </row>
    <row r="31" spans="1:18" s="5" customFormat="1" x14ac:dyDescent="0.2">
      <c r="A31" s="5">
        <v>1101</v>
      </c>
      <c r="B31" s="5" t="s">
        <v>93</v>
      </c>
      <c r="C31" s="5" t="s">
        <v>94</v>
      </c>
      <c r="D31" s="5">
        <v>2</v>
      </c>
      <c r="E31" s="5">
        <v>2</v>
      </c>
      <c r="F31" s="5">
        <v>2</v>
      </c>
      <c r="G31" s="5">
        <v>3</v>
      </c>
      <c r="H31" s="5">
        <v>410</v>
      </c>
      <c r="I31" s="5">
        <v>100</v>
      </c>
      <c r="J31" s="5">
        <f t="shared" ref="J31" si="6">IF(G31=3,16,2)</f>
        <v>16</v>
      </c>
      <c r="K31" s="5">
        <v>1</v>
      </c>
      <c r="L31" s="5">
        <v>994</v>
      </c>
      <c r="M31" s="5">
        <v>1101</v>
      </c>
      <c r="N31" s="5">
        <v>400</v>
      </c>
      <c r="O31" s="5">
        <f t="shared" ref="O31" si="7">_xlfn.FLOOR.MATH(1.2^(E31-1)*50)</f>
        <v>60</v>
      </c>
      <c r="P31" s="5">
        <f t="shared" ref="P31:P32" si="8">IF(G31=1,120,IF(G31=2,100,150))</f>
        <v>150</v>
      </c>
      <c r="Q31" s="5">
        <f t="shared" ref="Q31:Q32" si="9">IF(G31=1,5,0)</f>
        <v>0</v>
      </c>
      <c r="R31" s="5">
        <f t="shared" si="1"/>
        <v>15</v>
      </c>
    </row>
    <row r="32" spans="1:18" s="5" customFormat="1" x14ac:dyDescent="0.2">
      <c r="A32" s="5">
        <v>1102</v>
      </c>
      <c r="B32" s="5" t="s">
        <v>96</v>
      </c>
      <c r="C32" s="5" t="s">
        <v>98</v>
      </c>
      <c r="D32" s="5">
        <v>2</v>
      </c>
      <c r="E32" s="5">
        <v>4</v>
      </c>
      <c r="F32" s="5">
        <v>2</v>
      </c>
      <c r="G32" s="5">
        <v>2</v>
      </c>
      <c r="H32" s="5">
        <v>400</v>
      </c>
      <c r="I32" s="5">
        <v>100</v>
      </c>
      <c r="J32" s="5">
        <v>6</v>
      </c>
      <c r="K32" s="5">
        <v>4</v>
      </c>
      <c r="L32" s="5">
        <v>993</v>
      </c>
      <c r="M32" s="5">
        <v>1102</v>
      </c>
      <c r="N32" s="5">
        <v>1200</v>
      </c>
      <c r="O32" s="5">
        <v>60</v>
      </c>
      <c r="P32" s="5">
        <f t="shared" si="8"/>
        <v>100</v>
      </c>
      <c r="Q32" s="5">
        <f t="shared" si="9"/>
        <v>0</v>
      </c>
      <c r="R32" s="5">
        <f t="shared" si="1"/>
        <v>10</v>
      </c>
    </row>
    <row r="33" spans="1:18" s="5" customFormat="1" x14ac:dyDescent="0.2">
      <c r="A33" s="5">
        <v>1103</v>
      </c>
      <c r="B33" s="5" t="s">
        <v>97</v>
      </c>
      <c r="C33" s="5" t="s">
        <v>99</v>
      </c>
      <c r="D33" s="5">
        <v>2</v>
      </c>
      <c r="E33" s="5">
        <v>4</v>
      </c>
      <c r="F33" s="5">
        <v>2</v>
      </c>
      <c r="G33" s="5">
        <v>2</v>
      </c>
      <c r="H33" s="5">
        <v>400</v>
      </c>
      <c r="I33" s="5">
        <v>100</v>
      </c>
      <c r="J33" s="5">
        <v>6</v>
      </c>
      <c r="K33" s="5">
        <v>4</v>
      </c>
      <c r="L33" s="5">
        <v>993</v>
      </c>
      <c r="M33" s="5">
        <v>1103</v>
      </c>
      <c r="N33" s="5">
        <v>1200</v>
      </c>
      <c r="O33" s="5">
        <v>100</v>
      </c>
      <c r="P33" s="5">
        <f t="shared" ref="P33:P34" si="10">IF(G33=1,120,IF(G33=2,100,150))</f>
        <v>100</v>
      </c>
      <c r="Q33" s="5">
        <f t="shared" ref="Q33:Q34" si="11">IF(G33=1,5,0)</f>
        <v>0</v>
      </c>
      <c r="R33" s="5">
        <f t="shared" si="1"/>
        <v>10</v>
      </c>
    </row>
    <row r="34" spans="1:18" s="5" customFormat="1" x14ac:dyDescent="0.2">
      <c r="A34" s="5">
        <v>1104</v>
      </c>
      <c r="B34" s="5" t="s">
        <v>95</v>
      </c>
      <c r="C34" s="5" t="s">
        <v>100</v>
      </c>
      <c r="D34" s="5">
        <v>2</v>
      </c>
      <c r="E34" s="5">
        <v>4</v>
      </c>
      <c r="F34" s="5">
        <v>2</v>
      </c>
      <c r="G34" s="5">
        <v>2</v>
      </c>
      <c r="H34" s="5">
        <v>400</v>
      </c>
      <c r="I34" s="5">
        <v>100</v>
      </c>
      <c r="J34" s="5">
        <v>6</v>
      </c>
      <c r="K34" s="5">
        <v>4</v>
      </c>
      <c r="L34" s="5">
        <v>993</v>
      </c>
      <c r="M34" s="5">
        <v>1104</v>
      </c>
      <c r="N34" s="5">
        <v>1200</v>
      </c>
      <c r="O34" s="5">
        <v>100</v>
      </c>
      <c r="P34" s="5">
        <f t="shared" si="10"/>
        <v>100</v>
      </c>
      <c r="Q34" s="5">
        <f t="shared" si="11"/>
        <v>0</v>
      </c>
      <c r="R34" s="5">
        <f t="shared" si="1"/>
        <v>10</v>
      </c>
    </row>
    <row r="35" spans="1:18" s="5" customFormat="1" x14ac:dyDescent="0.2">
      <c r="A35" s="5">
        <v>1105</v>
      </c>
      <c r="B35" s="5" t="s">
        <v>101</v>
      </c>
      <c r="C35" s="5" t="s">
        <v>102</v>
      </c>
      <c r="D35" s="5">
        <v>2</v>
      </c>
      <c r="E35" s="5">
        <v>4</v>
      </c>
      <c r="F35" s="5">
        <v>2</v>
      </c>
      <c r="G35" s="5">
        <v>2</v>
      </c>
      <c r="H35" s="5">
        <v>400</v>
      </c>
      <c r="I35" s="5">
        <v>100</v>
      </c>
      <c r="J35" s="5">
        <v>6</v>
      </c>
      <c r="K35" s="5">
        <v>4</v>
      </c>
      <c r="L35" s="5">
        <v>994</v>
      </c>
      <c r="M35" s="5">
        <v>0</v>
      </c>
      <c r="N35" s="5">
        <v>1200</v>
      </c>
      <c r="O35" s="5">
        <v>100</v>
      </c>
      <c r="P35" s="5">
        <f t="shared" ref="P35" si="12">IF(G35=1,120,IF(G35=2,100,150))</f>
        <v>100</v>
      </c>
      <c r="Q35" s="5">
        <f t="shared" ref="Q35" si="13">IF(G35=1,5,0)</f>
        <v>0</v>
      </c>
      <c r="R35" s="5">
        <f t="shared" si="1"/>
        <v>10</v>
      </c>
    </row>
    <row r="36" spans="1:18" s="5" customFormat="1" x14ac:dyDescent="0.2">
      <c r="A36" s="5">
        <v>1106</v>
      </c>
      <c r="B36" s="5" t="s">
        <v>103</v>
      </c>
      <c r="C36" s="5" t="s">
        <v>106</v>
      </c>
      <c r="D36" s="5">
        <v>2</v>
      </c>
      <c r="E36" s="5">
        <v>4</v>
      </c>
      <c r="F36" s="5">
        <v>2</v>
      </c>
      <c r="G36" s="5">
        <v>2</v>
      </c>
      <c r="H36" s="5">
        <v>400</v>
      </c>
      <c r="I36" s="5">
        <v>100</v>
      </c>
      <c r="J36" s="5">
        <v>6</v>
      </c>
      <c r="K36" s="5">
        <v>4</v>
      </c>
      <c r="L36" s="5">
        <v>995</v>
      </c>
      <c r="M36" s="5">
        <v>0</v>
      </c>
      <c r="N36" s="5">
        <v>1200</v>
      </c>
      <c r="O36" s="5">
        <v>100</v>
      </c>
      <c r="P36" s="5">
        <f t="shared" ref="P36" si="14">IF(G36=1,120,IF(G36=2,100,150))</f>
        <v>100</v>
      </c>
      <c r="Q36" s="5">
        <f t="shared" ref="Q36" si="15">IF(G36=1,5,0)</f>
        <v>0</v>
      </c>
      <c r="R36" s="5">
        <f t="shared" si="1"/>
        <v>10</v>
      </c>
    </row>
    <row r="37" spans="1:18" s="5" customFormat="1" x14ac:dyDescent="0.2">
      <c r="A37" s="5">
        <v>1107</v>
      </c>
      <c r="B37" s="5" t="s">
        <v>104</v>
      </c>
      <c r="C37" s="5" t="s">
        <v>105</v>
      </c>
      <c r="D37" s="5">
        <v>2</v>
      </c>
      <c r="E37" s="5">
        <v>4</v>
      </c>
      <c r="F37" s="5">
        <v>2</v>
      </c>
      <c r="G37" s="5">
        <v>2</v>
      </c>
      <c r="H37" s="5">
        <v>400</v>
      </c>
      <c r="I37" s="5">
        <v>100</v>
      </c>
      <c r="J37" s="5">
        <v>0</v>
      </c>
      <c r="K37" s="5">
        <v>0</v>
      </c>
      <c r="L37" s="5">
        <v>0</v>
      </c>
      <c r="M37" s="5">
        <v>0</v>
      </c>
      <c r="N37" s="5">
        <v>7</v>
      </c>
      <c r="O37" s="5">
        <v>0</v>
      </c>
      <c r="P37" s="5">
        <v>0</v>
      </c>
      <c r="Q37" s="5">
        <f t="shared" ref="Q37" si="16">IF(G37=1,5,0)</f>
        <v>0</v>
      </c>
      <c r="R37" s="5">
        <f t="shared" si="1"/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2019-05-29T09:21:18Z</dcterms:modified>
</cp:coreProperties>
</file>