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 Bansal\Downloads\UpGrad IIITB PGDDS\Course 3\Case Study\"/>
    </mc:Choice>
  </mc:AlternateContent>
  <bookViews>
    <workbookView xWindow="0" yWindow="0" windowWidth="20490" windowHeight="7755" tabRatio="652" activeTab="2"/>
  </bookViews>
  <sheets>
    <sheet name="Gain Chart" sheetId="1" r:id="rId1"/>
    <sheet name="Lift Chart" sheetId="9" r:id="rId2"/>
    <sheet name="KS-Statistic" sheetId="2" r:id="rId3"/>
  </sheets>
  <calcPr calcId="152511"/>
</workbook>
</file>

<file path=xl/calcChain.xml><?xml version="1.0" encoding="utf-8"?>
<calcChain xmlns="http://schemas.openxmlformats.org/spreadsheetml/2006/main">
  <c r="C31" i="1" l="1"/>
  <c r="C47" i="1" l="1"/>
  <c r="B47" i="1"/>
  <c r="D37" i="1"/>
  <c r="D38" i="1" l="1"/>
  <c r="D4" i="9"/>
  <c r="E4" i="9" s="1"/>
  <c r="G4" i="9" s="1"/>
  <c r="C44" i="2"/>
  <c r="B44" i="2"/>
  <c r="F43" i="2"/>
  <c r="F42" i="2"/>
  <c r="F41" i="2"/>
  <c r="F40" i="2"/>
  <c r="F39" i="2"/>
  <c r="F38" i="2"/>
  <c r="F37" i="2"/>
  <c r="F36" i="2"/>
  <c r="F35" i="2"/>
  <c r="F34" i="2"/>
  <c r="F44" i="2" s="1"/>
  <c r="D34" i="2"/>
  <c r="D35" i="2" s="1"/>
  <c r="C29" i="2"/>
  <c r="B29" i="2"/>
  <c r="F28" i="2"/>
  <c r="F27" i="2"/>
  <c r="F26" i="2"/>
  <c r="F25" i="2"/>
  <c r="F24" i="2"/>
  <c r="F23" i="2"/>
  <c r="F22" i="2"/>
  <c r="F21" i="2"/>
  <c r="F20" i="2"/>
  <c r="F19" i="2"/>
  <c r="D19" i="2"/>
  <c r="E19" i="2" s="1"/>
  <c r="B31" i="1"/>
  <c r="D21" i="1"/>
  <c r="D5" i="1"/>
  <c r="D6" i="1" s="1"/>
  <c r="C14" i="9"/>
  <c r="B14" i="9"/>
  <c r="F13" i="2"/>
  <c r="F12" i="2"/>
  <c r="F11" i="2"/>
  <c r="F10" i="2"/>
  <c r="F9" i="2"/>
  <c r="F8" i="2"/>
  <c r="F7" i="2"/>
  <c r="F6" i="2"/>
  <c r="F5" i="2"/>
  <c r="F4" i="2"/>
  <c r="G4" i="2" s="1"/>
  <c r="D4" i="2"/>
  <c r="D5" i="2" s="1"/>
  <c r="D5" i="9" l="1"/>
  <c r="D39" i="1"/>
  <c r="D22" i="1"/>
  <c r="D23" i="1" s="1"/>
  <c r="D24" i="1" s="1"/>
  <c r="D36" i="2"/>
  <c r="G34" i="2"/>
  <c r="F29" i="2"/>
  <c r="G19" i="2"/>
  <c r="D20" i="2"/>
  <c r="E20" i="2" s="1"/>
  <c r="F14" i="2"/>
  <c r="H4" i="2" s="1"/>
  <c r="D7" i="1"/>
  <c r="D6" i="2"/>
  <c r="G5" i="2"/>
  <c r="G20" i="2" l="1"/>
  <c r="H19" i="2"/>
  <c r="I19" i="2" s="1"/>
  <c r="D6" i="9"/>
  <c r="E5" i="9"/>
  <c r="G5" i="9" s="1"/>
  <c r="D40" i="1"/>
  <c r="D37" i="2"/>
  <c r="G35" i="2"/>
  <c r="D21" i="2"/>
  <c r="E21" i="2" s="1"/>
  <c r="D25" i="1"/>
  <c r="D8" i="1"/>
  <c r="G6" i="2"/>
  <c r="H5" i="2"/>
  <c r="D7" i="2"/>
  <c r="C14" i="2"/>
  <c r="B14" i="2"/>
  <c r="C15" i="1"/>
  <c r="B15" i="1"/>
  <c r="H20" i="2" l="1"/>
  <c r="I20" i="2" s="1"/>
  <c r="G21" i="2"/>
  <c r="D7" i="9"/>
  <c r="E6" i="9"/>
  <c r="G6" i="9" s="1"/>
  <c r="E37" i="1"/>
  <c r="E21" i="1"/>
  <c r="E38" i="1"/>
  <c r="E23" i="1"/>
  <c r="E22" i="1"/>
  <c r="E24" i="1"/>
  <c r="E39" i="1"/>
  <c r="D41" i="1"/>
  <c r="E40" i="1"/>
  <c r="D38" i="2"/>
  <c r="G36" i="2"/>
  <c r="E5" i="2"/>
  <c r="I5" i="2" s="1"/>
  <c r="E4" i="2"/>
  <c r="I4" i="2" s="1"/>
  <c r="E6" i="2"/>
  <c r="D22" i="2"/>
  <c r="E22" i="2" s="1"/>
  <c r="E25" i="1"/>
  <c r="D26" i="1"/>
  <c r="D9" i="1"/>
  <c r="E8" i="1"/>
  <c r="E6" i="1"/>
  <c r="E5" i="1"/>
  <c r="E7" i="1"/>
  <c r="E7" i="2"/>
  <c r="D8" i="2"/>
  <c r="H6" i="2"/>
  <c r="G7" i="2"/>
  <c r="H21" i="2" l="1"/>
  <c r="I21" i="2" s="1"/>
  <c r="G22" i="2"/>
  <c r="D8" i="9"/>
  <c r="E7" i="9"/>
  <c r="G7" i="9" s="1"/>
  <c r="E41" i="1"/>
  <c r="D42" i="1"/>
  <c r="D39" i="2"/>
  <c r="G37" i="2"/>
  <c r="D23" i="2"/>
  <c r="E23" i="2" s="1"/>
  <c r="I6" i="2"/>
  <c r="D27" i="1"/>
  <c r="D28" i="1" s="1"/>
  <c r="D29" i="1" s="1"/>
  <c r="D30" i="1" s="1"/>
  <c r="E26" i="1"/>
  <c r="D10" i="1"/>
  <c r="E9" i="1"/>
  <c r="D9" i="2"/>
  <c r="E8" i="2"/>
  <c r="G8" i="2"/>
  <c r="H7" i="2"/>
  <c r="I7" i="2" s="1"/>
  <c r="H22" i="2" l="1"/>
  <c r="I22" i="2" s="1"/>
  <c r="G23" i="2"/>
  <c r="D9" i="9"/>
  <c r="E8" i="9"/>
  <c r="G8" i="9" s="1"/>
  <c r="D43" i="1"/>
  <c r="E42" i="1"/>
  <c r="D40" i="2"/>
  <c r="G38" i="2"/>
  <c r="D24" i="2"/>
  <c r="E24" i="2" s="1"/>
  <c r="E27" i="1"/>
  <c r="D11" i="1"/>
  <c r="E10" i="1"/>
  <c r="H8" i="2"/>
  <c r="I8" i="2" s="1"/>
  <c r="G9" i="2"/>
  <c r="E9" i="2"/>
  <c r="D10" i="2"/>
  <c r="H23" i="2" l="1"/>
  <c r="I23" i="2" s="1"/>
  <c r="G24" i="2"/>
  <c r="D10" i="9"/>
  <c r="E9" i="9"/>
  <c r="G9" i="9" s="1"/>
  <c r="E43" i="1"/>
  <c r="D44" i="1"/>
  <c r="G39" i="2"/>
  <c r="D41" i="2"/>
  <c r="D25" i="2"/>
  <c r="E25" i="2" s="1"/>
  <c r="E28" i="1"/>
  <c r="D12" i="1"/>
  <c r="E11" i="1"/>
  <c r="G10" i="2"/>
  <c r="H9" i="2"/>
  <c r="I9" i="2" s="1"/>
  <c r="D11" i="2"/>
  <c r="E10" i="2"/>
  <c r="H24" i="2" l="1"/>
  <c r="I24" i="2" s="1"/>
  <c r="G25" i="2"/>
  <c r="D11" i="9"/>
  <c r="E10" i="9"/>
  <c r="G10" i="9" s="1"/>
  <c r="D45" i="1"/>
  <c r="E44" i="1"/>
  <c r="D42" i="2"/>
  <c r="E41" i="2"/>
  <c r="G40" i="2"/>
  <c r="D26" i="2"/>
  <c r="E26" i="2" s="1"/>
  <c r="E29" i="1"/>
  <c r="E30" i="1"/>
  <c r="D13" i="1"/>
  <c r="E12" i="1"/>
  <c r="E11" i="2"/>
  <c r="D12" i="2"/>
  <c r="G11" i="2"/>
  <c r="H10" i="2"/>
  <c r="I10" i="2" s="1"/>
  <c r="E35" i="2" l="1"/>
  <c r="E34" i="2"/>
  <c r="E36" i="2"/>
  <c r="E37" i="2"/>
  <c r="E38" i="2"/>
  <c r="E39" i="2"/>
  <c r="E40" i="2"/>
  <c r="H25" i="2"/>
  <c r="I25" i="2" s="1"/>
  <c r="G26" i="2"/>
  <c r="D12" i="9"/>
  <c r="E11" i="9"/>
  <c r="G11" i="9" s="1"/>
  <c r="E45" i="1"/>
  <c r="D46" i="1"/>
  <c r="E46" i="1" s="1"/>
  <c r="G41" i="2"/>
  <c r="D43" i="2"/>
  <c r="E43" i="2" s="1"/>
  <c r="E42" i="2"/>
  <c r="D27" i="2"/>
  <c r="E27" i="2" s="1"/>
  <c r="D14" i="1"/>
  <c r="E14" i="1" s="1"/>
  <c r="E13" i="1"/>
  <c r="G12" i="2"/>
  <c r="H40" i="2" s="1"/>
  <c r="I40" i="2" s="1"/>
  <c r="H11" i="2"/>
  <c r="I11" i="2" s="1"/>
  <c r="D13" i="2"/>
  <c r="E13" i="2" s="1"/>
  <c r="E12" i="2"/>
  <c r="H34" i="2" l="1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26" i="2"/>
  <c r="I26" i="2" s="1"/>
  <c r="G27" i="2"/>
  <c r="D13" i="9"/>
  <c r="E13" i="9" s="1"/>
  <c r="G13" i="9" s="1"/>
  <c r="E12" i="9"/>
  <c r="G12" i="9" s="1"/>
  <c r="H41" i="2"/>
  <c r="I41" i="2" s="1"/>
  <c r="G42" i="2"/>
  <c r="D28" i="2"/>
  <c r="G13" i="2"/>
  <c r="H13" i="2" s="1"/>
  <c r="I13" i="2" s="1"/>
  <c r="H12" i="2"/>
  <c r="I12" i="2" s="1"/>
  <c r="E28" i="2" l="1"/>
  <c r="I28" i="2" s="1"/>
  <c r="H27" i="2"/>
  <c r="I27" i="2" s="1"/>
  <c r="G28" i="2"/>
  <c r="H28" i="2" s="1"/>
  <c r="G43" i="2"/>
  <c r="H43" i="2" s="1"/>
  <c r="I43" i="2" s="1"/>
  <c r="H42" i="2"/>
  <c r="I42" i="2" s="1"/>
</calcChain>
</file>

<file path=xl/sharedStrings.xml><?xml version="1.0" encoding="utf-8"?>
<sst xmlns="http://schemas.openxmlformats.org/spreadsheetml/2006/main" count="60" uniqueCount="17">
  <si>
    <t xml:space="preserve">Total </t>
  </si>
  <si>
    <t>Cum- Churn</t>
  </si>
  <si>
    <t>Churn</t>
  </si>
  <si>
    <t>Cum-Non-Churn</t>
  </si>
  <si>
    <t>% Cum-Churn</t>
  </si>
  <si>
    <t>Non- Churn</t>
  </si>
  <si>
    <t>%Cum-Non-Churn</t>
  </si>
  <si>
    <t>Decile</t>
  </si>
  <si>
    <t>Observations</t>
  </si>
  <si>
    <t>Gain(%Cum-Churn)</t>
  </si>
  <si>
    <t>Gain (Random Model)</t>
  </si>
  <si>
    <t>(%Cum-Churn) - (%Cum-Non-Churn)</t>
  </si>
  <si>
    <t>Lift</t>
  </si>
  <si>
    <t>Gain Chart</t>
  </si>
  <si>
    <t>Gain Chart for Random Model</t>
  </si>
  <si>
    <t>Lift Chart</t>
  </si>
  <si>
    <t>Gain Chart for Perfect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</si>
</sst>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8" fillId="34" borderId="10" xfId="0" applyNumberFormat="1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164" fontId="18" fillId="34" borderId="10" xfId="0" applyNumberFormat="1" applyFont="1" applyFill="1" applyBorder="1" applyAlignment="1">
      <alignment horizontal="center" vertical="center"/>
    </xf>
    <xf numFmtId="164" fontId="18" fillId="37" borderId="10" xfId="0" applyNumberFormat="1" applyFont="1" applyFill="1" applyBorder="1" applyAlignment="1">
      <alignment horizontal="center" vertical="center"/>
    </xf>
    <xf numFmtId="9" fontId="18" fillId="34" borderId="10" xfId="0" applyNumberFormat="1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Gain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 generated Model</c:v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'Gain Chart'!$A$4:$A$14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Chart'!$E$4:$E$14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0.3719806763285024</c:v>
                </c:pt>
                <c:pt idx="2">
                  <c:v>0.57004830917874394</c:v>
                </c:pt>
                <c:pt idx="3">
                  <c:v>0.69565217391304346</c:v>
                </c:pt>
                <c:pt idx="4">
                  <c:v>0.76328502415458932</c:v>
                </c:pt>
                <c:pt idx="5">
                  <c:v>0.81159420289855078</c:v>
                </c:pt>
                <c:pt idx="6">
                  <c:v>0.85507246376811596</c:v>
                </c:pt>
                <c:pt idx="7">
                  <c:v>0.89855072463768115</c:v>
                </c:pt>
                <c:pt idx="8">
                  <c:v>0.92270531400966183</c:v>
                </c:pt>
                <c:pt idx="9">
                  <c:v>0.96618357487922701</c:v>
                </c:pt>
                <c:pt idx="1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A32-4BB1-996F-7A02620492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1076991584"/>
        <c:axId val="-1076992128"/>
      </c:scatterChart>
      <c:scatterChart>
        <c:scatterStyle val="lineMarker"/>
        <c:varyColors val="0"/>
        <c:ser>
          <c:idx val="1"/>
          <c:order val="1"/>
          <c:tx>
            <c:v>Random Model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'Gain Chart'!$A$20:$A$30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Chart'!$E$20:$E$30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0.10144927536231885</c:v>
                </c:pt>
                <c:pt idx="2">
                  <c:v>0.19806763285024154</c:v>
                </c:pt>
                <c:pt idx="3">
                  <c:v>0.29951690821256038</c:v>
                </c:pt>
                <c:pt idx="4">
                  <c:v>0.39613526570048307</c:v>
                </c:pt>
                <c:pt idx="5">
                  <c:v>0.49758454106280192</c:v>
                </c:pt>
                <c:pt idx="6">
                  <c:v>0.59420289855072461</c:v>
                </c:pt>
                <c:pt idx="7">
                  <c:v>0.69565217391304346</c:v>
                </c:pt>
                <c:pt idx="8">
                  <c:v>0.79227053140096615</c:v>
                </c:pt>
                <c:pt idx="9">
                  <c:v>0.893719806763285</c:v>
                </c:pt>
                <c:pt idx="10">
                  <c:v>0.99033816425120769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A32-4BB1-996F-7A02620492A4}"/>
            </c:ext>
          </c:extLst>
        </c:ser>
        <c:ser>
          <c:idx val="2"/>
          <c:order val="2"/>
          <c:tx>
            <c:v>Perfect Model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'Gain Chart'!$A$36:$A$46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Chart'!$E$36:$E$46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0.36231884057971014</c:v>
                </c:pt>
                <c:pt idx="2">
                  <c:v>0.72463768115942029</c:v>
                </c:pt>
                <c:pt idx="3">
                  <c:v>0.99033816425120769</c:v>
                </c:pt>
                <c:pt idx="4">
                  <c:v>0.99033816425120769</c:v>
                </c:pt>
                <c:pt idx="5">
                  <c:v>0.99033816425120769</c:v>
                </c:pt>
                <c:pt idx="6">
                  <c:v>0.99033816425120769</c:v>
                </c:pt>
                <c:pt idx="7">
                  <c:v>0.99033816425120769</c:v>
                </c:pt>
                <c:pt idx="8">
                  <c:v>0.99033816425120769</c:v>
                </c:pt>
                <c:pt idx="9">
                  <c:v>0.99033816425120769</c:v>
                </c:pt>
                <c:pt idx="10">
                  <c:v>0.99033816425120769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33-4CF9-881E-EE329A9D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76991584"/>
        <c:axId val="-1076992128"/>
      </c:scatterChart>
      <c:valAx>
        <c:axId val="-1076991584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6992128"/>
        <c:crosses val="autoZero"/>
        <c:crossBetween val="midCat"/>
        <c:majorUnit val="1"/>
      </c:valAx>
      <c:valAx>
        <c:axId val="-107699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699158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Lift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'Lift Chart'!$G$3</c:f>
              <c:strCache>
                <c:ptCount val="1"/>
                <c:pt idx="0">
                  <c:v>Lift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'Lift Chart'!$A$4:$A$13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'Lift Chart'!$G$4:$G$13</c:f>
              <c:numCache>
                <c:formatCode>0.00</c:formatCode>
                <c:ptCount val="10"/>
                <c:pt idx="0">
                  <c:v>3.7198067632850238</c:v>
                </c:pt>
                <c:pt idx="1">
                  <c:v>2.8502415458937196</c:v>
                </c:pt>
                <c:pt idx="2">
                  <c:v>2.318840579710145</c:v>
                </c:pt>
                <c:pt idx="3">
                  <c:v>1.9082125603864732</c:v>
                </c:pt>
                <c:pt idx="4">
                  <c:v>1.6231884057971016</c:v>
                </c:pt>
                <c:pt idx="5">
                  <c:v>1.42512077294686</c:v>
                </c:pt>
                <c:pt idx="6">
                  <c:v>1.2836438923395446</c:v>
                </c:pt>
                <c:pt idx="7">
                  <c:v>1.1533816425120773</c:v>
                </c:pt>
                <c:pt idx="8">
                  <c:v>1.0735373054213633</c:v>
                </c:pt>
                <c:pt idx="9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D6-4124-A7FA-3D58D1DA3EA2}"/>
            </c:ext>
          </c:extLst>
        </c:ser>
        <c:ser>
          <c:idx val="1"/>
          <c:order val="1"/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'Lift Chart'!$A$4:$A$13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D6-4124-A7FA-3D58D1DA3E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397379552"/>
        <c:axId val="-397393152"/>
      </c:scatterChart>
      <c:valAx>
        <c:axId val="-3973795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7393152"/>
        <c:crosses val="autoZero"/>
        <c:crossBetween val="midCat"/>
        <c:majorUnit val="1"/>
      </c:valAx>
      <c:valAx>
        <c:axId val="-3973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737955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18</xdr:row>
      <xdr:rowOff>19050</xdr:rowOff>
    </xdr:from>
    <xdr:to>
      <xdr:col>9</xdr:col>
      <xdr:colOff>838199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A500157-77C6-4E41-B1D6-4A6049544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76200</xdr:rowOff>
    </xdr:from>
    <xdr:to>
      <xdr:col>11</xdr:col>
      <xdr:colOff>85725</xdr:colOff>
      <xdr:row>11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2956F77A-744C-4D76-B2C0-977FBBFE3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5" sqref="B5:C14"/>
    </sheetView>
  </sheetViews>
  <sheetFormatPr defaultColWidth="17" defaultRowHeight="21" customHeight="1" x14ac:dyDescent="0.3"/>
  <cols>
    <col min="1" max="4" width="17" style="1"/>
    <col min="5" max="5" width="21.140625" style="1" bestFit="1" customWidth="1"/>
    <col min="6" max="16384" width="17" style="1"/>
  </cols>
  <sheetData>
    <row r="1" spans="1:5" ht="21" customHeight="1" x14ac:dyDescent="0.3">
      <c r="A1" s="13" t="s">
        <v>13</v>
      </c>
      <c r="B1" s="13"/>
      <c r="C1" s="13"/>
      <c r="D1" s="13"/>
      <c r="E1" s="13"/>
    </row>
    <row r="3" spans="1:5" ht="21" customHeight="1" x14ac:dyDescent="0.3">
      <c r="A3" s="2" t="s">
        <v>7</v>
      </c>
      <c r="B3" s="2" t="s">
        <v>8</v>
      </c>
      <c r="C3" s="2" t="s">
        <v>2</v>
      </c>
      <c r="D3" s="2" t="s">
        <v>1</v>
      </c>
      <c r="E3" s="2" t="s">
        <v>9</v>
      </c>
    </row>
    <row r="4" spans="1:5" ht="2.25" customHeight="1" x14ac:dyDescent="0.3">
      <c r="A4" s="12">
        <v>0</v>
      </c>
      <c r="B4" s="12">
        <v>0</v>
      </c>
      <c r="C4" s="12">
        <v>0</v>
      </c>
      <c r="D4" s="12">
        <v>0</v>
      </c>
      <c r="E4" s="12">
        <v>0</v>
      </c>
    </row>
    <row r="5" spans="1:5" ht="21" customHeight="1" x14ac:dyDescent="0.3">
      <c r="A5" s="3">
        <v>1</v>
      </c>
      <c r="B5" s="3">
        <v>133</v>
      </c>
      <c r="C5" s="3">
        <v>77</v>
      </c>
      <c r="D5" s="3">
        <f>C5</f>
        <v>77</v>
      </c>
      <c r="E5" s="9">
        <f>D5/C$15</f>
        <v>0.3719806763285024</v>
      </c>
    </row>
    <row r="6" spans="1:5" ht="21" customHeight="1" x14ac:dyDescent="0.3">
      <c r="A6" s="3">
        <v>2</v>
      </c>
      <c r="B6" s="3">
        <v>132</v>
      </c>
      <c r="C6" s="3">
        <v>41</v>
      </c>
      <c r="D6" s="3">
        <f>C6+D5</f>
        <v>118</v>
      </c>
      <c r="E6" s="9">
        <f t="shared" ref="E6:E14" si="0">D6/C$15</f>
        <v>0.57004830917874394</v>
      </c>
    </row>
    <row r="7" spans="1:5" ht="21" customHeight="1" x14ac:dyDescent="0.3">
      <c r="A7" s="3">
        <v>3</v>
      </c>
      <c r="B7" s="3">
        <v>132</v>
      </c>
      <c r="C7" s="3">
        <v>26</v>
      </c>
      <c r="D7" s="3">
        <f t="shared" ref="D7:D14" si="1">C7+D6</f>
        <v>144</v>
      </c>
      <c r="E7" s="9">
        <f t="shared" si="0"/>
        <v>0.69565217391304346</v>
      </c>
    </row>
    <row r="8" spans="1:5" ht="21" customHeight="1" x14ac:dyDescent="0.3">
      <c r="A8" s="3">
        <v>4</v>
      </c>
      <c r="B8" s="3">
        <v>133</v>
      </c>
      <c r="C8" s="3">
        <v>14</v>
      </c>
      <c r="D8" s="3">
        <f t="shared" si="1"/>
        <v>158</v>
      </c>
      <c r="E8" s="9">
        <f t="shared" si="0"/>
        <v>0.76328502415458932</v>
      </c>
    </row>
    <row r="9" spans="1:5" ht="21" customHeight="1" x14ac:dyDescent="0.3">
      <c r="A9" s="3">
        <v>5</v>
      </c>
      <c r="B9" s="3">
        <v>132</v>
      </c>
      <c r="C9" s="3">
        <v>10</v>
      </c>
      <c r="D9" s="3">
        <f t="shared" si="1"/>
        <v>168</v>
      </c>
      <c r="E9" s="9">
        <f t="shared" si="0"/>
        <v>0.81159420289855078</v>
      </c>
    </row>
    <row r="10" spans="1:5" ht="21" customHeight="1" x14ac:dyDescent="0.3">
      <c r="A10" s="3">
        <v>6</v>
      </c>
      <c r="B10" s="3">
        <v>132</v>
      </c>
      <c r="C10" s="3">
        <v>9</v>
      </c>
      <c r="D10" s="3">
        <f t="shared" si="1"/>
        <v>177</v>
      </c>
      <c r="E10" s="9">
        <f t="shared" si="0"/>
        <v>0.85507246376811596</v>
      </c>
    </row>
    <row r="11" spans="1:5" ht="21" customHeight="1" x14ac:dyDescent="0.3">
      <c r="A11" s="3">
        <v>7</v>
      </c>
      <c r="B11" s="3">
        <v>133</v>
      </c>
      <c r="C11" s="3">
        <v>9</v>
      </c>
      <c r="D11" s="3">
        <f t="shared" si="1"/>
        <v>186</v>
      </c>
      <c r="E11" s="9">
        <f t="shared" si="0"/>
        <v>0.89855072463768115</v>
      </c>
    </row>
    <row r="12" spans="1:5" ht="21" customHeight="1" x14ac:dyDescent="0.3">
      <c r="A12" s="3">
        <v>8</v>
      </c>
      <c r="B12" s="3">
        <v>132</v>
      </c>
      <c r="C12" s="3">
        <v>5</v>
      </c>
      <c r="D12" s="3">
        <f t="shared" si="1"/>
        <v>191</v>
      </c>
      <c r="E12" s="9">
        <f t="shared" si="0"/>
        <v>0.92270531400966183</v>
      </c>
    </row>
    <row r="13" spans="1:5" ht="21" customHeight="1" x14ac:dyDescent="0.3">
      <c r="A13" s="3">
        <v>9</v>
      </c>
      <c r="B13" s="3">
        <v>132</v>
      </c>
      <c r="C13" s="3">
        <v>9</v>
      </c>
      <c r="D13" s="3">
        <f t="shared" si="1"/>
        <v>200</v>
      </c>
      <c r="E13" s="9">
        <f t="shared" si="0"/>
        <v>0.96618357487922701</v>
      </c>
    </row>
    <row r="14" spans="1:5" ht="21" customHeight="1" x14ac:dyDescent="0.3">
      <c r="A14" s="3">
        <v>10</v>
      </c>
      <c r="B14" s="3">
        <v>132</v>
      </c>
      <c r="C14" s="3">
        <v>7</v>
      </c>
      <c r="D14" s="3">
        <f t="shared" si="1"/>
        <v>207</v>
      </c>
      <c r="E14" s="9">
        <f t="shared" si="0"/>
        <v>1</v>
      </c>
    </row>
    <row r="15" spans="1:5" s="5" customFormat="1" ht="21" customHeight="1" x14ac:dyDescent="0.25">
      <c r="A15" s="4" t="s">
        <v>0</v>
      </c>
      <c r="B15" s="4">
        <f>SUM(B5:B14)</f>
        <v>1323</v>
      </c>
      <c r="C15" s="4">
        <f>SUM(C5:C14)</f>
        <v>207</v>
      </c>
    </row>
    <row r="17" spans="1:5" ht="21" customHeight="1" x14ac:dyDescent="0.3">
      <c r="A17" s="13" t="s">
        <v>14</v>
      </c>
      <c r="B17" s="13"/>
      <c r="C17" s="13"/>
      <c r="D17" s="13"/>
      <c r="E17" s="13"/>
    </row>
    <row r="19" spans="1:5" ht="21" customHeight="1" x14ac:dyDescent="0.3">
      <c r="A19" s="2" t="s">
        <v>7</v>
      </c>
      <c r="B19" s="2" t="s">
        <v>8</v>
      </c>
      <c r="C19" s="2" t="s">
        <v>2</v>
      </c>
      <c r="D19" s="2" t="s">
        <v>1</v>
      </c>
      <c r="E19" s="2" t="s">
        <v>9</v>
      </c>
    </row>
    <row r="20" spans="1:5" ht="2.25" customHeight="1" x14ac:dyDescent="0.3">
      <c r="A20" s="12">
        <v>0</v>
      </c>
      <c r="B20" s="12">
        <v>0</v>
      </c>
      <c r="C20" s="12">
        <v>0</v>
      </c>
      <c r="D20" s="12">
        <v>0</v>
      </c>
      <c r="E20" s="12">
        <v>0</v>
      </c>
    </row>
    <row r="21" spans="1:5" ht="21" customHeight="1" x14ac:dyDescent="0.3">
      <c r="A21" s="3">
        <v>1</v>
      </c>
      <c r="B21" s="3">
        <v>133</v>
      </c>
      <c r="C21" s="3">
        <v>21</v>
      </c>
      <c r="D21" s="3">
        <f>C21</f>
        <v>21</v>
      </c>
      <c r="E21" s="9">
        <f>D21/C$15</f>
        <v>0.10144927536231885</v>
      </c>
    </row>
    <row r="22" spans="1:5" ht="21" customHeight="1" x14ac:dyDescent="0.3">
      <c r="A22" s="3">
        <v>2</v>
      </c>
      <c r="B22" s="3">
        <v>132</v>
      </c>
      <c r="C22" s="3">
        <v>20</v>
      </c>
      <c r="D22" s="3">
        <f>C22+D21</f>
        <v>41</v>
      </c>
      <c r="E22" s="9">
        <f t="shared" ref="E22:E30" si="2">D22/C$15</f>
        <v>0.19806763285024154</v>
      </c>
    </row>
    <row r="23" spans="1:5" ht="21" customHeight="1" x14ac:dyDescent="0.3">
      <c r="A23" s="3">
        <v>3</v>
      </c>
      <c r="B23" s="3">
        <v>132</v>
      </c>
      <c r="C23" s="3">
        <v>21</v>
      </c>
      <c r="D23" s="3">
        <f t="shared" ref="D23:D30" si="3">C23+D22</f>
        <v>62</v>
      </c>
      <c r="E23" s="9">
        <f t="shared" si="2"/>
        <v>0.29951690821256038</v>
      </c>
    </row>
    <row r="24" spans="1:5" ht="21" customHeight="1" x14ac:dyDescent="0.3">
      <c r="A24" s="3">
        <v>4</v>
      </c>
      <c r="B24" s="3">
        <v>133</v>
      </c>
      <c r="C24" s="3">
        <v>20</v>
      </c>
      <c r="D24" s="3">
        <f t="shared" si="3"/>
        <v>82</v>
      </c>
      <c r="E24" s="9">
        <f t="shared" si="2"/>
        <v>0.39613526570048307</v>
      </c>
    </row>
    <row r="25" spans="1:5" ht="21" customHeight="1" x14ac:dyDescent="0.3">
      <c r="A25" s="3">
        <v>5</v>
      </c>
      <c r="B25" s="3">
        <v>132</v>
      </c>
      <c r="C25" s="3">
        <v>21</v>
      </c>
      <c r="D25" s="3">
        <f t="shared" si="3"/>
        <v>103</v>
      </c>
      <c r="E25" s="9">
        <f t="shared" si="2"/>
        <v>0.49758454106280192</v>
      </c>
    </row>
    <row r="26" spans="1:5" ht="21" customHeight="1" x14ac:dyDescent="0.3">
      <c r="A26" s="3">
        <v>6</v>
      </c>
      <c r="B26" s="3">
        <v>132</v>
      </c>
      <c r="C26" s="3">
        <v>20</v>
      </c>
      <c r="D26" s="3">
        <f t="shared" si="3"/>
        <v>123</v>
      </c>
      <c r="E26" s="9">
        <f t="shared" si="2"/>
        <v>0.59420289855072461</v>
      </c>
    </row>
    <row r="27" spans="1:5" ht="21" customHeight="1" x14ac:dyDescent="0.3">
      <c r="A27" s="3">
        <v>7</v>
      </c>
      <c r="B27" s="3">
        <v>133</v>
      </c>
      <c r="C27" s="3">
        <v>21</v>
      </c>
      <c r="D27" s="3">
        <f t="shared" si="3"/>
        <v>144</v>
      </c>
      <c r="E27" s="9">
        <f t="shared" si="2"/>
        <v>0.69565217391304346</v>
      </c>
    </row>
    <row r="28" spans="1:5" ht="21" customHeight="1" x14ac:dyDescent="0.3">
      <c r="A28" s="3">
        <v>8</v>
      </c>
      <c r="B28" s="3">
        <v>132</v>
      </c>
      <c r="C28" s="3">
        <v>20</v>
      </c>
      <c r="D28" s="3">
        <f t="shared" si="3"/>
        <v>164</v>
      </c>
      <c r="E28" s="9">
        <f t="shared" si="2"/>
        <v>0.79227053140096615</v>
      </c>
    </row>
    <row r="29" spans="1:5" ht="21" customHeight="1" x14ac:dyDescent="0.3">
      <c r="A29" s="3">
        <v>9</v>
      </c>
      <c r="B29" s="3">
        <v>132</v>
      </c>
      <c r="C29" s="3">
        <v>21</v>
      </c>
      <c r="D29" s="3">
        <f t="shared" si="3"/>
        <v>185</v>
      </c>
      <c r="E29" s="9">
        <f t="shared" si="2"/>
        <v>0.893719806763285</v>
      </c>
    </row>
    <row r="30" spans="1:5" ht="21" customHeight="1" x14ac:dyDescent="0.3">
      <c r="A30" s="3">
        <v>10</v>
      </c>
      <c r="B30" s="3">
        <v>132</v>
      </c>
      <c r="C30" s="3">
        <v>20</v>
      </c>
      <c r="D30" s="3">
        <f t="shared" si="3"/>
        <v>205</v>
      </c>
      <c r="E30" s="9">
        <f t="shared" si="2"/>
        <v>0.99033816425120769</v>
      </c>
    </row>
    <row r="31" spans="1:5" ht="21" customHeight="1" x14ac:dyDescent="0.3">
      <c r="A31" s="4" t="s">
        <v>0</v>
      </c>
      <c r="B31" s="4">
        <f>SUM(B21:B30)</f>
        <v>1323</v>
      </c>
      <c r="C31" s="4">
        <f>SUM(C21:C30)</f>
        <v>205</v>
      </c>
      <c r="D31" s="5"/>
      <c r="E31" s="5"/>
    </row>
    <row r="33" spans="1:5" ht="21" customHeight="1" x14ac:dyDescent="0.3">
      <c r="A33" s="13" t="s">
        <v>16</v>
      </c>
      <c r="B33" s="13"/>
      <c r="C33" s="13"/>
      <c r="D33" s="13"/>
      <c r="E33" s="13"/>
    </row>
    <row r="35" spans="1:5" ht="21" customHeight="1" x14ac:dyDescent="0.3">
      <c r="A35" s="2" t="s">
        <v>7</v>
      </c>
      <c r="B35" s="2" t="s">
        <v>8</v>
      </c>
      <c r="C35" s="2" t="s">
        <v>2</v>
      </c>
      <c r="D35" s="2" t="s">
        <v>1</v>
      </c>
      <c r="E35" s="2" t="s">
        <v>9</v>
      </c>
    </row>
    <row r="36" spans="1:5" ht="3" customHeight="1" x14ac:dyDescent="0.3">
      <c r="A36" s="12">
        <v>0</v>
      </c>
      <c r="B36" s="12">
        <v>0</v>
      </c>
      <c r="C36" s="12">
        <v>0</v>
      </c>
      <c r="D36" s="12">
        <v>0</v>
      </c>
      <c r="E36" s="12">
        <v>0</v>
      </c>
    </row>
    <row r="37" spans="1:5" ht="21" customHeight="1" x14ac:dyDescent="0.3">
      <c r="A37" s="3">
        <v>1</v>
      </c>
      <c r="B37" s="3">
        <v>133</v>
      </c>
      <c r="C37" s="3">
        <v>75</v>
      </c>
      <c r="D37" s="3">
        <f>C37</f>
        <v>75</v>
      </c>
      <c r="E37" s="9">
        <f>D37/C$15</f>
        <v>0.36231884057971014</v>
      </c>
    </row>
    <row r="38" spans="1:5" ht="21" customHeight="1" x14ac:dyDescent="0.3">
      <c r="A38" s="3">
        <v>2</v>
      </c>
      <c r="B38" s="3">
        <v>132</v>
      </c>
      <c r="C38" s="3">
        <v>75</v>
      </c>
      <c r="D38" s="3">
        <f>C38+D37</f>
        <v>150</v>
      </c>
      <c r="E38" s="9">
        <f t="shared" ref="E38:E46" si="4">D38/C$15</f>
        <v>0.72463768115942029</v>
      </c>
    </row>
    <row r="39" spans="1:5" ht="21" customHeight="1" x14ac:dyDescent="0.3">
      <c r="A39" s="3">
        <v>3</v>
      </c>
      <c r="B39" s="3">
        <v>132</v>
      </c>
      <c r="C39" s="3">
        <v>55</v>
      </c>
      <c r="D39" s="3">
        <f t="shared" ref="D39:D46" si="5">C39+D38</f>
        <v>205</v>
      </c>
      <c r="E39" s="9">
        <f t="shared" si="4"/>
        <v>0.99033816425120769</v>
      </c>
    </row>
    <row r="40" spans="1:5" ht="21" customHeight="1" x14ac:dyDescent="0.3">
      <c r="A40" s="3">
        <v>4</v>
      </c>
      <c r="B40" s="3">
        <v>133</v>
      </c>
      <c r="C40" s="3">
        <v>0</v>
      </c>
      <c r="D40" s="3">
        <f t="shared" si="5"/>
        <v>205</v>
      </c>
      <c r="E40" s="9">
        <f t="shared" si="4"/>
        <v>0.99033816425120769</v>
      </c>
    </row>
    <row r="41" spans="1:5" ht="21" customHeight="1" x14ac:dyDescent="0.3">
      <c r="A41" s="3">
        <v>5</v>
      </c>
      <c r="B41" s="3">
        <v>132</v>
      </c>
      <c r="C41" s="3">
        <v>0</v>
      </c>
      <c r="D41" s="3">
        <f t="shared" si="5"/>
        <v>205</v>
      </c>
      <c r="E41" s="9">
        <f t="shared" si="4"/>
        <v>0.99033816425120769</v>
      </c>
    </row>
    <row r="42" spans="1:5" ht="21" customHeight="1" x14ac:dyDescent="0.3">
      <c r="A42" s="3">
        <v>6</v>
      </c>
      <c r="B42" s="3">
        <v>132</v>
      </c>
      <c r="C42" s="3">
        <v>0</v>
      </c>
      <c r="D42" s="3">
        <f t="shared" si="5"/>
        <v>205</v>
      </c>
      <c r="E42" s="9">
        <f t="shared" si="4"/>
        <v>0.99033816425120769</v>
      </c>
    </row>
    <row r="43" spans="1:5" ht="21" customHeight="1" x14ac:dyDescent="0.3">
      <c r="A43" s="3">
        <v>7</v>
      </c>
      <c r="B43" s="3">
        <v>133</v>
      </c>
      <c r="C43" s="3">
        <v>0</v>
      </c>
      <c r="D43" s="3">
        <f t="shared" si="5"/>
        <v>205</v>
      </c>
      <c r="E43" s="9">
        <f t="shared" si="4"/>
        <v>0.99033816425120769</v>
      </c>
    </row>
    <row r="44" spans="1:5" ht="21" customHeight="1" x14ac:dyDescent="0.3">
      <c r="A44" s="3">
        <v>8</v>
      </c>
      <c r="B44" s="3">
        <v>132</v>
      </c>
      <c r="C44" s="3">
        <v>0</v>
      </c>
      <c r="D44" s="3">
        <f t="shared" si="5"/>
        <v>205</v>
      </c>
      <c r="E44" s="9">
        <f t="shared" si="4"/>
        <v>0.99033816425120769</v>
      </c>
    </row>
    <row r="45" spans="1:5" ht="21" customHeight="1" x14ac:dyDescent="0.3">
      <c r="A45" s="3">
        <v>9</v>
      </c>
      <c r="B45" s="3">
        <v>132</v>
      </c>
      <c r="C45" s="3">
        <v>0</v>
      </c>
      <c r="D45" s="3">
        <f t="shared" si="5"/>
        <v>205</v>
      </c>
      <c r="E45" s="9">
        <f t="shared" si="4"/>
        <v>0.99033816425120769</v>
      </c>
    </row>
    <row r="46" spans="1:5" ht="21" customHeight="1" x14ac:dyDescent="0.3">
      <c r="A46" s="3">
        <v>10</v>
      </c>
      <c r="B46" s="3">
        <v>132</v>
      </c>
      <c r="C46" s="3">
        <v>0</v>
      </c>
      <c r="D46" s="3">
        <f t="shared" si="5"/>
        <v>205</v>
      </c>
      <c r="E46" s="9">
        <f t="shared" si="4"/>
        <v>0.99033816425120769</v>
      </c>
    </row>
    <row r="47" spans="1:5" ht="21" customHeight="1" x14ac:dyDescent="0.3">
      <c r="A47" s="4" t="s">
        <v>0</v>
      </c>
      <c r="B47" s="4">
        <f>SUM(B37:B46)</f>
        <v>1323</v>
      </c>
      <c r="C47" s="4">
        <f>SUM(C37:C46)</f>
        <v>205</v>
      </c>
      <c r="D47" s="5"/>
      <c r="E47" s="5"/>
    </row>
  </sheetData>
  <mergeCells count="3">
    <mergeCell ref="A1:E1"/>
    <mergeCell ref="A17:E17"/>
    <mergeCell ref="A33:E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4" sqref="B4:C13"/>
    </sheetView>
  </sheetViews>
  <sheetFormatPr defaultColWidth="17" defaultRowHeight="21" customHeight="1" x14ac:dyDescent="0.3"/>
  <cols>
    <col min="1" max="1" width="13.5703125" style="1" customWidth="1"/>
    <col min="2" max="2" width="15.85546875" style="1" customWidth="1"/>
    <col min="3" max="3" width="12.28515625" style="1" customWidth="1"/>
    <col min="4" max="4" width="17" style="1"/>
    <col min="5" max="5" width="21.140625" style="1" customWidth="1"/>
    <col min="6" max="6" width="23.85546875" style="1" customWidth="1"/>
    <col min="7" max="7" width="14" style="1" customWidth="1"/>
    <col min="8" max="16384" width="17" style="1"/>
  </cols>
  <sheetData>
    <row r="1" spans="1:7" ht="21" customHeight="1" x14ac:dyDescent="0.3">
      <c r="A1" s="13" t="s">
        <v>15</v>
      </c>
      <c r="B1" s="13"/>
      <c r="C1" s="13"/>
      <c r="D1" s="13"/>
      <c r="E1" s="13"/>
      <c r="F1" s="13"/>
      <c r="G1" s="13"/>
    </row>
    <row r="3" spans="1:7" ht="21" customHeight="1" x14ac:dyDescent="0.3">
      <c r="A3" s="2" t="s">
        <v>7</v>
      </c>
      <c r="B3" s="2" t="s">
        <v>8</v>
      </c>
      <c r="C3" s="2" t="s">
        <v>2</v>
      </c>
      <c r="D3" s="2" t="s">
        <v>1</v>
      </c>
      <c r="E3" s="2" t="s">
        <v>9</v>
      </c>
      <c r="F3" s="2" t="s">
        <v>10</v>
      </c>
      <c r="G3" s="2" t="s">
        <v>12</v>
      </c>
    </row>
    <row r="4" spans="1:7" ht="21" customHeight="1" x14ac:dyDescent="0.3">
      <c r="A4" s="3">
        <v>1</v>
      </c>
      <c r="B4" s="3">
        <v>133</v>
      </c>
      <c r="C4" s="3">
        <v>77</v>
      </c>
      <c r="D4" s="3">
        <f>C4</f>
        <v>77</v>
      </c>
      <c r="E4" s="9">
        <f>D4/C$14</f>
        <v>0.3719806763285024</v>
      </c>
      <c r="F4" s="11">
        <v>0.1</v>
      </c>
      <c r="G4" s="6">
        <f>E4/F4</f>
        <v>3.7198067632850238</v>
      </c>
    </row>
    <row r="5" spans="1:7" ht="21" customHeight="1" x14ac:dyDescent="0.3">
      <c r="A5" s="3">
        <v>2</v>
      </c>
      <c r="B5" s="3">
        <v>132</v>
      </c>
      <c r="C5" s="3">
        <v>41</v>
      </c>
      <c r="D5" s="3">
        <f>C5+D4</f>
        <v>118</v>
      </c>
      <c r="E5" s="9">
        <f t="shared" ref="E5:E13" si="0">D5/C$14</f>
        <v>0.57004830917874394</v>
      </c>
      <c r="F5" s="11">
        <v>0.2</v>
      </c>
      <c r="G5" s="6">
        <f t="shared" ref="G5:G13" si="1">E5/F5</f>
        <v>2.8502415458937196</v>
      </c>
    </row>
    <row r="6" spans="1:7" ht="21" customHeight="1" x14ac:dyDescent="0.3">
      <c r="A6" s="3">
        <v>3</v>
      </c>
      <c r="B6" s="3">
        <v>132</v>
      </c>
      <c r="C6" s="3">
        <v>26</v>
      </c>
      <c r="D6" s="3">
        <f t="shared" ref="D6:D13" si="2">C6+D5</f>
        <v>144</v>
      </c>
      <c r="E6" s="9">
        <f t="shared" si="0"/>
        <v>0.69565217391304346</v>
      </c>
      <c r="F6" s="11">
        <v>0.3</v>
      </c>
      <c r="G6" s="6">
        <f t="shared" si="1"/>
        <v>2.318840579710145</v>
      </c>
    </row>
    <row r="7" spans="1:7" ht="21" customHeight="1" x14ac:dyDescent="0.3">
      <c r="A7" s="3">
        <v>4</v>
      </c>
      <c r="B7" s="3">
        <v>133</v>
      </c>
      <c r="C7" s="3">
        <v>14</v>
      </c>
      <c r="D7" s="3">
        <f t="shared" si="2"/>
        <v>158</v>
      </c>
      <c r="E7" s="9">
        <f t="shared" si="0"/>
        <v>0.76328502415458932</v>
      </c>
      <c r="F7" s="11">
        <v>0.4</v>
      </c>
      <c r="G7" s="6">
        <f t="shared" si="1"/>
        <v>1.9082125603864732</v>
      </c>
    </row>
    <row r="8" spans="1:7" ht="21" customHeight="1" x14ac:dyDescent="0.3">
      <c r="A8" s="3">
        <v>5</v>
      </c>
      <c r="B8" s="3">
        <v>132</v>
      </c>
      <c r="C8" s="3">
        <v>10</v>
      </c>
      <c r="D8" s="3">
        <f t="shared" si="2"/>
        <v>168</v>
      </c>
      <c r="E8" s="9">
        <f t="shared" si="0"/>
        <v>0.81159420289855078</v>
      </c>
      <c r="F8" s="11">
        <v>0.5</v>
      </c>
      <c r="G8" s="6">
        <f t="shared" si="1"/>
        <v>1.6231884057971016</v>
      </c>
    </row>
    <row r="9" spans="1:7" ht="21" customHeight="1" x14ac:dyDescent="0.3">
      <c r="A9" s="3">
        <v>6</v>
      </c>
      <c r="B9" s="3">
        <v>132</v>
      </c>
      <c r="C9" s="3">
        <v>9</v>
      </c>
      <c r="D9" s="3">
        <f t="shared" si="2"/>
        <v>177</v>
      </c>
      <c r="E9" s="9">
        <f t="shared" si="0"/>
        <v>0.85507246376811596</v>
      </c>
      <c r="F9" s="11">
        <v>0.6</v>
      </c>
      <c r="G9" s="6">
        <f t="shared" si="1"/>
        <v>1.42512077294686</v>
      </c>
    </row>
    <row r="10" spans="1:7" ht="21" customHeight="1" x14ac:dyDescent="0.3">
      <c r="A10" s="3">
        <v>7</v>
      </c>
      <c r="B10" s="3">
        <v>133</v>
      </c>
      <c r="C10" s="3">
        <v>9</v>
      </c>
      <c r="D10" s="3">
        <f t="shared" si="2"/>
        <v>186</v>
      </c>
      <c r="E10" s="9">
        <f t="shared" si="0"/>
        <v>0.89855072463768115</v>
      </c>
      <c r="F10" s="11">
        <v>0.7</v>
      </c>
      <c r="G10" s="6">
        <f t="shared" si="1"/>
        <v>1.2836438923395446</v>
      </c>
    </row>
    <row r="11" spans="1:7" ht="21" customHeight="1" x14ac:dyDescent="0.3">
      <c r="A11" s="3">
        <v>8</v>
      </c>
      <c r="B11" s="3">
        <v>132</v>
      </c>
      <c r="C11" s="3">
        <v>5</v>
      </c>
      <c r="D11" s="3">
        <f t="shared" si="2"/>
        <v>191</v>
      </c>
      <c r="E11" s="9">
        <f t="shared" si="0"/>
        <v>0.92270531400966183</v>
      </c>
      <c r="F11" s="11">
        <v>0.8</v>
      </c>
      <c r="G11" s="6">
        <f t="shared" si="1"/>
        <v>1.1533816425120773</v>
      </c>
    </row>
    <row r="12" spans="1:7" ht="21" customHeight="1" x14ac:dyDescent="0.3">
      <c r="A12" s="3">
        <v>9</v>
      </c>
      <c r="B12" s="3">
        <v>132</v>
      </c>
      <c r="C12" s="3">
        <v>9</v>
      </c>
      <c r="D12" s="3">
        <f t="shared" si="2"/>
        <v>200</v>
      </c>
      <c r="E12" s="9">
        <f t="shared" si="0"/>
        <v>0.96618357487922701</v>
      </c>
      <c r="F12" s="11">
        <v>0.9</v>
      </c>
      <c r="G12" s="6">
        <f t="shared" si="1"/>
        <v>1.0735373054213633</v>
      </c>
    </row>
    <row r="13" spans="1:7" ht="21" customHeight="1" x14ac:dyDescent="0.3">
      <c r="A13" s="3">
        <v>10</v>
      </c>
      <c r="B13" s="3">
        <v>132</v>
      </c>
      <c r="C13" s="3">
        <v>7</v>
      </c>
      <c r="D13" s="3">
        <f t="shared" si="2"/>
        <v>207</v>
      </c>
      <c r="E13" s="9">
        <f t="shared" si="0"/>
        <v>1</v>
      </c>
      <c r="F13" s="11">
        <v>1</v>
      </c>
      <c r="G13" s="6">
        <f t="shared" si="1"/>
        <v>1</v>
      </c>
    </row>
    <row r="14" spans="1:7" s="5" customFormat="1" ht="21" customHeight="1" x14ac:dyDescent="0.25">
      <c r="A14" s="4" t="s">
        <v>0</v>
      </c>
      <c r="B14" s="4">
        <f>SUM(B4:B13)</f>
        <v>1323</v>
      </c>
      <c r="C14" s="4">
        <f>SUM(C4:C13)</f>
        <v>207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4"/>
  <sheetViews>
    <sheetView tabSelected="1" topLeftCell="A42" workbookViewId="0">
      <selection activeCell="A46" sqref="A46"/>
    </sheetView>
  </sheetViews>
  <sheetFormatPr defaultColWidth="17.5703125" defaultRowHeight="21" customHeight="1" x14ac:dyDescent="0.25"/>
  <cols>
    <col min="1" max="7" width="17.5703125" style="5"/>
    <col min="8" max="8" width="23.140625" style="5" customWidth="1"/>
    <col min="9" max="9" width="37.7109375" style="5" bestFit="1" customWidth="1"/>
    <col min="10" max="16384" width="17.5703125" style="5"/>
  </cols>
  <sheetData>
    <row r="3" spans="1:9" ht="21" customHeight="1" x14ac:dyDescent="0.25">
      <c r="A3" s="2" t="s">
        <v>7</v>
      </c>
      <c r="B3" s="2" t="s">
        <v>8</v>
      </c>
      <c r="C3" s="2" t="s">
        <v>2</v>
      </c>
      <c r="D3" s="2" t="s">
        <v>1</v>
      </c>
      <c r="E3" s="2" t="s">
        <v>4</v>
      </c>
      <c r="F3" s="2" t="s">
        <v>5</v>
      </c>
      <c r="G3" s="2" t="s">
        <v>3</v>
      </c>
      <c r="H3" s="2" t="s">
        <v>6</v>
      </c>
      <c r="I3" s="2" t="s">
        <v>11</v>
      </c>
    </row>
    <row r="4" spans="1:9" ht="21" customHeight="1" x14ac:dyDescent="0.25">
      <c r="A4" s="3">
        <v>1</v>
      </c>
      <c r="B4" s="3">
        <v>133</v>
      </c>
      <c r="C4" s="3">
        <v>77</v>
      </c>
      <c r="D4" s="3">
        <f>C4</f>
        <v>77</v>
      </c>
      <c r="E4" s="9">
        <f>D4/C$14</f>
        <v>0.3719806763285024</v>
      </c>
      <c r="F4" s="3">
        <f>B4-C4</f>
        <v>56</v>
      </c>
      <c r="G4" s="3">
        <f>F4</f>
        <v>56</v>
      </c>
      <c r="H4" s="9">
        <f>G4/F$14</f>
        <v>5.0179211469534052E-2</v>
      </c>
      <c r="I4" s="9">
        <f>E4-H4</f>
        <v>0.32180146485896832</v>
      </c>
    </row>
    <row r="5" spans="1:9" ht="21" customHeight="1" x14ac:dyDescent="0.25">
      <c r="A5" s="3">
        <v>2</v>
      </c>
      <c r="B5" s="3">
        <v>132</v>
      </c>
      <c r="C5" s="3">
        <v>41</v>
      </c>
      <c r="D5" s="3">
        <f>C5+D4</f>
        <v>118</v>
      </c>
      <c r="E5" s="9">
        <f t="shared" ref="E5:E13" si="0">D5/C$14</f>
        <v>0.57004830917874394</v>
      </c>
      <c r="F5" s="3">
        <f t="shared" ref="F5:F13" si="1">B5-C5</f>
        <v>91</v>
      </c>
      <c r="G5" s="3">
        <f>G4+F5</f>
        <v>147</v>
      </c>
      <c r="H5" s="9">
        <f t="shared" ref="H5:H13" si="2">G5/F$14</f>
        <v>0.13172043010752688</v>
      </c>
      <c r="I5" s="9">
        <f t="shared" ref="I5:I13" si="3">E5-H5</f>
        <v>0.43832787907121706</v>
      </c>
    </row>
    <row r="6" spans="1:9" ht="21" customHeight="1" x14ac:dyDescent="0.25">
      <c r="A6" s="3">
        <v>3</v>
      </c>
      <c r="B6" s="3">
        <v>132</v>
      </c>
      <c r="C6" s="3">
        <v>26</v>
      </c>
      <c r="D6" s="3">
        <f t="shared" ref="D6:D13" si="4">C6+D5</f>
        <v>144</v>
      </c>
      <c r="E6" s="9">
        <f t="shared" si="0"/>
        <v>0.69565217391304346</v>
      </c>
      <c r="F6" s="3">
        <f t="shared" si="1"/>
        <v>106</v>
      </c>
      <c r="G6" s="3">
        <f>G5+F6</f>
        <v>253</v>
      </c>
      <c r="H6" s="9">
        <f t="shared" si="2"/>
        <v>0.22670250896057348</v>
      </c>
      <c r="I6" s="9">
        <f t="shared" si="3"/>
        <v>0.46894966495246998</v>
      </c>
    </row>
    <row r="7" spans="1:9" ht="21" customHeight="1" x14ac:dyDescent="0.25">
      <c r="A7" s="3">
        <v>4</v>
      </c>
      <c r="B7" s="3">
        <v>133</v>
      </c>
      <c r="C7" s="3">
        <v>14</v>
      </c>
      <c r="D7" s="3">
        <f t="shared" si="4"/>
        <v>158</v>
      </c>
      <c r="E7" s="9">
        <f t="shared" si="0"/>
        <v>0.76328502415458932</v>
      </c>
      <c r="F7" s="3">
        <f t="shared" si="1"/>
        <v>119</v>
      </c>
      <c r="G7" s="3">
        <f t="shared" ref="G7:G13" si="5">G6+F7</f>
        <v>372</v>
      </c>
      <c r="H7" s="9">
        <f t="shared" si="2"/>
        <v>0.33333333333333331</v>
      </c>
      <c r="I7" s="9">
        <f t="shared" si="3"/>
        <v>0.42995169082125601</v>
      </c>
    </row>
    <row r="8" spans="1:9" ht="21" customHeight="1" x14ac:dyDescent="0.25">
      <c r="A8" s="3">
        <v>5</v>
      </c>
      <c r="B8" s="3">
        <v>132</v>
      </c>
      <c r="C8" s="3">
        <v>10</v>
      </c>
      <c r="D8" s="3">
        <f t="shared" si="4"/>
        <v>168</v>
      </c>
      <c r="E8" s="9">
        <f t="shared" si="0"/>
        <v>0.81159420289855078</v>
      </c>
      <c r="F8" s="3">
        <f t="shared" si="1"/>
        <v>122</v>
      </c>
      <c r="G8" s="3">
        <f t="shared" si="5"/>
        <v>494</v>
      </c>
      <c r="H8" s="9">
        <f t="shared" si="2"/>
        <v>0.44265232974910396</v>
      </c>
      <c r="I8" s="9">
        <f t="shared" si="3"/>
        <v>0.36894187314944682</v>
      </c>
    </row>
    <row r="9" spans="1:9" ht="21" customHeight="1" x14ac:dyDescent="0.25">
      <c r="A9" s="3">
        <v>6</v>
      </c>
      <c r="B9" s="3">
        <v>132</v>
      </c>
      <c r="C9" s="3">
        <v>9</v>
      </c>
      <c r="D9" s="3">
        <f t="shared" si="4"/>
        <v>177</v>
      </c>
      <c r="E9" s="9">
        <f t="shared" si="0"/>
        <v>0.85507246376811596</v>
      </c>
      <c r="F9" s="3">
        <f t="shared" si="1"/>
        <v>123</v>
      </c>
      <c r="G9" s="3">
        <f t="shared" si="5"/>
        <v>617</v>
      </c>
      <c r="H9" s="9">
        <f t="shared" si="2"/>
        <v>0.55286738351254483</v>
      </c>
      <c r="I9" s="9">
        <f t="shared" si="3"/>
        <v>0.30220508025557113</v>
      </c>
    </row>
    <row r="10" spans="1:9" ht="21" customHeight="1" x14ac:dyDescent="0.25">
      <c r="A10" s="3">
        <v>7</v>
      </c>
      <c r="B10" s="3">
        <v>133</v>
      </c>
      <c r="C10" s="3">
        <v>9</v>
      </c>
      <c r="D10" s="3">
        <f t="shared" si="4"/>
        <v>186</v>
      </c>
      <c r="E10" s="9">
        <f t="shared" si="0"/>
        <v>0.89855072463768115</v>
      </c>
      <c r="F10" s="3">
        <f t="shared" si="1"/>
        <v>124</v>
      </c>
      <c r="G10" s="3">
        <f t="shared" si="5"/>
        <v>741</v>
      </c>
      <c r="H10" s="9">
        <f t="shared" si="2"/>
        <v>0.66397849462365588</v>
      </c>
      <c r="I10" s="9">
        <f t="shared" si="3"/>
        <v>0.23457223001402527</v>
      </c>
    </row>
    <row r="11" spans="1:9" ht="21" customHeight="1" x14ac:dyDescent="0.25">
      <c r="A11" s="3">
        <v>8</v>
      </c>
      <c r="B11" s="3">
        <v>132</v>
      </c>
      <c r="C11" s="3">
        <v>5</v>
      </c>
      <c r="D11" s="3">
        <f t="shared" si="4"/>
        <v>191</v>
      </c>
      <c r="E11" s="9">
        <f t="shared" si="0"/>
        <v>0.92270531400966183</v>
      </c>
      <c r="F11" s="3">
        <f t="shared" si="1"/>
        <v>127</v>
      </c>
      <c r="G11" s="3">
        <f t="shared" si="5"/>
        <v>868</v>
      </c>
      <c r="H11" s="9">
        <f t="shared" si="2"/>
        <v>0.77777777777777779</v>
      </c>
      <c r="I11" s="9">
        <f t="shared" si="3"/>
        <v>0.14492753623188404</v>
      </c>
    </row>
    <row r="12" spans="1:9" ht="21" customHeight="1" x14ac:dyDescent="0.25">
      <c r="A12" s="3">
        <v>9</v>
      </c>
      <c r="B12" s="3">
        <v>132</v>
      </c>
      <c r="C12" s="3">
        <v>9</v>
      </c>
      <c r="D12" s="3">
        <f t="shared" si="4"/>
        <v>200</v>
      </c>
      <c r="E12" s="9">
        <f t="shared" si="0"/>
        <v>0.96618357487922701</v>
      </c>
      <c r="F12" s="3">
        <f t="shared" si="1"/>
        <v>123</v>
      </c>
      <c r="G12" s="3">
        <f t="shared" si="5"/>
        <v>991</v>
      </c>
      <c r="H12" s="9">
        <f t="shared" si="2"/>
        <v>0.88799283154121866</v>
      </c>
      <c r="I12" s="9">
        <f t="shared" si="3"/>
        <v>7.8190743338008351E-2</v>
      </c>
    </row>
    <row r="13" spans="1:9" ht="21" customHeight="1" x14ac:dyDescent="0.25">
      <c r="A13" s="3">
        <v>10</v>
      </c>
      <c r="B13" s="3">
        <v>132</v>
      </c>
      <c r="C13" s="3">
        <v>7</v>
      </c>
      <c r="D13" s="3">
        <f t="shared" si="4"/>
        <v>207</v>
      </c>
      <c r="E13" s="9">
        <f t="shared" si="0"/>
        <v>1</v>
      </c>
      <c r="F13" s="3">
        <f t="shared" si="1"/>
        <v>125</v>
      </c>
      <c r="G13" s="3">
        <f t="shared" si="5"/>
        <v>1116</v>
      </c>
      <c r="H13" s="9">
        <f t="shared" si="2"/>
        <v>1</v>
      </c>
      <c r="I13" s="9">
        <f t="shared" si="3"/>
        <v>0</v>
      </c>
    </row>
    <row r="14" spans="1:9" ht="21" customHeight="1" x14ac:dyDescent="0.25">
      <c r="A14" s="4" t="s">
        <v>0</v>
      </c>
      <c r="B14" s="4">
        <f>SUM(B4:B13)</f>
        <v>1323</v>
      </c>
      <c r="C14" s="7">
        <f>SUM(C4:C13)</f>
        <v>207</v>
      </c>
      <c r="D14" s="8"/>
      <c r="F14" s="7">
        <f>SUM(F4:F13)</f>
        <v>1116</v>
      </c>
    </row>
    <row r="18" spans="1:9" ht="21" customHeight="1" x14ac:dyDescent="0.25">
      <c r="A18" s="2" t="s">
        <v>7</v>
      </c>
      <c r="B18" s="2" t="s">
        <v>8</v>
      </c>
      <c r="C18" s="2" t="s">
        <v>2</v>
      </c>
      <c r="D18" s="2" t="s">
        <v>1</v>
      </c>
      <c r="E18" s="2" t="s">
        <v>4</v>
      </c>
      <c r="F18" s="2" t="s">
        <v>5</v>
      </c>
      <c r="G18" s="2" t="s">
        <v>3</v>
      </c>
      <c r="H18" s="2" t="s">
        <v>6</v>
      </c>
      <c r="I18" s="2" t="s">
        <v>11</v>
      </c>
    </row>
    <row r="19" spans="1:9" ht="21" customHeight="1" x14ac:dyDescent="0.25">
      <c r="A19" s="3">
        <v>1</v>
      </c>
      <c r="B19" s="3">
        <v>133</v>
      </c>
      <c r="C19" s="3">
        <v>77</v>
      </c>
      <c r="D19" s="3">
        <f>C19</f>
        <v>77</v>
      </c>
      <c r="E19" s="9">
        <f>D19/C$29</f>
        <v>0.3719806763285024</v>
      </c>
      <c r="F19" s="3">
        <f>B19-C19</f>
        <v>56</v>
      </c>
      <c r="G19" s="3">
        <f>F19</f>
        <v>56</v>
      </c>
      <c r="H19" s="9">
        <f>G19/F$29</f>
        <v>5.0179211469534052E-2</v>
      </c>
      <c r="I19" s="9">
        <f>E19-H19</f>
        <v>0.32180146485896832</v>
      </c>
    </row>
    <row r="20" spans="1:9" ht="21" customHeight="1" x14ac:dyDescent="0.25">
      <c r="A20" s="3">
        <v>2</v>
      </c>
      <c r="B20" s="3">
        <v>132</v>
      </c>
      <c r="C20" s="3">
        <v>41</v>
      </c>
      <c r="D20" s="3">
        <f>C20+D19</f>
        <v>118</v>
      </c>
      <c r="E20" s="9">
        <f t="shared" ref="E20:E28" si="6">D20/C$29</f>
        <v>0.57004830917874394</v>
      </c>
      <c r="F20" s="3">
        <f t="shared" ref="F20:F28" si="7">B20-C20</f>
        <v>91</v>
      </c>
      <c r="G20" s="3">
        <f>G19+F20</f>
        <v>147</v>
      </c>
      <c r="H20" s="9">
        <f t="shared" ref="H20:H28" si="8">G20/F$29</f>
        <v>0.13172043010752688</v>
      </c>
      <c r="I20" s="9">
        <f t="shared" ref="I20:I28" si="9">E20-H20</f>
        <v>0.43832787907121706</v>
      </c>
    </row>
    <row r="21" spans="1:9" ht="21" customHeight="1" x14ac:dyDescent="0.25">
      <c r="A21" s="3">
        <v>3</v>
      </c>
      <c r="B21" s="3">
        <v>132</v>
      </c>
      <c r="C21" s="3">
        <v>26</v>
      </c>
      <c r="D21" s="3">
        <f t="shared" ref="D21:D28" si="10">C21+D20</f>
        <v>144</v>
      </c>
      <c r="E21" s="9">
        <f t="shared" si="6"/>
        <v>0.69565217391304346</v>
      </c>
      <c r="F21" s="3">
        <f t="shared" si="7"/>
        <v>106</v>
      </c>
      <c r="G21" s="3">
        <f>G20+F21</f>
        <v>253</v>
      </c>
      <c r="H21" s="9">
        <f t="shared" si="8"/>
        <v>0.22670250896057348</v>
      </c>
      <c r="I21" s="9">
        <f t="shared" si="9"/>
        <v>0.46894966495246998</v>
      </c>
    </row>
    <row r="22" spans="1:9" ht="21" customHeight="1" x14ac:dyDescent="0.25">
      <c r="A22" s="3">
        <v>4</v>
      </c>
      <c r="B22" s="3">
        <v>133</v>
      </c>
      <c r="C22" s="3">
        <v>14</v>
      </c>
      <c r="D22" s="3">
        <f t="shared" si="10"/>
        <v>158</v>
      </c>
      <c r="E22" s="9">
        <f t="shared" si="6"/>
        <v>0.76328502415458932</v>
      </c>
      <c r="F22" s="3">
        <f t="shared" si="7"/>
        <v>119</v>
      </c>
      <c r="G22" s="3">
        <f t="shared" ref="G22:G28" si="11">G21+F22</f>
        <v>372</v>
      </c>
      <c r="H22" s="9">
        <f t="shared" si="8"/>
        <v>0.33333333333333331</v>
      </c>
      <c r="I22" s="9">
        <f t="shared" si="9"/>
        <v>0.42995169082125601</v>
      </c>
    </row>
    <row r="23" spans="1:9" ht="21" customHeight="1" x14ac:dyDescent="0.25">
      <c r="A23" s="3">
        <v>5</v>
      </c>
      <c r="B23" s="3">
        <v>132</v>
      </c>
      <c r="C23" s="3">
        <v>10</v>
      </c>
      <c r="D23" s="3">
        <f t="shared" si="10"/>
        <v>168</v>
      </c>
      <c r="E23" s="9">
        <f t="shared" si="6"/>
        <v>0.81159420289855078</v>
      </c>
      <c r="F23" s="3">
        <f t="shared" si="7"/>
        <v>122</v>
      </c>
      <c r="G23" s="3">
        <f t="shared" si="11"/>
        <v>494</v>
      </c>
      <c r="H23" s="9">
        <f t="shared" si="8"/>
        <v>0.44265232974910396</v>
      </c>
      <c r="I23" s="9">
        <f t="shared" si="9"/>
        <v>0.36894187314944682</v>
      </c>
    </row>
    <row r="24" spans="1:9" ht="21" customHeight="1" x14ac:dyDescent="0.25">
      <c r="A24" s="3">
        <v>6</v>
      </c>
      <c r="B24" s="3">
        <v>132</v>
      </c>
      <c r="C24" s="3">
        <v>9</v>
      </c>
      <c r="D24" s="3">
        <f t="shared" si="10"/>
        <v>177</v>
      </c>
      <c r="E24" s="9">
        <f t="shared" si="6"/>
        <v>0.85507246376811596</v>
      </c>
      <c r="F24" s="3">
        <f t="shared" si="7"/>
        <v>123</v>
      </c>
      <c r="G24" s="3">
        <f t="shared" si="11"/>
        <v>617</v>
      </c>
      <c r="H24" s="9">
        <f t="shared" si="8"/>
        <v>0.55286738351254483</v>
      </c>
      <c r="I24" s="9">
        <f t="shared" si="9"/>
        <v>0.30220508025557113</v>
      </c>
    </row>
    <row r="25" spans="1:9" ht="21" customHeight="1" x14ac:dyDescent="0.25">
      <c r="A25" s="3">
        <v>7</v>
      </c>
      <c r="B25" s="3">
        <v>133</v>
      </c>
      <c r="C25" s="3">
        <v>9</v>
      </c>
      <c r="D25" s="3">
        <f t="shared" si="10"/>
        <v>186</v>
      </c>
      <c r="E25" s="9">
        <f t="shared" si="6"/>
        <v>0.89855072463768115</v>
      </c>
      <c r="F25" s="3">
        <f t="shared" si="7"/>
        <v>124</v>
      </c>
      <c r="G25" s="3">
        <f t="shared" si="11"/>
        <v>741</v>
      </c>
      <c r="H25" s="9">
        <f t="shared" si="8"/>
        <v>0.66397849462365588</v>
      </c>
      <c r="I25" s="9">
        <f t="shared" si="9"/>
        <v>0.23457223001402527</v>
      </c>
    </row>
    <row r="26" spans="1:9" ht="21" customHeight="1" x14ac:dyDescent="0.25">
      <c r="A26" s="3">
        <v>8</v>
      </c>
      <c r="B26" s="3">
        <v>132</v>
      </c>
      <c r="C26" s="3">
        <v>5</v>
      </c>
      <c r="D26" s="3">
        <f t="shared" si="10"/>
        <v>191</v>
      </c>
      <c r="E26" s="9">
        <f t="shared" si="6"/>
        <v>0.92270531400966183</v>
      </c>
      <c r="F26" s="3">
        <f t="shared" si="7"/>
        <v>127</v>
      </c>
      <c r="G26" s="3">
        <f t="shared" si="11"/>
        <v>868</v>
      </c>
      <c r="H26" s="9">
        <f t="shared" si="8"/>
        <v>0.77777777777777779</v>
      </c>
      <c r="I26" s="9">
        <f t="shared" si="9"/>
        <v>0.14492753623188404</v>
      </c>
    </row>
    <row r="27" spans="1:9" ht="21" customHeight="1" x14ac:dyDescent="0.25">
      <c r="A27" s="3">
        <v>9</v>
      </c>
      <c r="B27" s="3">
        <v>132</v>
      </c>
      <c r="C27" s="3">
        <v>9</v>
      </c>
      <c r="D27" s="3">
        <f t="shared" si="10"/>
        <v>200</v>
      </c>
      <c r="E27" s="9">
        <f t="shared" si="6"/>
        <v>0.96618357487922701</v>
      </c>
      <c r="F27" s="3">
        <f t="shared" si="7"/>
        <v>123</v>
      </c>
      <c r="G27" s="3">
        <f t="shared" si="11"/>
        <v>991</v>
      </c>
      <c r="H27" s="9">
        <f t="shared" si="8"/>
        <v>0.88799283154121866</v>
      </c>
      <c r="I27" s="9">
        <f t="shared" si="9"/>
        <v>7.8190743338008351E-2</v>
      </c>
    </row>
    <row r="28" spans="1:9" ht="21" customHeight="1" x14ac:dyDescent="0.25">
      <c r="A28" s="3">
        <v>10</v>
      </c>
      <c r="B28" s="3">
        <v>132</v>
      </c>
      <c r="C28" s="3">
        <v>7</v>
      </c>
      <c r="D28" s="3">
        <f t="shared" si="10"/>
        <v>207</v>
      </c>
      <c r="E28" s="9">
        <f t="shared" si="6"/>
        <v>1</v>
      </c>
      <c r="F28" s="3">
        <f t="shared" si="7"/>
        <v>125</v>
      </c>
      <c r="G28" s="3">
        <f t="shared" si="11"/>
        <v>1116</v>
      </c>
      <c r="H28" s="9">
        <f t="shared" si="8"/>
        <v>1</v>
      </c>
      <c r="I28" s="9">
        <f t="shared" si="9"/>
        <v>0</v>
      </c>
    </row>
    <row r="29" spans="1:9" ht="21" customHeight="1" x14ac:dyDescent="0.25">
      <c r="A29" s="4" t="s">
        <v>0</v>
      </c>
      <c r="B29" s="4">
        <f>SUM(B19:B28)</f>
        <v>1323</v>
      </c>
      <c r="C29" s="7">
        <f>SUM(C19:C28)</f>
        <v>207</v>
      </c>
      <c r="D29" s="8"/>
      <c r="F29" s="7">
        <f>SUM(F19:F28)</f>
        <v>1116</v>
      </c>
    </row>
    <row r="33" spans="1:9" ht="21" customHeight="1" x14ac:dyDescent="0.25">
      <c r="A33" s="2" t="s">
        <v>7</v>
      </c>
      <c r="B33" s="2" t="s">
        <v>8</v>
      </c>
      <c r="C33" s="2" t="s">
        <v>2</v>
      </c>
      <c r="D33" s="2" t="s">
        <v>1</v>
      </c>
      <c r="E33" s="2" t="s">
        <v>4</v>
      </c>
      <c r="F33" s="2" t="s">
        <v>5</v>
      </c>
      <c r="G33" s="2" t="s">
        <v>3</v>
      </c>
      <c r="H33" s="2" t="s">
        <v>6</v>
      </c>
      <c r="I33" s="2" t="s">
        <v>11</v>
      </c>
    </row>
    <row r="34" spans="1:9" ht="21" customHeight="1" x14ac:dyDescent="0.25">
      <c r="A34" s="3">
        <v>1</v>
      </c>
      <c r="B34" s="3">
        <v>211</v>
      </c>
      <c r="C34" s="3">
        <v>211</v>
      </c>
      <c r="D34" s="3">
        <f>C34</f>
        <v>211</v>
      </c>
      <c r="E34" s="9">
        <f>D34/D$12</f>
        <v>1.0549999999999999</v>
      </c>
      <c r="F34" s="3">
        <f>B34-C34</f>
        <v>0</v>
      </c>
      <c r="G34" s="3">
        <f>F34</f>
        <v>0</v>
      </c>
      <c r="H34" s="9">
        <f>G34/$G$12</f>
        <v>0</v>
      </c>
      <c r="I34" s="9">
        <f>E34-H34</f>
        <v>1.0549999999999999</v>
      </c>
    </row>
    <row r="35" spans="1:9" ht="21" customHeight="1" x14ac:dyDescent="0.25">
      <c r="A35" s="3">
        <v>2</v>
      </c>
      <c r="B35" s="3">
        <v>211</v>
      </c>
      <c r="C35" s="3">
        <v>211</v>
      </c>
      <c r="D35" s="3">
        <f>C35+D34</f>
        <v>422</v>
      </c>
      <c r="E35" s="9">
        <f t="shared" ref="E35:E43" si="12">D35/D$12</f>
        <v>2.11</v>
      </c>
      <c r="F35" s="3">
        <f t="shared" ref="F35:F43" si="13">B35-C35</f>
        <v>0</v>
      </c>
      <c r="G35" s="3">
        <f>G34+F35</f>
        <v>0</v>
      </c>
      <c r="H35" s="9">
        <f t="shared" ref="H35:H43" si="14">G35/$G$12</f>
        <v>0</v>
      </c>
      <c r="I35" s="9">
        <f t="shared" ref="I35:I43" si="15">E35-H35</f>
        <v>2.11</v>
      </c>
    </row>
    <row r="36" spans="1:9" ht="21" customHeight="1" x14ac:dyDescent="0.25">
      <c r="A36" s="3">
        <v>3</v>
      </c>
      <c r="B36" s="3">
        <v>211</v>
      </c>
      <c r="C36" s="3">
        <v>139</v>
      </c>
      <c r="D36" s="3">
        <f t="shared" ref="D36:D43" si="16">C36+D35</f>
        <v>561</v>
      </c>
      <c r="E36" s="9">
        <f t="shared" si="12"/>
        <v>2.8050000000000002</v>
      </c>
      <c r="F36" s="3">
        <f t="shared" si="13"/>
        <v>72</v>
      </c>
      <c r="G36" s="3">
        <f>G35+F36</f>
        <v>72</v>
      </c>
      <c r="H36" s="9">
        <f t="shared" si="14"/>
        <v>7.2653884964682142E-2</v>
      </c>
      <c r="I36" s="10">
        <f t="shared" si="15"/>
        <v>2.7323461150353179</v>
      </c>
    </row>
    <row r="37" spans="1:9" ht="21" customHeight="1" x14ac:dyDescent="0.25">
      <c r="A37" s="3">
        <v>4</v>
      </c>
      <c r="B37" s="3">
        <v>211</v>
      </c>
      <c r="C37" s="3">
        <v>0</v>
      </c>
      <c r="D37" s="3">
        <f t="shared" si="16"/>
        <v>561</v>
      </c>
      <c r="E37" s="9">
        <f t="shared" si="12"/>
        <v>2.8050000000000002</v>
      </c>
      <c r="F37" s="3">
        <f t="shared" si="13"/>
        <v>211</v>
      </c>
      <c r="G37" s="3">
        <f t="shared" ref="G37:G43" si="17">G36+F37</f>
        <v>283</v>
      </c>
      <c r="H37" s="9">
        <f t="shared" si="14"/>
        <v>0.28557013118062563</v>
      </c>
      <c r="I37" s="9">
        <f t="shared" si="15"/>
        <v>2.5194298688193744</v>
      </c>
    </row>
    <row r="38" spans="1:9" ht="21" customHeight="1" x14ac:dyDescent="0.25">
      <c r="A38" s="3">
        <v>5</v>
      </c>
      <c r="B38" s="3">
        <v>211</v>
      </c>
      <c r="C38" s="3">
        <v>0</v>
      </c>
      <c r="D38" s="3">
        <f t="shared" si="16"/>
        <v>561</v>
      </c>
      <c r="E38" s="9">
        <f t="shared" si="12"/>
        <v>2.8050000000000002</v>
      </c>
      <c r="F38" s="3">
        <f t="shared" si="13"/>
        <v>211</v>
      </c>
      <c r="G38" s="3">
        <f t="shared" si="17"/>
        <v>494</v>
      </c>
      <c r="H38" s="9">
        <f t="shared" si="14"/>
        <v>0.49848637739656915</v>
      </c>
      <c r="I38" s="9">
        <f t="shared" si="15"/>
        <v>2.3065136226034308</v>
      </c>
    </row>
    <row r="39" spans="1:9" ht="21" customHeight="1" x14ac:dyDescent="0.25">
      <c r="A39" s="3">
        <v>6</v>
      </c>
      <c r="B39" s="3">
        <v>211</v>
      </c>
      <c r="C39" s="3">
        <v>0</v>
      </c>
      <c r="D39" s="3">
        <f t="shared" si="16"/>
        <v>561</v>
      </c>
      <c r="E39" s="9">
        <f t="shared" si="12"/>
        <v>2.8050000000000002</v>
      </c>
      <c r="F39" s="3">
        <f t="shared" si="13"/>
        <v>211</v>
      </c>
      <c r="G39" s="3">
        <f t="shared" si="17"/>
        <v>705</v>
      </c>
      <c r="H39" s="9">
        <f t="shared" si="14"/>
        <v>0.71140262361251261</v>
      </c>
      <c r="I39" s="9">
        <f t="shared" si="15"/>
        <v>2.0935973763874873</v>
      </c>
    </row>
    <row r="40" spans="1:9" ht="21" customHeight="1" x14ac:dyDescent="0.25">
      <c r="A40" s="3">
        <v>7</v>
      </c>
      <c r="B40" s="3">
        <v>211</v>
      </c>
      <c r="C40" s="3">
        <v>0</v>
      </c>
      <c r="D40" s="3">
        <f t="shared" si="16"/>
        <v>561</v>
      </c>
      <c r="E40" s="9">
        <f t="shared" si="12"/>
        <v>2.8050000000000002</v>
      </c>
      <c r="F40" s="3">
        <f t="shared" si="13"/>
        <v>211</v>
      </c>
      <c r="G40" s="3">
        <f t="shared" si="17"/>
        <v>916</v>
      </c>
      <c r="H40" s="9">
        <f t="shared" si="14"/>
        <v>0.92431886982845612</v>
      </c>
      <c r="I40" s="9">
        <f t="shared" si="15"/>
        <v>1.880681130171544</v>
      </c>
    </row>
    <row r="41" spans="1:9" ht="21" customHeight="1" x14ac:dyDescent="0.25">
      <c r="A41" s="3">
        <v>8</v>
      </c>
      <c r="B41" s="3">
        <v>211</v>
      </c>
      <c r="C41" s="3">
        <v>0</v>
      </c>
      <c r="D41" s="3">
        <f t="shared" si="16"/>
        <v>561</v>
      </c>
      <c r="E41" s="9">
        <f t="shared" si="12"/>
        <v>2.8050000000000002</v>
      </c>
      <c r="F41" s="3">
        <f t="shared" si="13"/>
        <v>211</v>
      </c>
      <c r="G41" s="3">
        <f t="shared" si="17"/>
        <v>1127</v>
      </c>
      <c r="H41" s="9">
        <f t="shared" si="14"/>
        <v>1.1372351160443996</v>
      </c>
      <c r="I41" s="9">
        <f t="shared" si="15"/>
        <v>1.6677648839556005</v>
      </c>
    </row>
    <row r="42" spans="1:9" ht="21" customHeight="1" x14ac:dyDescent="0.25">
      <c r="A42" s="3">
        <v>9</v>
      </c>
      <c r="B42" s="3">
        <v>211</v>
      </c>
      <c r="C42" s="3">
        <v>0</v>
      </c>
      <c r="D42" s="3">
        <f t="shared" si="16"/>
        <v>561</v>
      </c>
      <c r="E42" s="9">
        <f t="shared" si="12"/>
        <v>2.8050000000000002</v>
      </c>
      <c r="F42" s="3">
        <f t="shared" si="13"/>
        <v>211</v>
      </c>
      <c r="G42" s="3">
        <f t="shared" si="17"/>
        <v>1338</v>
      </c>
      <c r="H42" s="9">
        <f t="shared" si="14"/>
        <v>1.3501513622603432</v>
      </c>
      <c r="I42" s="9">
        <f t="shared" si="15"/>
        <v>1.454848637739657</v>
      </c>
    </row>
    <row r="43" spans="1:9" ht="21" customHeight="1" x14ac:dyDescent="0.25">
      <c r="A43" s="3">
        <v>10</v>
      </c>
      <c r="B43" s="3">
        <v>211</v>
      </c>
      <c r="C43" s="3">
        <v>0</v>
      </c>
      <c r="D43" s="3">
        <f t="shared" si="16"/>
        <v>561</v>
      </c>
      <c r="E43" s="9">
        <f t="shared" si="12"/>
        <v>2.8050000000000002</v>
      </c>
      <c r="F43" s="3">
        <f t="shared" si="13"/>
        <v>211</v>
      </c>
      <c r="G43" s="3">
        <f t="shared" si="17"/>
        <v>1549</v>
      </c>
      <c r="H43" s="9">
        <f t="shared" si="14"/>
        <v>1.5630676084762867</v>
      </c>
      <c r="I43" s="9">
        <f t="shared" si="15"/>
        <v>1.2419323915237135</v>
      </c>
    </row>
    <row r="44" spans="1:9" ht="21" customHeight="1" x14ac:dyDescent="0.25">
      <c r="A44" s="4" t="s">
        <v>0</v>
      </c>
      <c r="B44" s="4">
        <f>SUM(B34:B43)</f>
        <v>2110</v>
      </c>
      <c r="C44" s="7">
        <f>SUM(C34:C43)</f>
        <v>561</v>
      </c>
      <c r="D44" s="8"/>
      <c r="F44" s="7">
        <f>SUM(F34:F43)</f>
        <v>1549</v>
      </c>
    </row>
  </sheetData>
  <conditionalFormatting sqref="I4:I13">
    <cfRule type="top10" dxfId="3" priority="2" percent="1" rank="10"/>
    <cfRule type="top10" priority="3" percent="1" rank="10"/>
  </conditionalFormatting>
  <conditionalFormatting sqref="I19:I28">
    <cfRule type="top10" dxfId="2" priority="1" percent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 Chart</vt:lpstr>
      <vt:lpstr>Lift Chart</vt:lpstr>
      <vt:lpstr>KS-Statistic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Bansal</cp:lastModifiedBy>
  <dcterms:created xsi:type="dcterms:W3CDTF">2017-06-07T17:48:18Z</dcterms:created>
  <dcterms:modified xsi:type="dcterms:W3CDTF">2017-12-24T12:23:00Z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9e3a59a1-a033-442a-af40-e2e8d5555beb</vt:lpwstr>
  </property>
</Properties>
</file>