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Excel\"/>
    </mc:Choice>
  </mc:AlternateContent>
  <xr:revisionPtr revIDLastSave="0" documentId="8_{9AE14632-342D-4A1D-AB38-49B8A408A2DC}" xr6:coauthVersionLast="47" xr6:coauthVersionMax="47" xr10:uidLastSave="{00000000-0000-0000-0000-000000000000}"/>
  <bookViews>
    <workbookView xWindow="-108" yWindow="-108" windowWidth="23256" windowHeight="13176" xr2:uid="{6A5ABCDF-F2A2-42B5-8CB5-E8E3C888E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2" i="1"/>
  <c r="H23" i="1"/>
  <c r="H24" i="1"/>
  <c r="H25" i="1"/>
  <c r="H26" i="1"/>
  <c r="H22" i="1"/>
  <c r="G23" i="1"/>
  <c r="G24" i="1"/>
  <c r="G25" i="1"/>
  <c r="G26" i="1"/>
  <c r="G22" i="1"/>
  <c r="F23" i="1"/>
  <c r="F24" i="1"/>
  <c r="F25" i="1"/>
  <c r="F26" i="1"/>
  <c r="F22" i="1"/>
  <c r="B23" i="1"/>
  <c r="B24" i="1"/>
  <c r="B25" i="1"/>
  <c r="B26" i="1"/>
  <c r="B22" i="1"/>
  <c r="A24" i="1"/>
  <c r="A25" i="1"/>
  <c r="A26" i="1"/>
  <c r="A23" i="1"/>
  <c r="C12" i="1"/>
  <c r="C11" i="1"/>
  <c r="B12" i="1"/>
  <c r="B11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<sst xmlns="http://schemas.openxmlformats.org/spreadsheetml/2006/main" count="19" uniqueCount="14">
  <si>
    <t>t1</t>
  </si>
  <si>
    <t>t2</t>
  </si>
  <si>
    <t>tav</t>
  </si>
  <si>
    <t>l</t>
  </si>
  <si>
    <t>n</t>
  </si>
  <si>
    <t>T</t>
  </si>
  <si>
    <t>l^2</t>
  </si>
  <si>
    <t>T^2l</t>
  </si>
  <si>
    <t>mถ่วง</t>
  </si>
  <si>
    <t>m</t>
  </si>
  <si>
    <t>1/m</t>
  </si>
  <si>
    <t>T^2</t>
  </si>
  <si>
    <t>slope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</si>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</sst>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383442694663167E-2"/>
                  <c:y val="-1.7270705745115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262904636920384E-2"/>
                  <c:y val="-7.7455890930300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Sheet1!$G$4:$G$8</c:f>
              <c:numCache>
                <c:formatCode>0.000</c:formatCode>
                <c:ptCount val="5"/>
                <c:pt idx="0">
                  <c:v>0.20250000000000001</c:v>
                </c:pt>
                <c:pt idx="1">
                  <c:v>0.16000000000000003</c:v>
                </c:pt>
                <c:pt idx="2">
                  <c:v>0.12249999999999998</c:v>
                </c:pt>
                <c:pt idx="3" formatCode="0.0000">
                  <c:v>0.09</c:v>
                </c:pt>
                <c:pt idx="4" formatCode="0.0000">
                  <c:v>6.25E-2</c:v>
                </c:pt>
              </c:numCache>
            </c:numRef>
          </c:xVal>
          <c:yVal>
            <c:numRef>
              <c:f>Sheet1!$H$4:$H$8</c:f>
              <c:numCache>
                <c:formatCode>0.00</c:formatCode>
                <c:ptCount val="5"/>
                <c:pt idx="0">
                  <c:v>1.1926728000000002</c:v>
                </c:pt>
                <c:pt idx="1">
                  <c:v>1.0195249000000002</c:v>
                </c:pt>
                <c:pt idx="2" formatCode="0.000">
                  <c:v>0.85558628749999976</c:v>
                </c:pt>
                <c:pt idx="3" formatCode="0.000">
                  <c:v>0.7077888</c:v>
                </c:pt>
                <c:pt idx="4" formatCode="0.000">
                  <c:v>0.59675624999999999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8-48C3-9428-4F5B762F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55696"/>
        <c:axId val="941752368"/>
      </c:scatterChart>
      <c:valAx>
        <c:axId val="9417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52368"/>
        <c:crosses val="autoZero"/>
        <c:crossBetween val="midCat"/>
      </c:valAx>
      <c:valAx>
        <c:axId val="941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Sheet1!$H$22:$H$26</c:f>
              <c:numCache>
                <c:formatCode>0.00</c:formatCode>
                <c:ptCount val="5"/>
                <c:pt idx="0">
                  <c:v>2.1038015694359706</c:v>
                </c:pt>
                <c:pt idx="1">
                  <c:v>1.7381328976413537</c:v>
                </c:pt>
                <c:pt idx="2">
                  <c:v>1.4807575555654273</c:v>
                </c:pt>
                <c:pt idx="3">
                  <c:v>1.2897733868159365</c:v>
                </c:pt>
                <c:pt idx="4">
                  <c:v>1.1424262849439641</c:v>
                </c:pt>
              </c:numCache>
            </c:numRef>
          </c:xVal>
          <c:yVal>
            <c:numRef>
              <c:f>Sheet1!$I$22:$I$26</c:f>
              <c:numCache>
                <c:formatCode>0.000</c:formatCode>
                <c:ptCount val="5"/>
                <c:pt idx="0">
                  <c:v>5.1597122500000001</c:v>
                </c:pt>
                <c:pt idx="1">
                  <c:v>4.3639209999999995</c:v>
                </c:pt>
                <c:pt idx="2">
                  <c:v>3.9441959999999998</c:v>
                </c:pt>
                <c:pt idx="3">
                  <c:v>3.5569959999999998</c:v>
                </c:pt>
                <c:pt idx="4">
                  <c:v>3.2905960000000003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A-42DB-805F-28AEB839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123184"/>
        <c:axId val="936123600"/>
      </c:scatterChart>
      <c:valAx>
        <c:axId val="9361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23600"/>
        <c:crosses val="autoZero"/>
        <c:crossBetween val="midCat"/>
      </c:valAx>
      <c:valAx>
        <c:axId val="936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</xdr:row>
      <xdr:rowOff>15240</xdr:rowOff>
    </xdr:from>
    <xdr:to>
      <xdr:col>16</xdr:col>
      <xdr:colOff>91440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D0F85-CDD2-4CF0-81DA-AC95D23B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144780</xdr:rowOff>
    </xdr:from>
    <xdr:to>
      <xdr:col>17</xdr:col>
      <xdr:colOff>152400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CCEB6-F502-4546-9279-6F72ED916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C42-46D3-4A6E-9DEB-4C76D4E3E825}">
  <dimension ref="A3:I30"/>
  <sheetViews>
    <sheetView tabSelected="1" topLeftCell="A13" workbookViewId="0">
      <selection activeCell="C29" sqref="C29"/>
    </sheetView>
  </sheetViews>
  <sheetFormatPr defaultRowHeight="14.4" x14ac:dyDescent="0.3"/>
  <cols>
    <col min="9" max="9" width="10.5546875" bestFit="1" customWidth="1"/>
  </cols>
  <sheetData>
    <row r="3" spans="1:8" x14ac:dyDescent="0.3">
      <c r="A3" t="s">
        <v>3</v>
      </c>
      <c r="B3" t="s">
        <v>4</v>
      </c>
      <c r="C3" t="s">
        <v>0</v>
      </c>
      <c r="D3" t="s">
        <v>1</v>
      </c>
      <c r="E3" t="s">
        <v>2</v>
      </c>
      <c r="F3" t="s">
        <v>5</v>
      </c>
      <c r="G3" t="s">
        <v>6</v>
      </c>
      <c r="H3" t="s">
        <v>7</v>
      </c>
    </row>
    <row r="4" spans="1:8" x14ac:dyDescent="0.3">
      <c r="A4" s="2">
        <v>0.45</v>
      </c>
      <c r="B4">
        <v>10</v>
      </c>
      <c r="C4">
        <v>16.25</v>
      </c>
      <c r="D4">
        <v>16.309999999999999</v>
      </c>
      <c r="E4">
        <f>(D4+C4)/2</f>
        <v>16.28</v>
      </c>
      <c r="F4">
        <f>E4/B4</f>
        <v>1.6280000000000001</v>
      </c>
      <c r="G4" s="2">
        <f>A4^2</f>
        <v>0.20250000000000001</v>
      </c>
      <c r="H4" s="1">
        <f>F4^2*A4</f>
        <v>1.1926728000000002</v>
      </c>
    </row>
    <row r="5" spans="1:8" x14ac:dyDescent="0.3">
      <c r="A5" s="2">
        <v>0.4</v>
      </c>
      <c r="B5">
        <v>10</v>
      </c>
      <c r="C5">
        <v>16.03</v>
      </c>
      <c r="D5" s="1">
        <v>15.9</v>
      </c>
      <c r="E5" s="1">
        <f t="shared" ref="E5:E8" si="0">(D5+C5)/2</f>
        <v>15.965</v>
      </c>
      <c r="F5" s="2">
        <f t="shared" ref="F5:F8" si="1">E5/B5</f>
        <v>1.5965</v>
      </c>
      <c r="G5" s="2">
        <f t="shared" ref="G5:G8" si="2">A5^2</f>
        <v>0.16000000000000003</v>
      </c>
      <c r="H5" s="1">
        <f t="shared" ref="H5:H8" si="3">F5^2*A5</f>
        <v>1.0195249000000002</v>
      </c>
    </row>
    <row r="6" spans="1:8" x14ac:dyDescent="0.3">
      <c r="A6" s="2">
        <v>0.35</v>
      </c>
      <c r="B6">
        <v>10</v>
      </c>
      <c r="C6">
        <v>15.62</v>
      </c>
      <c r="D6">
        <v>15.65</v>
      </c>
      <c r="E6" s="1">
        <f t="shared" si="0"/>
        <v>15.635</v>
      </c>
      <c r="F6" s="2">
        <f t="shared" si="1"/>
        <v>1.5634999999999999</v>
      </c>
      <c r="G6" s="2">
        <f t="shared" si="2"/>
        <v>0.12249999999999998</v>
      </c>
      <c r="H6" s="2">
        <f t="shared" si="3"/>
        <v>0.85558628749999976</v>
      </c>
    </row>
    <row r="7" spans="1:8" x14ac:dyDescent="0.3">
      <c r="A7" s="2">
        <v>0.3</v>
      </c>
      <c r="B7">
        <v>10</v>
      </c>
      <c r="C7">
        <v>15.31</v>
      </c>
      <c r="D7">
        <v>15.41</v>
      </c>
      <c r="E7">
        <f t="shared" si="0"/>
        <v>15.36</v>
      </c>
      <c r="F7">
        <f t="shared" si="1"/>
        <v>1.536</v>
      </c>
      <c r="G7" s="3">
        <f t="shared" si="2"/>
        <v>0.09</v>
      </c>
      <c r="H7" s="2">
        <f t="shared" si="3"/>
        <v>0.7077888</v>
      </c>
    </row>
    <row r="8" spans="1:8" x14ac:dyDescent="0.3">
      <c r="A8" s="2">
        <v>0.25</v>
      </c>
      <c r="B8">
        <v>10</v>
      </c>
      <c r="C8">
        <v>15.43</v>
      </c>
      <c r="D8">
        <v>15.47</v>
      </c>
      <c r="E8">
        <f t="shared" si="0"/>
        <v>15.45</v>
      </c>
      <c r="F8">
        <f t="shared" si="1"/>
        <v>1.5449999999999999</v>
      </c>
      <c r="G8" s="3">
        <f t="shared" si="2"/>
        <v>6.25E-2</v>
      </c>
      <c r="H8" s="2">
        <f t="shared" si="3"/>
        <v>0.59675624999999999</v>
      </c>
    </row>
    <row r="11" spans="1:8" x14ac:dyDescent="0.3">
      <c r="B11">
        <f>0.24/0.056</f>
        <v>4.2857142857142856</v>
      </c>
      <c r="C11">
        <f>4.2939-B11</f>
        <v>8.1857142857142406E-3</v>
      </c>
    </row>
    <row r="12" spans="1:8" x14ac:dyDescent="0.3">
      <c r="B12">
        <f>0.62/0.144</f>
        <v>4.3055555555555562</v>
      </c>
      <c r="C12">
        <f>4.2939-B12</f>
        <v>-1.1655555555556418E-2</v>
      </c>
    </row>
    <row r="21" spans="1:9" x14ac:dyDescent="0.3">
      <c r="A21" t="s">
        <v>8</v>
      </c>
      <c r="B21" t="s">
        <v>9</v>
      </c>
      <c r="C21" t="s">
        <v>4</v>
      </c>
      <c r="D21" t="s">
        <v>0</v>
      </c>
      <c r="E21" t="s">
        <v>1</v>
      </c>
      <c r="F21" t="s">
        <v>2</v>
      </c>
      <c r="G21" t="s">
        <v>5</v>
      </c>
      <c r="H21" t="s">
        <v>10</v>
      </c>
      <c r="I21" t="s">
        <v>11</v>
      </c>
    </row>
    <row r="22" spans="1:9" x14ac:dyDescent="0.3">
      <c r="A22" s="2">
        <v>0.4</v>
      </c>
      <c r="B22" s="2">
        <f>A22+75.33/1000</f>
        <v>0.47533000000000003</v>
      </c>
      <c r="C22">
        <v>10</v>
      </c>
      <c r="D22">
        <v>22.78</v>
      </c>
      <c r="E22">
        <v>22.65</v>
      </c>
      <c r="F22" s="1">
        <f>(D22+E22)/2</f>
        <v>22.715</v>
      </c>
      <c r="G22" s="2">
        <f>F22/10</f>
        <v>2.2715000000000001</v>
      </c>
      <c r="H22" s="1">
        <f>1/B22</f>
        <v>2.1038015694359706</v>
      </c>
      <c r="I22" s="2">
        <f>G22^2</f>
        <v>5.1597122500000001</v>
      </c>
    </row>
    <row r="23" spans="1:9" x14ac:dyDescent="0.3">
      <c r="A23" s="2">
        <f>A22+0.1</f>
        <v>0.5</v>
      </c>
      <c r="B23" s="2">
        <f t="shared" ref="B23:B26" si="4">A23+75.33/1000</f>
        <v>0.57533000000000001</v>
      </c>
      <c r="C23">
        <v>10</v>
      </c>
      <c r="D23">
        <v>20.84</v>
      </c>
      <c r="E23">
        <v>20.94</v>
      </c>
      <c r="F23" s="1">
        <f t="shared" ref="F23:F26" si="5">(D23+E23)/2</f>
        <v>20.89</v>
      </c>
      <c r="G23">
        <f t="shared" ref="G23:G26" si="6">F23/10</f>
        <v>2.089</v>
      </c>
      <c r="H23" s="1">
        <f t="shared" ref="H23:H26" si="7">1/B23</f>
        <v>1.7381328976413537</v>
      </c>
      <c r="I23" s="2">
        <f t="shared" ref="I23:I26" si="8">G23^2</f>
        <v>4.3639209999999995</v>
      </c>
    </row>
    <row r="24" spans="1:9" x14ac:dyDescent="0.3">
      <c r="A24" s="2">
        <f t="shared" ref="A24:A26" si="9">A23+0.1</f>
        <v>0.6</v>
      </c>
      <c r="B24" s="2">
        <f t="shared" si="4"/>
        <v>0.67532999999999999</v>
      </c>
      <c r="C24">
        <v>10</v>
      </c>
      <c r="D24">
        <v>19.97</v>
      </c>
      <c r="E24">
        <v>19.75</v>
      </c>
      <c r="F24" s="1">
        <f t="shared" si="5"/>
        <v>19.86</v>
      </c>
      <c r="G24">
        <f t="shared" si="6"/>
        <v>1.986</v>
      </c>
      <c r="H24" s="1">
        <f t="shared" si="7"/>
        <v>1.4807575555654273</v>
      </c>
      <c r="I24" s="2">
        <f t="shared" si="8"/>
        <v>3.9441959999999998</v>
      </c>
    </row>
    <row r="25" spans="1:9" x14ac:dyDescent="0.3">
      <c r="A25" s="2">
        <f t="shared" si="9"/>
        <v>0.7</v>
      </c>
      <c r="B25" s="2">
        <f t="shared" si="4"/>
        <v>0.77532999999999996</v>
      </c>
      <c r="C25">
        <v>10</v>
      </c>
      <c r="D25">
        <v>18.91</v>
      </c>
      <c r="E25">
        <v>18.809999999999999</v>
      </c>
      <c r="F25" s="1">
        <f t="shared" si="5"/>
        <v>18.86</v>
      </c>
      <c r="G25">
        <f t="shared" si="6"/>
        <v>1.8859999999999999</v>
      </c>
      <c r="H25" s="1">
        <f t="shared" si="7"/>
        <v>1.2897733868159365</v>
      </c>
      <c r="I25" s="2">
        <f t="shared" si="8"/>
        <v>3.5569959999999998</v>
      </c>
    </row>
    <row r="26" spans="1:9" x14ac:dyDescent="0.3">
      <c r="A26" s="2">
        <f t="shared" si="9"/>
        <v>0.79999999999999993</v>
      </c>
      <c r="B26" s="2">
        <f t="shared" si="4"/>
        <v>0.87532999999999994</v>
      </c>
      <c r="C26">
        <v>10</v>
      </c>
      <c r="D26">
        <v>18.09</v>
      </c>
      <c r="E26">
        <v>18.190000000000001</v>
      </c>
      <c r="F26" s="1">
        <f t="shared" si="5"/>
        <v>18.14</v>
      </c>
      <c r="G26">
        <f t="shared" si="6"/>
        <v>1.8140000000000001</v>
      </c>
      <c r="H26" s="1">
        <f t="shared" si="7"/>
        <v>1.1424262849439641</v>
      </c>
      <c r="I26" s="2">
        <f t="shared" si="8"/>
        <v>3.2905960000000003</v>
      </c>
    </row>
    <row r="29" spans="1:9" x14ac:dyDescent="0.3">
      <c r="A29" t="s">
        <v>12</v>
      </c>
      <c r="B29">
        <v>1.93</v>
      </c>
    </row>
    <row r="30" spans="1:9" x14ac:dyDescent="0.3">
      <c r="A30" t="s">
        <v>13</v>
      </c>
      <c r="B30">
        <v>1.08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</dc:creator>
  <cp:lastModifiedBy>Meep</cp:lastModifiedBy>
  <dcterms:created xsi:type="dcterms:W3CDTF">2021-10-18T13:34:44Z</dcterms:created>
  <dcterms:modified xsi:type="dcterms:W3CDTF">2021-10-18T18:09:36Z</dcterms:modified>
</cp:coreProperties>
</file>