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Coding\CSA\"/>
    </mc:Choice>
  </mc:AlternateContent>
  <xr:revisionPtr revIDLastSave="0" documentId="8_{C2283DCC-19A3-4329-A89F-D58451D0EA6D}" xr6:coauthVersionLast="47" xr6:coauthVersionMax="47" xr10:uidLastSave="{00000000-0000-0000-0000-000000000000}"/>
  <bookViews>
    <workbookView xWindow="-108" yWindow="-108" windowWidth="23256" windowHeight="12456" xr2:uid="{37CDEB39-271A-4FB3-82FE-576F35660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E26" i="1"/>
  <c r="I26" i="1"/>
  <c r="M26" i="1"/>
  <c r="A27" i="1"/>
  <c r="E27" i="1"/>
  <c r="I27" i="1"/>
  <c r="M27" i="1"/>
  <c r="A28" i="1"/>
  <c r="E28" i="1"/>
  <c r="I28" i="1"/>
  <c r="M28" i="1"/>
  <c r="A30" i="1"/>
  <c r="E30" i="1"/>
  <c r="I30" i="1"/>
  <c r="M30" i="1"/>
  <c r="A31" i="1"/>
  <c r="E31" i="1"/>
  <c r="I31" i="1"/>
  <c r="M31" i="1"/>
  <c r="A32" i="1"/>
  <c r="E32" i="1"/>
  <c r="I32" i="1"/>
  <c r="M32" i="1"/>
  <c r="A33" i="1"/>
  <c r="E33" i="1"/>
  <c r="I33" i="1"/>
  <c r="M33" i="1"/>
  <c r="A35" i="1"/>
  <c r="E35" i="1"/>
  <c r="I35" i="1"/>
  <c r="M35" i="1"/>
  <c r="A36" i="1"/>
  <c r="E36" i="1"/>
  <c r="I36" i="1"/>
  <c r="M36" i="1"/>
  <c r="A37" i="1"/>
  <c r="E37" i="1"/>
  <c r="I37" i="1"/>
  <c r="M37" i="1"/>
  <c r="A38" i="1"/>
  <c r="E38" i="1"/>
  <c r="I38" i="1"/>
  <c r="M38" i="1"/>
  <c r="A25" i="1"/>
  <c r="E25" i="1"/>
  <c r="I25" i="1"/>
  <c r="M25" i="1"/>
  <c r="E21" i="1"/>
  <c r="I21" i="1"/>
  <c r="M21" i="1"/>
  <c r="A21" i="1"/>
  <c r="E22" i="1"/>
  <c r="I22" i="1"/>
  <c r="M22" i="1"/>
  <c r="E23" i="1"/>
  <c r="I23" i="1"/>
  <c r="M23" i="1"/>
  <c r="A23" i="1"/>
  <c r="A22" i="1"/>
  <c r="M39" i="1" l="1"/>
  <c r="N45" i="1" s="1"/>
  <c r="M34" i="1"/>
  <c r="N44" i="1" s="1"/>
  <c r="E34" i="1"/>
  <c r="F44" i="1" s="1"/>
  <c r="E29" i="1"/>
  <c r="F43" i="1" s="1"/>
  <c r="A29" i="1"/>
  <c r="B43" i="1" s="1"/>
  <c r="A34" i="1"/>
  <c r="B44" i="1" s="1"/>
  <c r="M29" i="1"/>
  <c r="N43" i="1" s="1"/>
  <c r="A39" i="1"/>
  <c r="B45" i="1" s="1"/>
  <c r="I29" i="1"/>
  <c r="J43" i="1" s="1"/>
  <c r="E39" i="1"/>
  <c r="F45" i="1" s="1"/>
  <c r="I34" i="1"/>
  <c r="J44" i="1" s="1"/>
  <c r="I39" i="1"/>
  <c r="J45" i="1" s="1"/>
  <c r="M24" i="1"/>
  <c r="N42" i="1" s="1"/>
  <c r="I24" i="1"/>
  <c r="J42" i="1" s="1"/>
  <c r="E24" i="1"/>
  <c r="F42" i="1" s="1"/>
  <c r="A24" i="1"/>
  <c r="B42" i="1" s="1"/>
</calcChain>
</file>

<file path=xl/sharedStrings.xml><?xml version="1.0" encoding="utf-8"?>
<sst xmlns="http://schemas.openxmlformats.org/spreadsheetml/2006/main" count="64" uniqueCount="64">
  <si>
    <t>Cache size: 4kB and Block size: 4B</t>
  </si>
  <si>
    <t>HIT:1669560</t>
  </si>
  <si>
    <t>MISS:  330441</t>
  </si>
  <si>
    <t>Miss ratio: 0.165220</t>
  </si>
  <si>
    <t>Cache size: 4kB and Block size: 8B</t>
  </si>
  <si>
    <t>HIT:1652147</t>
  </si>
  <si>
    <t>MISS:  347854</t>
  </si>
  <si>
    <t>Miss ratio: 0.173927</t>
  </si>
  <si>
    <t>Cache size: 4kB and Block size: 16B</t>
  </si>
  <si>
    <t>HIT:1677463</t>
  </si>
  <si>
    <t>MISS:  322538</t>
  </si>
  <si>
    <t>Miss ratio: 0.161269</t>
  </si>
  <si>
    <t>HIT:1687566</t>
  </si>
  <si>
    <t>MISS:  312435</t>
  </si>
  <si>
    <t>Miss ratio: 0.156217</t>
  </si>
  <si>
    <t>HIT:1775198</t>
  </si>
  <si>
    <t>MISS:  224803</t>
  </si>
  <si>
    <t>Miss ratio: 0.112401</t>
  </si>
  <si>
    <t>Cache size: 8kB and Block size: 4B</t>
  </si>
  <si>
    <t>Cache size: 8kB and Block size: 8B</t>
  </si>
  <si>
    <t>HIT:1766215</t>
  </si>
  <si>
    <t>MISS:  233786</t>
  </si>
  <si>
    <t>Miss ratio: 0.116893</t>
  </si>
  <si>
    <t>Cache size: 8kB and Block size: 16B</t>
  </si>
  <si>
    <t>HIT:1784151</t>
  </si>
  <si>
    <t>MISS:  215850</t>
  </si>
  <si>
    <t>Miss ratio: 0.107925</t>
  </si>
  <si>
    <t>Cache size: 8kB and Block size: 32B</t>
  </si>
  <si>
    <t>HIT:1793431</t>
  </si>
  <si>
    <t>MISS:  206570</t>
  </si>
  <si>
    <t>Miss ratio: 0.103285</t>
  </si>
  <si>
    <t>Cache size: 4kB and Block size: 32B</t>
  </si>
  <si>
    <t>Cache size: 16kB and Block size: 4B</t>
  </si>
  <si>
    <t>HIT:1849934</t>
  </si>
  <si>
    <t>MISS:  150067</t>
  </si>
  <si>
    <t>Miss ratio: 0.075033</t>
  </si>
  <si>
    <t>Cache size: 16kB and Block size: 8B</t>
  </si>
  <si>
    <t>HIT:1846558</t>
  </si>
  <si>
    <t>MISS:  153443</t>
  </si>
  <si>
    <t>Miss ratio: 0.076721</t>
  </si>
  <si>
    <t>Cache size: 16kB and Block size: 16B</t>
  </si>
  <si>
    <t>HIT:1860161</t>
  </si>
  <si>
    <t>MISS:  139840</t>
  </si>
  <si>
    <t>Miss ratio: 0.069920</t>
  </si>
  <si>
    <t>Cache size: 16kB and Block size: 32B</t>
  </si>
  <si>
    <t>HIT:1867498</t>
  </si>
  <si>
    <t>MISS:  132503</t>
  </si>
  <si>
    <t>Miss ratio: 0.066251</t>
  </si>
  <si>
    <t>Cache size: 32kB and Block size: 4B</t>
  </si>
  <si>
    <t>HIT:1895088</t>
  </si>
  <si>
    <t>MISS:  104913</t>
  </si>
  <si>
    <t>Miss ratio: 0.052456</t>
  </si>
  <si>
    <t>Cache size: 32kB and Block size: 8B</t>
  </si>
  <si>
    <t>HIT:1895885</t>
  </si>
  <si>
    <t>MISS:  104116</t>
  </si>
  <si>
    <t>Miss ratio: 0.052058</t>
  </si>
  <si>
    <t>Cache size: 32kB and Block size: 16B</t>
  </si>
  <si>
    <t>HIT:1906747</t>
  </si>
  <si>
    <t>MISS:   93254</t>
  </si>
  <si>
    <t>Miss ratio: 0.04662</t>
  </si>
  <si>
    <t>Cache size: 32kB and Block size: 32B</t>
  </si>
  <si>
    <t>HIT:1911848</t>
  </si>
  <si>
    <t>MISS:   88153</t>
  </si>
  <si>
    <t>Miss ratio: 0.044076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</si>
</sst>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61163024446"/>
          <c:y val="9.6341654648702701E-2"/>
          <c:w val="0.82022045113102404"/>
          <c:h val="0.783726284664508"/>
        </c:manualLayout>
      </c:layout>
      <c:scatterChart>
        <c:scatterStyle val="lineMarker"/>
        <c:varyColors val="0"/>
        <c:ser>
          <c:idx val="0"/>
          <c:order val="0"/>
          <c:tx>
            <c:v>Cache size = 4kB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Sheet1!$A$42:$A$45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Sheet1!$B$42:$B$45</c:f>
              <c:numCache>
                <c:formatCode>General</c:formatCode>
                <c:ptCount val="4"/>
                <c:pt idx="0">
                  <c:v>0.16522041738979132</c:v>
                </c:pt>
                <c:pt idx="1">
                  <c:v>0.17392691303654348</c:v>
                </c:pt>
                <c:pt idx="2">
                  <c:v>0.16126891936554033</c:v>
                </c:pt>
                <c:pt idx="3">
                  <c:v>0.15621742189128907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B-49BC-9A71-D9767D493054}"/>
            </c:ext>
          </c:extLst>
        </c:ser>
        <c:ser>
          <c:idx val="1"/>
          <c:order val="1"/>
          <c:tx>
            <c:v>Cache size = 8kB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Sheet1!$E$42:$E$45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Sheet1!$F$42:$F$45</c:f>
              <c:numCache>
                <c:formatCode>General</c:formatCode>
                <c:ptCount val="4"/>
                <c:pt idx="0">
                  <c:v>0.11240144379927811</c:v>
                </c:pt>
                <c:pt idx="1">
                  <c:v>0.11689294155352922</c:v>
                </c:pt>
                <c:pt idx="2">
                  <c:v>0.10792494603752698</c:v>
                </c:pt>
                <c:pt idx="3">
                  <c:v>0.10328494835752582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B-49BC-9A71-D9767D493054}"/>
            </c:ext>
          </c:extLst>
        </c:ser>
        <c:ser>
          <c:idx val="2"/>
          <c:order val="2"/>
          <c:tx>
            <c:v>Cache size = 16kB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Sheet1!$I$42:$I$45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Sheet1!$J$42:$J$45</c:f>
              <c:numCache>
                <c:formatCode>General</c:formatCode>
                <c:ptCount val="4"/>
                <c:pt idx="0">
                  <c:v>7.5033462483268754E-2</c:v>
                </c:pt>
                <c:pt idx="1">
                  <c:v>7.6721461639269184E-2</c:v>
                </c:pt>
                <c:pt idx="2">
                  <c:v>6.9919965040017476E-2</c:v>
                </c:pt>
                <c:pt idx="3">
                  <c:v>6.6251466874266557E-2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B-49BC-9A71-D9767D493054}"/>
            </c:ext>
          </c:extLst>
        </c:ser>
        <c:ser>
          <c:idx val="3"/>
          <c:order val="3"/>
          <c:tx>
            <c:v>Cache size = 32kB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xVal>
            <c:numRef>
              <c:f>Sheet1!$M$42:$M$45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Sheet1!$N$42:$N$45</c:f>
              <c:numCache>
                <c:formatCode>General</c:formatCode>
                <c:ptCount val="4"/>
                <c:pt idx="0">
                  <c:v>5.2456473771763115E-2</c:v>
                </c:pt>
                <c:pt idx="1">
                  <c:v>5.2057973971013013E-2</c:v>
                </c:pt>
                <c:pt idx="2">
                  <c:v>4.6626976686511654E-2</c:v>
                </c:pt>
                <c:pt idx="3">
                  <c:v>4.4076477961761021E-2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B-49BC-9A71-D9767D49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28176"/>
        <c:axId val="588797680"/>
      </c:scatterChart>
      <c:valAx>
        <c:axId val="59052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7680"/>
        <c:crosses val="autoZero"/>
        <c:crossBetween val="midCat"/>
      </c:valAx>
      <c:valAx>
        <c:axId val="58879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2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6676682329457"/>
          <c:y val="1.5069370001619536E-2"/>
          <c:w val="0.21447582922229444"/>
          <c:h val="0.1664165387749645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46</xdr:row>
      <xdr:rowOff>133350</xdr:rowOff>
    </xdr:from>
    <xdr:to>
      <xdr:col>15</xdr:col>
      <xdr:colOff>22860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5429B-440D-5EF9-C939-B3E34216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99C2-1878-41FE-98BF-D3E403FF7F05}">
  <dimension ref="A1:N45"/>
  <sheetViews>
    <sheetView tabSelected="1" topLeftCell="A43" zoomScale="130" zoomScaleNormal="130" workbookViewId="0">
      <selection activeCell="C52" sqref="C52"/>
    </sheetView>
  </sheetViews>
  <sheetFormatPr defaultRowHeight="14.4" x14ac:dyDescent="0.3"/>
  <cols>
    <col min="1" max="1" width="14.33203125" customWidth="1"/>
  </cols>
  <sheetData>
    <row r="1" spans="1:13" x14ac:dyDescent="0.3">
      <c r="A1" t="s">
        <v>0</v>
      </c>
      <c r="E1" t="s">
        <v>18</v>
      </c>
      <c r="I1" t="s">
        <v>32</v>
      </c>
      <c r="M1" t="s">
        <v>48</v>
      </c>
    </row>
    <row r="2" spans="1:13" x14ac:dyDescent="0.3">
      <c r="A2" t="s">
        <v>1</v>
      </c>
      <c r="E2" t="s">
        <v>15</v>
      </c>
      <c r="I2" t="s">
        <v>33</v>
      </c>
      <c r="M2" t="s">
        <v>49</v>
      </c>
    </row>
    <row r="3" spans="1:13" x14ac:dyDescent="0.3">
      <c r="A3" t="s">
        <v>2</v>
      </c>
      <c r="E3" t="s">
        <v>16</v>
      </c>
      <c r="I3" t="s">
        <v>34</v>
      </c>
      <c r="M3" t="s">
        <v>50</v>
      </c>
    </row>
    <row r="4" spans="1:13" x14ac:dyDescent="0.3">
      <c r="A4" t="s">
        <v>3</v>
      </c>
      <c r="E4" t="s">
        <v>17</v>
      </c>
      <c r="I4" t="s">
        <v>35</v>
      </c>
      <c r="M4" t="s">
        <v>51</v>
      </c>
    </row>
    <row r="6" spans="1:13" x14ac:dyDescent="0.3">
      <c r="A6" t="s">
        <v>4</v>
      </c>
      <c r="E6" t="s">
        <v>19</v>
      </c>
      <c r="I6" t="s">
        <v>36</v>
      </c>
      <c r="M6" t="s">
        <v>52</v>
      </c>
    </row>
    <row r="7" spans="1:13" x14ac:dyDescent="0.3">
      <c r="A7" t="s">
        <v>5</v>
      </c>
      <c r="E7" t="s">
        <v>20</v>
      </c>
      <c r="I7" t="s">
        <v>37</v>
      </c>
      <c r="M7" t="s">
        <v>53</v>
      </c>
    </row>
    <row r="8" spans="1:13" x14ac:dyDescent="0.3">
      <c r="A8" t="s">
        <v>6</v>
      </c>
      <c r="E8" t="s">
        <v>21</v>
      </c>
      <c r="I8" t="s">
        <v>38</v>
      </c>
      <c r="M8" t="s">
        <v>54</v>
      </c>
    </row>
    <row r="9" spans="1:13" x14ac:dyDescent="0.3">
      <c r="A9" t="s">
        <v>7</v>
      </c>
      <c r="E9" t="s">
        <v>22</v>
      </c>
      <c r="I9" t="s">
        <v>39</v>
      </c>
      <c r="M9" t="s">
        <v>55</v>
      </c>
    </row>
    <row r="11" spans="1:13" x14ac:dyDescent="0.3">
      <c r="A11" t="s">
        <v>8</v>
      </c>
      <c r="E11" t="s">
        <v>23</v>
      </c>
      <c r="I11" t="s">
        <v>40</v>
      </c>
      <c r="M11" t="s">
        <v>56</v>
      </c>
    </row>
    <row r="12" spans="1:13" x14ac:dyDescent="0.3">
      <c r="A12" t="s">
        <v>9</v>
      </c>
      <c r="E12" t="s">
        <v>24</v>
      </c>
      <c r="I12" t="s">
        <v>41</v>
      </c>
      <c r="M12" t="s">
        <v>57</v>
      </c>
    </row>
    <row r="13" spans="1:13" x14ac:dyDescent="0.3">
      <c r="A13" t="s">
        <v>10</v>
      </c>
      <c r="E13" t="s">
        <v>25</v>
      </c>
      <c r="I13" t="s">
        <v>42</v>
      </c>
      <c r="M13" t="s">
        <v>58</v>
      </c>
    </row>
    <row r="14" spans="1:13" x14ac:dyDescent="0.3">
      <c r="A14" t="s">
        <v>11</v>
      </c>
      <c r="E14" t="s">
        <v>26</v>
      </c>
      <c r="I14" t="s">
        <v>43</v>
      </c>
      <c r="M14" t="s">
        <v>59</v>
      </c>
    </row>
    <row r="16" spans="1:13" x14ac:dyDescent="0.3">
      <c r="A16" t="s">
        <v>31</v>
      </c>
      <c r="E16" t="s">
        <v>27</v>
      </c>
      <c r="I16" t="s">
        <v>44</v>
      </c>
      <c r="M16" t="s">
        <v>60</v>
      </c>
    </row>
    <row r="17" spans="1:13" x14ac:dyDescent="0.3">
      <c r="A17" t="s">
        <v>12</v>
      </c>
      <c r="E17" t="s">
        <v>28</v>
      </c>
      <c r="I17" t="s">
        <v>45</v>
      </c>
      <c r="M17" t="s">
        <v>61</v>
      </c>
    </row>
    <row r="18" spans="1:13" x14ac:dyDescent="0.3">
      <c r="A18" t="s">
        <v>13</v>
      </c>
      <c r="E18" t="s">
        <v>29</v>
      </c>
      <c r="I18" t="s">
        <v>46</v>
      </c>
      <c r="M18" t="s">
        <v>62</v>
      </c>
    </row>
    <row r="19" spans="1:13" x14ac:dyDescent="0.3">
      <c r="A19" t="s">
        <v>14</v>
      </c>
      <c r="E19" t="s">
        <v>30</v>
      </c>
      <c r="I19" t="s">
        <v>47</v>
      </c>
      <c r="M19" t="s">
        <v>63</v>
      </c>
    </row>
    <row r="21" spans="1:13" x14ac:dyDescent="0.3">
      <c r="A21">
        <f>SUMPRODUCT(MID(0&amp;A1,LARGE(INDEX(ISNUMBER(--MID(A1,ROW($1:$300),1))*ROW($1:$300),0),ROW($1:$300))+1,1)*10^(ROW($1:$300)-1))</f>
        <v>44</v>
      </c>
      <c r="E21">
        <f t="shared" ref="B21:M21" si="0">SUMPRODUCT(MID(0&amp;E1,LARGE(INDEX(ISNUMBER(--MID(E1,ROW($1:$300),1))*ROW($1:$300),0),ROW($1:$300))+1,1)*10^(ROW($1:$300)-1))</f>
        <v>84</v>
      </c>
      <c r="I21">
        <f t="shared" si="0"/>
        <v>164</v>
      </c>
      <c r="M21">
        <f t="shared" si="0"/>
        <v>324</v>
      </c>
    </row>
    <row r="22" spans="1:13" x14ac:dyDescent="0.3">
      <c r="A22">
        <f>SUMPRODUCT(MID(0&amp;A2,LARGE(INDEX(ISNUMBER(--MID(A2,ROW($1:$300),1))*ROW($1:$300),0),ROW($1:$300))+1,1)*10^(ROW($1:$300)-1))</f>
        <v>1669560</v>
      </c>
      <c r="E22">
        <f t="shared" ref="B22:M22" si="1">SUMPRODUCT(MID(0&amp;E2,LARGE(INDEX(ISNUMBER(--MID(E2,ROW($1:$300),1))*ROW($1:$300),0),ROW($1:$300))+1,1)*10^(ROW($1:$300)-1))</f>
        <v>1775198</v>
      </c>
      <c r="I22">
        <f t="shared" si="1"/>
        <v>1849934</v>
      </c>
      <c r="M22">
        <f t="shared" si="1"/>
        <v>1895088</v>
      </c>
    </row>
    <row r="23" spans="1:13" x14ac:dyDescent="0.3">
      <c r="A23">
        <f>SUMPRODUCT(MID(0&amp;A3,LARGE(INDEX(ISNUMBER(--MID(A3,ROW($1:$300),1))*ROW($1:$300),0),ROW($1:$300))+1,1)*10^(ROW($1:$300)-1))</f>
        <v>330441</v>
      </c>
      <c r="E23">
        <f t="shared" ref="B23:M23" si="2">SUMPRODUCT(MID(0&amp;E3,LARGE(INDEX(ISNUMBER(--MID(E3,ROW($1:$300),1))*ROW($1:$300),0),ROW($1:$300))+1,1)*10^(ROW($1:$300)-1))</f>
        <v>224803</v>
      </c>
      <c r="I23">
        <f t="shared" si="2"/>
        <v>150067</v>
      </c>
      <c r="M23">
        <f t="shared" si="2"/>
        <v>104913</v>
      </c>
    </row>
    <row r="24" spans="1:13" x14ac:dyDescent="0.3">
      <c r="A24">
        <f>A23/(A22+A23)</f>
        <v>0.16522041738979132</v>
      </c>
      <c r="E24">
        <f t="shared" ref="B24:M24" si="3">E23/(E22+E23)</f>
        <v>0.11240144379927811</v>
      </c>
      <c r="I24">
        <f t="shared" si="3"/>
        <v>7.5033462483268754E-2</v>
      </c>
      <c r="M24">
        <f t="shared" si="3"/>
        <v>5.2456473771763115E-2</v>
      </c>
    </row>
    <row r="25" spans="1:13" x14ac:dyDescent="0.3">
      <c r="A25">
        <f t="shared" ref="A25:M25" si="4">SUMPRODUCT(MID(0&amp;A5,LARGE(INDEX(ISNUMBER(--MID(A5,ROW($1:$300),1))*ROW($1:$300),0),ROW($1:$300))+1,1)*10^(ROW($1:$300)-1))</f>
        <v>0</v>
      </c>
      <c r="E25">
        <f t="shared" si="4"/>
        <v>0</v>
      </c>
      <c r="I25">
        <f t="shared" si="4"/>
        <v>0</v>
      </c>
      <c r="M25">
        <f t="shared" si="4"/>
        <v>0</v>
      </c>
    </row>
    <row r="26" spans="1:13" x14ac:dyDescent="0.3">
      <c r="A26">
        <f t="shared" ref="A26:M26" si="5">SUMPRODUCT(MID(0&amp;A6,LARGE(INDEX(ISNUMBER(--MID(A6,ROW($1:$300),1))*ROW($1:$300),0),ROW($1:$300))+1,1)*10^(ROW($1:$300)-1))</f>
        <v>48</v>
      </c>
      <c r="E26">
        <f t="shared" si="5"/>
        <v>88</v>
      </c>
      <c r="I26">
        <f t="shared" si="5"/>
        <v>168</v>
      </c>
      <c r="M26">
        <f t="shared" si="5"/>
        <v>328</v>
      </c>
    </row>
    <row r="27" spans="1:13" x14ac:dyDescent="0.3">
      <c r="A27">
        <f t="shared" ref="A27:M27" si="6">SUMPRODUCT(MID(0&amp;A7,LARGE(INDEX(ISNUMBER(--MID(A7,ROW($1:$300),1))*ROW($1:$300),0),ROW($1:$300))+1,1)*10^(ROW($1:$300)-1))</f>
        <v>1652147</v>
      </c>
      <c r="E27">
        <f t="shared" si="6"/>
        <v>1766215</v>
      </c>
      <c r="I27">
        <f t="shared" si="6"/>
        <v>1846558</v>
      </c>
      <c r="M27">
        <f t="shared" si="6"/>
        <v>1895885</v>
      </c>
    </row>
    <row r="28" spans="1:13" x14ac:dyDescent="0.3">
      <c r="A28">
        <f t="shared" ref="A28:M28" si="7">SUMPRODUCT(MID(0&amp;A8,LARGE(INDEX(ISNUMBER(--MID(A8,ROW($1:$300),1))*ROW($1:$300),0),ROW($1:$300))+1,1)*10^(ROW($1:$300)-1))</f>
        <v>347854</v>
      </c>
      <c r="E28">
        <f t="shared" si="7"/>
        <v>233786</v>
      </c>
      <c r="I28">
        <f t="shared" si="7"/>
        <v>153443</v>
      </c>
      <c r="M28">
        <f t="shared" si="7"/>
        <v>104116</v>
      </c>
    </row>
    <row r="29" spans="1:13" x14ac:dyDescent="0.3">
      <c r="A29">
        <f t="shared" ref="A29" si="8">A28/(A27+A28)</f>
        <v>0.17392691303654348</v>
      </c>
      <c r="E29">
        <f t="shared" ref="E29" si="9">E28/(E27+E28)</f>
        <v>0.11689294155352922</v>
      </c>
      <c r="I29">
        <f t="shared" ref="I29" si="10">I28/(I27+I28)</f>
        <v>7.6721461639269184E-2</v>
      </c>
      <c r="M29">
        <f t="shared" ref="M29" si="11">M28/(M27+M28)</f>
        <v>5.2057973971013013E-2</v>
      </c>
    </row>
    <row r="30" spans="1:13" x14ac:dyDescent="0.3">
      <c r="A30">
        <f t="shared" ref="A30:M30" si="12">SUMPRODUCT(MID(0&amp;A10,LARGE(INDEX(ISNUMBER(--MID(A10,ROW($1:$300),1))*ROW($1:$300),0),ROW($1:$300))+1,1)*10^(ROW($1:$300)-1))</f>
        <v>0</v>
      </c>
      <c r="E30">
        <f t="shared" si="12"/>
        <v>0</v>
      </c>
      <c r="I30">
        <f t="shared" si="12"/>
        <v>0</v>
      </c>
      <c r="M30">
        <f t="shared" si="12"/>
        <v>0</v>
      </c>
    </row>
    <row r="31" spans="1:13" x14ac:dyDescent="0.3">
      <c r="A31">
        <f t="shared" ref="A31:M31" si="13">SUMPRODUCT(MID(0&amp;A11,LARGE(INDEX(ISNUMBER(--MID(A11,ROW($1:$300),1))*ROW($1:$300),0),ROW($1:$300))+1,1)*10^(ROW($1:$300)-1))</f>
        <v>416</v>
      </c>
      <c r="E31">
        <f t="shared" si="13"/>
        <v>816</v>
      </c>
      <c r="I31">
        <f t="shared" si="13"/>
        <v>1616</v>
      </c>
      <c r="M31">
        <f t="shared" si="13"/>
        <v>3216</v>
      </c>
    </row>
    <row r="32" spans="1:13" x14ac:dyDescent="0.3">
      <c r="A32">
        <f t="shared" ref="A32:M32" si="14">SUMPRODUCT(MID(0&amp;A12,LARGE(INDEX(ISNUMBER(--MID(A12,ROW($1:$300),1))*ROW($1:$300),0),ROW($1:$300))+1,1)*10^(ROW($1:$300)-1))</f>
        <v>1677463</v>
      </c>
      <c r="E32">
        <f t="shared" si="14"/>
        <v>1784151</v>
      </c>
      <c r="I32">
        <f t="shared" si="14"/>
        <v>1860161</v>
      </c>
      <c r="M32">
        <f t="shared" si="14"/>
        <v>1906747</v>
      </c>
    </row>
    <row r="33" spans="1:14" x14ac:dyDescent="0.3">
      <c r="A33">
        <f t="shared" ref="A33:M33" si="15">SUMPRODUCT(MID(0&amp;A13,LARGE(INDEX(ISNUMBER(--MID(A13,ROW($1:$300),1))*ROW($1:$300),0),ROW($1:$300))+1,1)*10^(ROW($1:$300)-1))</f>
        <v>322538</v>
      </c>
      <c r="E33">
        <f t="shared" si="15"/>
        <v>215850</v>
      </c>
      <c r="I33">
        <f t="shared" si="15"/>
        <v>139840</v>
      </c>
      <c r="M33">
        <f t="shared" si="15"/>
        <v>93254</v>
      </c>
    </row>
    <row r="34" spans="1:14" x14ac:dyDescent="0.3">
      <c r="A34">
        <f t="shared" ref="A34" si="16">A33/(A32+A33)</f>
        <v>0.16126891936554033</v>
      </c>
      <c r="E34">
        <f t="shared" ref="E34" si="17">E33/(E32+E33)</f>
        <v>0.10792494603752698</v>
      </c>
      <c r="I34">
        <f t="shared" ref="I34" si="18">I33/(I32+I33)</f>
        <v>6.9919965040017476E-2</v>
      </c>
      <c r="M34">
        <f t="shared" ref="M34" si="19">M33/(M32+M33)</f>
        <v>4.6626976686511654E-2</v>
      </c>
    </row>
    <row r="35" spans="1:14" x14ac:dyDescent="0.3">
      <c r="A35">
        <f t="shared" ref="A35:M35" si="20">SUMPRODUCT(MID(0&amp;A15,LARGE(INDEX(ISNUMBER(--MID(A15,ROW($1:$300),1))*ROW($1:$300),0),ROW($1:$300))+1,1)*10^(ROW($1:$300)-1))</f>
        <v>0</v>
      </c>
      <c r="E35">
        <f t="shared" si="20"/>
        <v>0</v>
      </c>
      <c r="I35">
        <f t="shared" si="20"/>
        <v>0</v>
      </c>
      <c r="M35">
        <f t="shared" si="20"/>
        <v>0</v>
      </c>
    </row>
    <row r="36" spans="1:14" x14ac:dyDescent="0.3">
      <c r="A36">
        <f t="shared" ref="A36:M36" si="21">SUMPRODUCT(MID(0&amp;A16,LARGE(INDEX(ISNUMBER(--MID(A16,ROW($1:$300),1))*ROW($1:$300),0),ROW($1:$300))+1,1)*10^(ROW($1:$300)-1))</f>
        <v>432</v>
      </c>
      <c r="E36">
        <f t="shared" si="21"/>
        <v>832</v>
      </c>
      <c r="I36">
        <f t="shared" si="21"/>
        <v>1632</v>
      </c>
      <c r="M36">
        <f t="shared" si="21"/>
        <v>3232</v>
      </c>
    </row>
    <row r="37" spans="1:14" x14ac:dyDescent="0.3">
      <c r="A37">
        <f t="shared" ref="A37:M37" si="22">SUMPRODUCT(MID(0&amp;A17,LARGE(INDEX(ISNUMBER(--MID(A17,ROW($1:$300),1))*ROW($1:$300),0),ROW($1:$300))+1,1)*10^(ROW($1:$300)-1))</f>
        <v>1687566</v>
      </c>
      <c r="E37">
        <f t="shared" si="22"/>
        <v>1793431</v>
      </c>
      <c r="I37">
        <f t="shared" si="22"/>
        <v>1867498</v>
      </c>
      <c r="M37">
        <f t="shared" si="22"/>
        <v>1911848</v>
      </c>
    </row>
    <row r="38" spans="1:14" x14ac:dyDescent="0.3">
      <c r="A38">
        <f t="shared" ref="A38:M38" si="23">SUMPRODUCT(MID(0&amp;A18,LARGE(INDEX(ISNUMBER(--MID(A18,ROW($1:$300),1))*ROW($1:$300),0),ROW($1:$300))+1,1)*10^(ROW($1:$300)-1))</f>
        <v>312435</v>
      </c>
      <c r="E38">
        <f t="shared" si="23"/>
        <v>206570</v>
      </c>
      <c r="I38">
        <f t="shared" si="23"/>
        <v>132503</v>
      </c>
      <c r="M38">
        <f t="shared" si="23"/>
        <v>88153</v>
      </c>
    </row>
    <row r="39" spans="1:14" x14ac:dyDescent="0.3">
      <c r="A39">
        <f t="shared" ref="A39" si="24">A38/(A37+A38)</f>
        <v>0.15621742189128907</v>
      </c>
      <c r="E39">
        <f t="shared" ref="E39" si="25">E38/(E37+E38)</f>
        <v>0.10328494835752582</v>
      </c>
      <c r="I39">
        <f t="shared" ref="I39" si="26">I38/(I37+I38)</f>
        <v>6.6251466874266557E-2</v>
      </c>
      <c r="M39">
        <f t="shared" ref="M39" si="27">M38/(M37+M38)</f>
        <v>4.4076477961761021E-2</v>
      </c>
    </row>
    <row r="42" spans="1:14" x14ac:dyDescent="0.3">
      <c r="A42">
        <v>4</v>
      </c>
      <c r="B42">
        <f>A24</f>
        <v>0.16522041738979132</v>
      </c>
      <c r="E42">
        <v>4</v>
      </c>
      <c r="F42">
        <f t="shared" ref="F42:M42" si="28">E24</f>
        <v>0.11240144379927811</v>
      </c>
      <c r="I42">
        <v>4</v>
      </c>
      <c r="J42">
        <f t="shared" ref="J42:M42" si="29">I24</f>
        <v>7.5033462483268754E-2</v>
      </c>
      <c r="M42">
        <v>4</v>
      </c>
      <c r="N42">
        <f t="shared" ref="N42" si="30">M24</f>
        <v>5.2456473771763115E-2</v>
      </c>
    </row>
    <row r="43" spans="1:14" x14ac:dyDescent="0.3">
      <c r="A43">
        <v>8</v>
      </c>
      <c r="B43">
        <f>A29</f>
        <v>0.17392691303654348</v>
      </c>
      <c r="E43">
        <v>8</v>
      </c>
      <c r="F43">
        <f t="shared" ref="F43:M43" si="31">E29</f>
        <v>0.11689294155352922</v>
      </c>
      <c r="I43">
        <v>8</v>
      </c>
      <c r="J43">
        <f t="shared" ref="J43:M43" si="32">I29</f>
        <v>7.6721461639269184E-2</v>
      </c>
      <c r="M43">
        <v>8</v>
      </c>
      <c r="N43">
        <f t="shared" ref="N43" si="33">M29</f>
        <v>5.2057973971013013E-2</v>
      </c>
    </row>
    <row r="44" spans="1:14" x14ac:dyDescent="0.3">
      <c r="A44">
        <v>16</v>
      </c>
      <c r="B44">
        <f>A34</f>
        <v>0.16126891936554033</v>
      </c>
      <c r="E44">
        <v>16</v>
      </c>
      <c r="F44">
        <f t="shared" ref="F44:M44" si="34">E34</f>
        <v>0.10792494603752698</v>
      </c>
      <c r="I44">
        <v>16</v>
      </c>
      <c r="J44">
        <f t="shared" ref="J44:M44" si="35">I34</f>
        <v>6.9919965040017476E-2</v>
      </c>
      <c r="M44">
        <v>16</v>
      </c>
      <c r="N44">
        <f t="shared" ref="N44" si="36">M34</f>
        <v>4.6626976686511654E-2</v>
      </c>
    </row>
    <row r="45" spans="1:14" x14ac:dyDescent="0.3">
      <c r="A45">
        <v>32</v>
      </c>
      <c r="B45">
        <f>A39</f>
        <v>0.15621742189128907</v>
      </c>
      <c r="E45">
        <v>32</v>
      </c>
      <c r="F45">
        <f t="shared" ref="F45:M45" si="37">E39</f>
        <v>0.10328494835752582</v>
      </c>
      <c r="I45">
        <v>32</v>
      </c>
      <c r="J45">
        <f t="shared" ref="J45:M45" si="38">I39</f>
        <v>6.6251466874266557E-2</v>
      </c>
      <c r="M45">
        <v>32</v>
      </c>
      <c r="N45">
        <f t="shared" ref="N45" si="39">M39</f>
        <v>4.4076477961761021E-2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Punyaphat Surakiatkamjorn</dc:creator>
  <cp:lastModifiedBy>Punyaphat Surakiatkamjorn</cp:lastModifiedBy>
  <dcterms:created xsi:type="dcterms:W3CDTF">2023-11-12T16:10:20Z</dcterms:created>
  <dcterms:modified xsi:type="dcterms:W3CDTF">2023-11-12T17:20:08Z</dcterms:modified>
</cp:coreProperties>
</file>