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meokayo/Downloads/"/>
    </mc:Choice>
  </mc:AlternateContent>
  <xr:revisionPtr revIDLastSave="0" documentId="13_ncr:1_{49BF78C6-C482-2A4B-BC97-6D87C24BC1CE}" xr6:coauthVersionLast="36" xr6:coauthVersionMax="36" xr10:uidLastSave="{00000000-0000-0000-0000-000000000000}"/>
  <bookViews>
    <workbookView xWindow="0" yWindow="460" windowWidth="28800" windowHeight="17540" activeTab="5" xr2:uid="{00000000-000D-0000-FFFF-FFFF00000000}"/>
  </bookViews>
  <sheets>
    <sheet name="Train" sheetId="1" r:id="rId1"/>
    <sheet name="test" sheetId="2" r:id="rId2"/>
    <sheet name="Answer" sheetId="3" r:id="rId3"/>
    <sheet name="Train_processing" sheetId="4" r:id="rId4"/>
    <sheet name="test_processing" sheetId="5" r:id="rId5"/>
    <sheet name="evaluation" sheetId="6" r:id="rId6"/>
    <sheet name="__Solver__" sheetId="7" state="hidden" r:id="rId7"/>
    <sheet name="__Solver___conflict1189910190" sheetId="8" state="hidden" r:id="rId8"/>
    <sheet name="__Solver___conflict563909759" sheetId="9" state="hidden" r:id="rId9"/>
    <sheet name="__Solver___conflict2074324311" sheetId="10" state="hidden" r:id="rId10"/>
    <sheet name="__Solver___conflict1621749795" sheetId="11" state="hidden" r:id="rId11"/>
  </sheets>
  <calcPr calcId="181029"/>
</workbook>
</file>

<file path=xl/calcChain.xml><?xml version="1.0" encoding="utf-8"?>
<calcChain xmlns="http://schemas.openxmlformats.org/spreadsheetml/2006/main">
  <c r="A8" i="7" l="1"/>
  <c r="A7" i="7"/>
  <c r="A3" i="7"/>
  <c r="C1" i="7"/>
  <c r="B1" i="7"/>
  <c r="H170" i="6"/>
  <c r="G170" i="6" s="1"/>
  <c r="H169" i="6"/>
  <c r="G169" i="6" s="1"/>
  <c r="H168" i="6"/>
  <c r="G168" i="6"/>
  <c r="H167" i="6"/>
  <c r="G167" i="6"/>
  <c r="H166" i="6"/>
  <c r="G166" i="6" s="1"/>
  <c r="H165" i="6"/>
  <c r="G165" i="6" s="1"/>
  <c r="H164" i="6"/>
  <c r="G164" i="6" s="1"/>
  <c r="H163" i="6"/>
  <c r="G163" i="6"/>
  <c r="H162" i="6"/>
  <c r="G162" i="6" s="1"/>
  <c r="H161" i="6"/>
  <c r="G161" i="6" s="1"/>
  <c r="H160" i="6"/>
  <c r="G160" i="6" s="1"/>
  <c r="H159" i="6"/>
  <c r="G159" i="6"/>
  <c r="H158" i="6"/>
  <c r="G158" i="6" s="1"/>
  <c r="H157" i="6"/>
  <c r="G157" i="6" s="1"/>
  <c r="H156" i="6"/>
  <c r="G156" i="6" s="1"/>
  <c r="H155" i="6"/>
  <c r="G155" i="6"/>
  <c r="H154" i="6"/>
  <c r="G154" i="6" s="1"/>
  <c r="H153" i="6"/>
  <c r="G153" i="6" s="1"/>
  <c r="H152" i="6"/>
  <c r="G152" i="6" s="1"/>
  <c r="H151" i="6"/>
  <c r="G151" i="6"/>
  <c r="H150" i="6"/>
  <c r="G150" i="6" s="1"/>
  <c r="H149" i="6"/>
  <c r="G149" i="6" s="1"/>
  <c r="H148" i="6"/>
  <c r="G148" i="6" s="1"/>
  <c r="H147" i="6"/>
  <c r="G147" i="6"/>
  <c r="H146" i="6"/>
  <c r="G146" i="6" s="1"/>
  <c r="H145" i="6"/>
  <c r="G145" i="6" s="1"/>
  <c r="H144" i="6"/>
  <c r="G144" i="6" s="1"/>
  <c r="H143" i="6"/>
  <c r="G143" i="6"/>
  <c r="H142" i="6"/>
  <c r="G142" i="6" s="1"/>
  <c r="H141" i="6"/>
  <c r="G141" i="6" s="1"/>
  <c r="H140" i="6"/>
  <c r="G140" i="6" s="1"/>
  <c r="H139" i="6"/>
  <c r="G139" i="6"/>
  <c r="H138" i="6"/>
  <c r="G138" i="6" s="1"/>
  <c r="H137" i="6"/>
  <c r="G137" i="6" s="1"/>
  <c r="H136" i="6"/>
  <c r="G136" i="6"/>
  <c r="H135" i="6"/>
  <c r="G135" i="6" s="1"/>
  <c r="H134" i="6"/>
  <c r="G134" i="6" s="1"/>
  <c r="H133" i="6"/>
  <c r="G133" i="6" s="1"/>
  <c r="H132" i="6"/>
  <c r="G132" i="6"/>
  <c r="H131" i="6"/>
  <c r="G131" i="6" s="1"/>
  <c r="H130" i="6"/>
  <c r="G130" i="6" s="1"/>
  <c r="H129" i="6"/>
  <c r="G129" i="6" s="1"/>
  <c r="H128" i="6"/>
  <c r="G128" i="6"/>
  <c r="H127" i="6"/>
  <c r="G127" i="6" s="1"/>
  <c r="H126" i="6"/>
  <c r="G126" i="6" s="1"/>
  <c r="H125" i="6"/>
  <c r="G125" i="6" s="1"/>
  <c r="H124" i="6"/>
  <c r="G124" i="6"/>
  <c r="H123" i="6"/>
  <c r="G123" i="6" s="1"/>
  <c r="H122" i="6"/>
  <c r="G122" i="6" s="1"/>
  <c r="H121" i="6"/>
  <c r="G121" i="6" s="1"/>
  <c r="H120" i="6"/>
  <c r="G120" i="6"/>
  <c r="H119" i="6"/>
  <c r="G119" i="6" s="1"/>
  <c r="H118" i="6"/>
  <c r="G118" i="6"/>
  <c r="H117" i="6"/>
  <c r="G117" i="6" s="1"/>
  <c r="H116" i="6"/>
  <c r="G116" i="6"/>
  <c r="H115" i="6"/>
  <c r="G115" i="6" s="1"/>
  <c r="H114" i="6"/>
  <c r="G114" i="6"/>
  <c r="H113" i="6"/>
  <c r="G113" i="6" s="1"/>
  <c r="H112" i="6"/>
  <c r="G112" i="6"/>
  <c r="H111" i="6"/>
  <c r="G111" i="6" s="1"/>
  <c r="H110" i="6"/>
  <c r="G110" i="6"/>
  <c r="H109" i="6"/>
  <c r="G109" i="6" s="1"/>
  <c r="H108" i="6"/>
  <c r="G108" i="6"/>
  <c r="H107" i="6"/>
  <c r="G107" i="6" s="1"/>
  <c r="H106" i="6"/>
  <c r="G106" i="6" s="1"/>
  <c r="H105" i="6"/>
  <c r="G105" i="6"/>
  <c r="H104" i="6"/>
  <c r="G104" i="6" s="1"/>
  <c r="H103" i="6"/>
  <c r="G103" i="6"/>
  <c r="H102" i="6"/>
  <c r="G102" i="6"/>
  <c r="H101" i="6"/>
  <c r="G101" i="6"/>
  <c r="H100" i="6"/>
  <c r="G100" i="6" s="1"/>
  <c r="H99" i="6"/>
  <c r="G99" i="6"/>
  <c r="H98" i="6"/>
  <c r="G98" i="6"/>
  <c r="H97" i="6"/>
  <c r="G97" i="6"/>
  <c r="H96" i="6"/>
  <c r="G96" i="6" s="1"/>
  <c r="H95" i="6"/>
  <c r="G95" i="6"/>
  <c r="H94" i="6"/>
  <c r="G94" i="6"/>
  <c r="H93" i="6"/>
  <c r="G93" i="6"/>
  <c r="H92" i="6"/>
  <c r="G92" i="6" s="1"/>
  <c r="H91" i="6"/>
  <c r="G91" i="6" s="1"/>
  <c r="H90" i="6"/>
  <c r="G90" i="6" s="1"/>
  <c r="H89" i="6"/>
  <c r="G89" i="6"/>
  <c r="H88" i="6"/>
  <c r="G88" i="6" s="1"/>
  <c r="H87" i="6"/>
  <c r="G87" i="6"/>
  <c r="H86" i="6"/>
  <c r="G86" i="6"/>
  <c r="H85" i="6"/>
  <c r="G85" i="6"/>
  <c r="H84" i="6"/>
  <c r="G84" i="6" s="1"/>
  <c r="H83" i="6"/>
  <c r="G83" i="6" s="1"/>
  <c r="H82" i="6"/>
  <c r="G82" i="6" s="1"/>
  <c r="H81" i="6"/>
  <c r="G81" i="6"/>
  <c r="H80" i="6"/>
  <c r="G80" i="6" s="1"/>
  <c r="H79" i="6"/>
  <c r="G79" i="6"/>
  <c r="H78" i="6"/>
  <c r="G78" i="6"/>
  <c r="H77" i="6"/>
  <c r="G77" i="6"/>
  <c r="H76" i="6"/>
  <c r="G76" i="6" s="1"/>
  <c r="H75" i="6"/>
  <c r="G75" i="6" s="1"/>
  <c r="H74" i="6"/>
  <c r="G74" i="6" s="1"/>
  <c r="H73" i="6"/>
  <c r="G73" i="6"/>
  <c r="H72" i="6"/>
  <c r="G72" i="6" s="1"/>
  <c r="H71" i="6"/>
  <c r="G71" i="6"/>
  <c r="H70" i="6"/>
  <c r="G70" i="6"/>
  <c r="H69" i="6"/>
  <c r="G69" i="6"/>
  <c r="H68" i="6"/>
  <c r="G68" i="6" s="1"/>
  <c r="H67" i="6"/>
  <c r="G67" i="6" s="1"/>
  <c r="H66" i="6"/>
  <c r="G66" i="6" s="1"/>
  <c r="H65" i="6"/>
  <c r="G65" i="6"/>
  <c r="H64" i="6"/>
  <c r="G64" i="6" s="1"/>
  <c r="H63" i="6"/>
  <c r="G63" i="6"/>
  <c r="H62" i="6"/>
  <c r="G62" i="6"/>
  <c r="H61" i="6"/>
  <c r="G61" i="6"/>
  <c r="H60" i="6"/>
  <c r="G60" i="6" s="1"/>
  <c r="H59" i="6"/>
  <c r="G59" i="6" s="1"/>
  <c r="H58" i="6"/>
  <c r="G58" i="6" s="1"/>
  <c r="H57" i="6"/>
  <c r="G57" i="6"/>
  <c r="H56" i="6"/>
  <c r="G56" i="6" s="1"/>
  <c r="H55" i="6"/>
  <c r="G55" i="6" s="1"/>
  <c r="H54" i="6"/>
  <c r="G54" i="6" s="1"/>
  <c r="H53" i="6"/>
  <c r="G53" i="6"/>
  <c r="H52" i="6"/>
  <c r="G52" i="6" s="1"/>
  <c r="H51" i="6"/>
  <c r="G51" i="6" s="1"/>
  <c r="H50" i="6"/>
  <c r="G50" i="6" s="1"/>
  <c r="H49" i="6"/>
  <c r="G49" i="6"/>
  <c r="H48" i="6"/>
  <c r="G48" i="6"/>
  <c r="H47" i="6"/>
  <c r="G47" i="6" s="1"/>
  <c r="H46" i="6"/>
  <c r="G46" i="6" s="1"/>
  <c r="H45" i="6"/>
  <c r="G45" i="6" s="1"/>
  <c r="H44" i="6"/>
  <c r="G44" i="6"/>
  <c r="H43" i="6"/>
  <c r="G43" i="6" s="1"/>
  <c r="H42" i="6"/>
  <c r="G42" i="6"/>
  <c r="H41" i="6"/>
  <c r="G41" i="6"/>
  <c r="H40" i="6"/>
  <c r="G40" i="6"/>
  <c r="H39" i="6"/>
  <c r="G39" i="6" s="1"/>
  <c r="H38" i="6"/>
  <c r="G38" i="6" s="1"/>
  <c r="H37" i="6"/>
  <c r="G37" i="6" s="1"/>
  <c r="H36" i="6"/>
  <c r="G36" i="6"/>
  <c r="H35" i="6"/>
  <c r="G35" i="6" s="1"/>
  <c r="H34" i="6"/>
  <c r="G34" i="6"/>
  <c r="H33" i="6"/>
  <c r="G33" i="6"/>
  <c r="H32" i="6"/>
  <c r="G32" i="6"/>
  <c r="H31" i="6"/>
  <c r="G31" i="6" s="1"/>
  <c r="H30" i="6"/>
  <c r="G30" i="6" s="1"/>
  <c r="H29" i="6"/>
  <c r="G29" i="6" s="1"/>
  <c r="H28" i="6"/>
  <c r="G28" i="6"/>
  <c r="H27" i="6"/>
  <c r="G27" i="6" s="1"/>
  <c r="H26" i="6"/>
  <c r="G26" i="6"/>
  <c r="H25" i="6"/>
  <c r="G25" i="6"/>
  <c r="H24" i="6"/>
  <c r="G24" i="6"/>
  <c r="H23" i="6"/>
  <c r="G23" i="6" s="1"/>
  <c r="H22" i="6"/>
  <c r="G22" i="6" s="1"/>
  <c r="H21" i="6"/>
  <c r="G21" i="6" s="1"/>
  <c r="H20" i="6"/>
  <c r="G20" i="6"/>
  <c r="H19" i="6"/>
  <c r="G19" i="6" s="1"/>
  <c r="H18" i="6"/>
  <c r="G18" i="6"/>
  <c r="H17" i="6"/>
  <c r="G17" i="6"/>
  <c r="H16" i="6"/>
  <c r="G16" i="6"/>
  <c r="H15" i="6"/>
  <c r="G15" i="6" s="1"/>
  <c r="H14" i="6"/>
  <c r="G14" i="6" s="1"/>
  <c r="H13" i="6"/>
  <c r="G13" i="6" s="1"/>
  <c r="H12" i="6"/>
  <c r="G12" i="6"/>
  <c r="H11" i="6"/>
  <c r="G11" i="6" s="1"/>
  <c r="H10" i="6"/>
  <c r="G10" i="6"/>
  <c r="H9" i="6"/>
  <c r="G9" i="6"/>
  <c r="H8" i="6"/>
  <c r="G8" i="6"/>
  <c r="H7" i="6"/>
  <c r="G7" i="6" s="1"/>
  <c r="H6" i="6"/>
  <c r="G6" i="6" s="1"/>
  <c r="H5" i="6"/>
  <c r="H4" i="6"/>
  <c r="G4" i="6"/>
  <c r="H3" i="6"/>
  <c r="K2" i="6"/>
  <c r="H2" i="6"/>
  <c r="G2" i="6"/>
  <c r="G170" i="5"/>
  <c r="H170" i="5" s="1"/>
  <c r="G169" i="5"/>
  <c r="H169" i="5" s="1"/>
  <c r="H168" i="5"/>
  <c r="G168" i="5"/>
  <c r="G167" i="5"/>
  <c r="H167" i="5" s="1"/>
  <c r="G166" i="5"/>
  <c r="H166" i="5" s="1"/>
  <c r="G165" i="5"/>
  <c r="H165" i="5" s="1"/>
  <c r="H164" i="5"/>
  <c r="G164" i="5"/>
  <c r="G163" i="5"/>
  <c r="H163" i="5" s="1"/>
  <c r="H162" i="5"/>
  <c r="G162" i="5"/>
  <c r="G161" i="5"/>
  <c r="H161" i="5" s="1"/>
  <c r="H160" i="5"/>
  <c r="G160" i="5"/>
  <c r="G159" i="5"/>
  <c r="H159" i="5" s="1"/>
  <c r="G158" i="5"/>
  <c r="H158" i="5" s="1"/>
  <c r="G157" i="5"/>
  <c r="H157" i="5" s="1"/>
  <c r="H156" i="5"/>
  <c r="G156" i="5"/>
  <c r="G155" i="5"/>
  <c r="H155" i="5" s="1"/>
  <c r="H154" i="5"/>
  <c r="G154" i="5"/>
  <c r="G153" i="5"/>
  <c r="H153" i="5" s="1"/>
  <c r="H152" i="5"/>
  <c r="G152" i="5"/>
  <c r="G151" i="5"/>
  <c r="H151" i="5" s="1"/>
  <c r="G150" i="5"/>
  <c r="H150" i="5" s="1"/>
  <c r="G149" i="5"/>
  <c r="H149" i="5" s="1"/>
  <c r="H148" i="5"/>
  <c r="G148" i="5"/>
  <c r="G147" i="5"/>
  <c r="H147" i="5" s="1"/>
  <c r="H146" i="5"/>
  <c r="G146" i="5"/>
  <c r="G145" i="5"/>
  <c r="H145" i="5" s="1"/>
  <c r="G144" i="5"/>
  <c r="H144" i="5" s="1"/>
  <c r="G143" i="5"/>
  <c r="H143" i="5" s="1"/>
  <c r="G142" i="5"/>
  <c r="H142" i="5" s="1"/>
  <c r="G141" i="5"/>
  <c r="H141" i="5" s="1"/>
  <c r="H140" i="5"/>
  <c r="G140" i="5"/>
  <c r="G139" i="5"/>
  <c r="H139" i="5" s="1"/>
  <c r="G138" i="5"/>
  <c r="H138" i="5" s="1"/>
  <c r="G137" i="5"/>
  <c r="H137" i="5" s="1"/>
  <c r="H136" i="5"/>
  <c r="G136" i="5"/>
  <c r="G135" i="5"/>
  <c r="H135" i="5" s="1"/>
  <c r="G134" i="5"/>
  <c r="H134" i="5" s="1"/>
  <c r="G133" i="5"/>
  <c r="H133" i="5" s="1"/>
  <c r="H132" i="5"/>
  <c r="G132" i="5"/>
  <c r="G131" i="5"/>
  <c r="H131" i="5" s="1"/>
  <c r="H130" i="5"/>
  <c r="G130" i="5"/>
  <c r="G129" i="5"/>
  <c r="H129" i="5" s="1"/>
  <c r="H128" i="5"/>
  <c r="G128" i="5"/>
  <c r="G127" i="5"/>
  <c r="H127" i="5" s="1"/>
  <c r="G126" i="5"/>
  <c r="H126" i="5" s="1"/>
  <c r="G125" i="5"/>
  <c r="H125" i="5" s="1"/>
  <c r="H124" i="5"/>
  <c r="G124" i="5"/>
  <c r="G123" i="5"/>
  <c r="H123" i="5" s="1"/>
  <c r="H122" i="5"/>
  <c r="G122" i="5"/>
  <c r="G121" i="5"/>
  <c r="H121" i="5" s="1"/>
  <c r="H120" i="5"/>
  <c r="G120" i="5"/>
  <c r="G119" i="5"/>
  <c r="H119" i="5" s="1"/>
  <c r="G118" i="5"/>
  <c r="H118" i="5" s="1"/>
  <c r="G117" i="5"/>
  <c r="H117" i="5" s="1"/>
  <c r="H116" i="5"/>
  <c r="G116" i="5"/>
  <c r="G115" i="5"/>
  <c r="H115" i="5" s="1"/>
  <c r="H114" i="5"/>
  <c r="G114" i="5"/>
  <c r="G113" i="5"/>
  <c r="H113" i="5" s="1"/>
  <c r="G112" i="5"/>
  <c r="H112" i="5" s="1"/>
  <c r="G111" i="5"/>
  <c r="H111" i="5" s="1"/>
  <c r="G110" i="5"/>
  <c r="H110" i="5" s="1"/>
  <c r="G109" i="5"/>
  <c r="H109" i="5" s="1"/>
  <c r="H108" i="5"/>
  <c r="G108" i="5"/>
  <c r="G107" i="5"/>
  <c r="H107" i="5" s="1"/>
  <c r="G106" i="5"/>
  <c r="H106" i="5" s="1"/>
  <c r="G105" i="5"/>
  <c r="H105" i="5" s="1"/>
  <c r="H104" i="5"/>
  <c r="G104" i="5"/>
  <c r="G103" i="5"/>
  <c r="H103" i="5" s="1"/>
  <c r="G102" i="5"/>
  <c r="H102" i="5" s="1"/>
  <c r="G101" i="5"/>
  <c r="H101" i="5" s="1"/>
  <c r="H100" i="5"/>
  <c r="G100" i="5"/>
  <c r="G99" i="5"/>
  <c r="H99" i="5" s="1"/>
  <c r="H98" i="5"/>
  <c r="G98" i="5"/>
  <c r="G97" i="5"/>
  <c r="H97" i="5" s="1"/>
  <c r="H96" i="5"/>
  <c r="G96" i="5"/>
  <c r="G95" i="5"/>
  <c r="H95" i="5" s="1"/>
  <c r="G94" i="5"/>
  <c r="H94" i="5" s="1"/>
  <c r="G93" i="5"/>
  <c r="H93" i="5" s="1"/>
  <c r="H92" i="5"/>
  <c r="G92" i="5"/>
  <c r="G91" i="5"/>
  <c r="H91" i="5" s="1"/>
  <c r="H90" i="5"/>
  <c r="G90" i="5"/>
  <c r="G89" i="5"/>
  <c r="H89" i="5" s="1"/>
  <c r="H88" i="5"/>
  <c r="G88" i="5"/>
  <c r="G87" i="5"/>
  <c r="H87" i="5" s="1"/>
  <c r="G86" i="5"/>
  <c r="H86" i="5" s="1"/>
  <c r="G85" i="5"/>
  <c r="H85" i="5" s="1"/>
  <c r="H84" i="5"/>
  <c r="G84" i="5"/>
  <c r="G83" i="5"/>
  <c r="H83" i="5" s="1"/>
  <c r="H82" i="5"/>
  <c r="G82" i="5"/>
  <c r="G81" i="5"/>
  <c r="H81" i="5" s="1"/>
  <c r="G80" i="5"/>
  <c r="H80" i="5" s="1"/>
  <c r="G79" i="5"/>
  <c r="H79" i="5" s="1"/>
  <c r="G78" i="5"/>
  <c r="H78" i="5" s="1"/>
  <c r="G77" i="5"/>
  <c r="H77" i="5" s="1"/>
  <c r="H76" i="5"/>
  <c r="G76" i="5"/>
  <c r="G75" i="5"/>
  <c r="H75" i="5" s="1"/>
  <c r="G74" i="5"/>
  <c r="H74" i="5" s="1"/>
  <c r="G73" i="5"/>
  <c r="H73" i="5" s="1"/>
  <c r="H72" i="5"/>
  <c r="G72" i="5"/>
  <c r="G71" i="5"/>
  <c r="H71" i="5" s="1"/>
  <c r="G70" i="5"/>
  <c r="H70" i="5" s="1"/>
  <c r="G69" i="5"/>
  <c r="H69" i="5" s="1"/>
  <c r="H68" i="5"/>
  <c r="G68" i="5"/>
  <c r="G67" i="5"/>
  <c r="H67" i="5" s="1"/>
  <c r="H66" i="5"/>
  <c r="G66" i="5"/>
  <c r="G65" i="5"/>
  <c r="H65" i="5" s="1"/>
  <c r="H64" i="5"/>
  <c r="G64" i="5"/>
  <c r="G63" i="5"/>
  <c r="H63" i="5" s="1"/>
  <c r="G62" i="5"/>
  <c r="H62" i="5" s="1"/>
  <c r="G61" i="5"/>
  <c r="H61" i="5" s="1"/>
  <c r="H60" i="5"/>
  <c r="G60" i="5"/>
  <c r="G59" i="5"/>
  <c r="H59" i="5" s="1"/>
  <c r="H58" i="5"/>
  <c r="G58" i="5"/>
  <c r="G57" i="5"/>
  <c r="H57" i="5" s="1"/>
  <c r="H56" i="5"/>
  <c r="G56" i="5"/>
  <c r="G55" i="5"/>
  <c r="H55" i="5" s="1"/>
  <c r="G54" i="5"/>
  <c r="H54" i="5" s="1"/>
  <c r="G53" i="5"/>
  <c r="H53" i="5" s="1"/>
  <c r="H52" i="5"/>
  <c r="G52" i="5"/>
  <c r="G51" i="5"/>
  <c r="H51" i="5" s="1"/>
  <c r="H50" i="5"/>
  <c r="G50" i="5"/>
  <c r="G49" i="5"/>
  <c r="H49" i="5" s="1"/>
  <c r="G48" i="5"/>
  <c r="H48" i="5" s="1"/>
  <c r="G47" i="5"/>
  <c r="H47" i="5" s="1"/>
  <c r="G46" i="5"/>
  <c r="H46" i="5" s="1"/>
  <c r="G45" i="5"/>
  <c r="H45" i="5" s="1"/>
  <c r="H44" i="5"/>
  <c r="G44" i="5"/>
  <c r="G43" i="5"/>
  <c r="H43" i="5" s="1"/>
  <c r="G42" i="5"/>
  <c r="H42" i="5" s="1"/>
  <c r="G41" i="5"/>
  <c r="H41" i="5" s="1"/>
  <c r="H40" i="5"/>
  <c r="G40" i="5"/>
  <c r="G39" i="5"/>
  <c r="H39" i="5" s="1"/>
  <c r="G38" i="5"/>
  <c r="H38" i="5" s="1"/>
  <c r="G37" i="5"/>
  <c r="H37" i="5" s="1"/>
  <c r="H36" i="5"/>
  <c r="G36" i="5"/>
  <c r="G35" i="5"/>
  <c r="H35" i="5" s="1"/>
  <c r="H34" i="5"/>
  <c r="G34" i="5"/>
  <c r="G33" i="5"/>
  <c r="H33" i="5" s="1"/>
  <c r="H32" i="5"/>
  <c r="G32" i="5"/>
  <c r="G31" i="5"/>
  <c r="H31" i="5" s="1"/>
  <c r="G30" i="5"/>
  <c r="H30" i="5" s="1"/>
  <c r="G29" i="5"/>
  <c r="H29" i="5" s="1"/>
  <c r="H28" i="5"/>
  <c r="G28" i="5"/>
  <c r="G27" i="5"/>
  <c r="H27" i="5" s="1"/>
  <c r="H26" i="5"/>
  <c r="G26" i="5"/>
  <c r="G25" i="5"/>
  <c r="H25" i="5" s="1"/>
  <c r="H24" i="5"/>
  <c r="G24" i="5"/>
  <c r="G23" i="5"/>
  <c r="H23" i="5" s="1"/>
  <c r="G22" i="5"/>
  <c r="H22" i="5" s="1"/>
  <c r="G21" i="5"/>
  <c r="H21" i="5" s="1"/>
  <c r="H20" i="5"/>
  <c r="G20" i="5"/>
  <c r="G19" i="5"/>
  <c r="H19" i="5" s="1"/>
  <c r="H18" i="5"/>
  <c r="G18" i="5"/>
  <c r="G17" i="5"/>
  <c r="H17" i="5" s="1"/>
  <c r="G16" i="5"/>
  <c r="H16" i="5" s="1"/>
  <c r="G15" i="5"/>
  <c r="H15" i="5" s="1"/>
  <c r="G14" i="5"/>
  <c r="H14" i="5" s="1"/>
  <c r="G13" i="5"/>
  <c r="H13" i="5" s="1"/>
  <c r="H12" i="5"/>
  <c r="G12" i="5"/>
  <c r="G11" i="5"/>
  <c r="H11" i="5" s="1"/>
  <c r="G10" i="5"/>
  <c r="H10" i="5" s="1"/>
  <c r="G9" i="5"/>
  <c r="H9" i="5" s="1"/>
  <c r="H8" i="5"/>
  <c r="G8" i="5"/>
  <c r="G7" i="5"/>
  <c r="H7" i="5" s="1"/>
  <c r="G6" i="5"/>
  <c r="H6" i="5" s="1"/>
  <c r="G5" i="5"/>
  <c r="H5" i="5" s="1"/>
  <c r="H4" i="5"/>
  <c r="G4" i="5"/>
  <c r="G3" i="5"/>
  <c r="H3" i="5" s="1"/>
  <c r="H2" i="5"/>
  <c r="G2" i="5"/>
  <c r="G723" i="4"/>
  <c r="H723" i="4" s="1"/>
  <c r="I723" i="4" s="1"/>
  <c r="I722" i="4"/>
  <c r="G722" i="4"/>
  <c r="H722" i="4" s="1"/>
  <c r="H721" i="4"/>
  <c r="I721" i="4" s="1"/>
  <c r="G721" i="4"/>
  <c r="I720" i="4"/>
  <c r="G720" i="4"/>
  <c r="H720" i="4" s="1"/>
  <c r="H719" i="4"/>
  <c r="I719" i="4" s="1"/>
  <c r="G719" i="4"/>
  <c r="G718" i="4"/>
  <c r="H718" i="4" s="1"/>
  <c r="I718" i="4" s="1"/>
  <c r="G717" i="4"/>
  <c r="H717" i="4" s="1"/>
  <c r="I717" i="4" s="1"/>
  <c r="G716" i="4"/>
  <c r="H716" i="4" s="1"/>
  <c r="I716" i="4" s="1"/>
  <c r="H715" i="4"/>
  <c r="I715" i="4" s="1"/>
  <c r="G715" i="4"/>
  <c r="G714" i="4"/>
  <c r="H714" i="4" s="1"/>
  <c r="I714" i="4" s="1"/>
  <c r="G713" i="4"/>
  <c r="H713" i="4" s="1"/>
  <c r="I713" i="4" s="1"/>
  <c r="G712" i="4"/>
  <c r="H712" i="4" s="1"/>
  <c r="I712" i="4" s="1"/>
  <c r="H711" i="4"/>
  <c r="I711" i="4" s="1"/>
  <c r="G711" i="4"/>
  <c r="G710" i="4"/>
  <c r="H710" i="4" s="1"/>
  <c r="I710" i="4" s="1"/>
  <c r="G709" i="4"/>
  <c r="H709" i="4" s="1"/>
  <c r="I709" i="4" s="1"/>
  <c r="G708" i="4"/>
  <c r="H708" i="4" s="1"/>
  <c r="I708" i="4" s="1"/>
  <c r="H707" i="4"/>
  <c r="I707" i="4" s="1"/>
  <c r="G707" i="4"/>
  <c r="G706" i="4"/>
  <c r="H706" i="4" s="1"/>
  <c r="I706" i="4" s="1"/>
  <c r="G705" i="4"/>
  <c r="H705" i="4" s="1"/>
  <c r="I705" i="4" s="1"/>
  <c r="G704" i="4"/>
  <c r="H704" i="4" s="1"/>
  <c r="I704" i="4" s="1"/>
  <c r="H703" i="4"/>
  <c r="I703" i="4" s="1"/>
  <c r="G703" i="4"/>
  <c r="G702" i="4"/>
  <c r="H702" i="4" s="1"/>
  <c r="I702" i="4" s="1"/>
  <c r="G701" i="4"/>
  <c r="H701" i="4" s="1"/>
  <c r="I701" i="4" s="1"/>
  <c r="G700" i="4"/>
  <c r="H700" i="4" s="1"/>
  <c r="I700" i="4" s="1"/>
  <c r="H699" i="4"/>
  <c r="I699" i="4" s="1"/>
  <c r="G699" i="4"/>
  <c r="G698" i="4"/>
  <c r="H698" i="4" s="1"/>
  <c r="I698" i="4" s="1"/>
  <c r="G697" i="4"/>
  <c r="H697" i="4" s="1"/>
  <c r="I697" i="4" s="1"/>
  <c r="I696" i="4"/>
  <c r="G696" i="4"/>
  <c r="H696" i="4" s="1"/>
  <c r="H695" i="4"/>
  <c r="I695" i="4" s="1"/>
  <c r="G695" i="4"/>
  <c r="I694" i="4"/>
  <c r="G694" i="4"/>
  <c r="H694" i="4" s="1"/>
  <c r="G693" i="4"/>
  <c r="H693" i="4" s="1"/>
  <c r="I693" i="4" s="1"/>
  <c r="G692" i="4"/>
  <c r="H692" i="4" s="1"/>
  <c r="I692" i="4" s="1"/>
  <c r="H691" i="4"/>
  <c r="I691" i="4" s="1"/>
  <c r="G691" i="4"/>
  <c r="G690" i="4"/>
  <c r="H690" i="4" s="1"/>
  <c r="I690" i="4" s="1"/>
  <c r="G689" i="4"/>
  <c r="H689" i="4" s="1"/>
  <c r="I689" i="4" s="1"/>
  <c r="I688" i="4"/>
  <c r="G688" i="4"/>
  <c r="H688" i="4" s="1"/>
  <c r="H687" i="4"/>
  <c r="I687" i="4" s="1"/>
  <c r="G687" i="4"/>
  <c r="I686" i="4"/>
  <c r="G686" i="4"/>
  <c r="H686" i="4" s="1"/>
  <c r="G685" i="4"/>
  <c r="H685" i="4" s="1"/>
  <c r="I685" i="4" s="1"/>
  <c r="G684" i="4"/>
  <c r="H684" i="4" s="1"/>
  <c r="I684" i="4" s="1"/>
  <c r="H683" i="4"/>
  <c r="I683" i="4" s="1"/>
  <c r="G683" i="4"/>
  <c r="G682" i="4"/>
  <c r="H682" i="4" s="1"/>
  <c r="I682" i="4" s="1"/>
  <c r="G681" i="4"/>
  <c r="H681" i="4" s="1"/>
  <c r="I681" i="4" s="1"/>
  <c r="I680" i="4"/>
  <c r="G680" i="4"/>
  <c r="H680" i="4" s="1"/>
  <c r="H679" i="4"/>
  <c r="I679" i="4" s="1"/>
  <c r="G679" i="4"/>
  <c r="I678" i="4"/>
  <c r="G678" i="4"/>
  <c r="H678" i="4" s="1"/>
  <c r="G677" i="4"/>
  <c r="H677" i="4" s="1"/>
  <c r="I677" i="4" s="1"/>
  <c r="G676" i="4"/>
  <c r="H676" i="4" s="1"/>
  <c r="I676" i="4" s="1"/>
  <c r="H675" i="4"/>
  <c r="I675" i="4" s="1"/>
  <c r="G675" i="4"/>
  <c r="G674" i="4"/>
  <c r="H674" i="4" s="1"/>
  <c r="I674" i="4" s="1"/>
  <c r="G673" i="4"/>
  <c r="H673" i="4" s="1"/>
  <c r="I673" i="4" s="1"/>
  <c r="I672" i="4"/>
  <c r="G672" i="4"/>
  <c r="H672" i="4" s="1"/>
  <c r="H671" i="4"/>
  <c r="I671" i="4" s="1"/>
  <c r="G671" i="4"/>
  <c r="I670" i="4"/>
  <c r="G670" i="4"/>
  <c r="H670" i="4" s="1"/>
  <c r="G669" i="4"/>
  <c r="H669" i="4" s="1"/>
  <c r="I669" i="4" s="1"/>
  <c r="G668" i="4"/>
  <c r="H668" i="4" s="1"/>
  <c r="I668" i="4" s="1"/>
  <c r="H667" i="4"/>
  <c r="I667" i="4" s="1"/>
  <c r="G667" i="4"/>
  <c r="G666" i="4"/>
  <c r="H666" i="4" s="1"/>
  <c r="I666" i="4" s="1"/>
  <c r="G665" i="4"/>
  <c r="H665" i="4" s="1"/>
  <c r="I665" i="4" s="1"/>
  <c r="I664" i="4"/>
  <c r="G664" i="4"/>
  <c r="H664" i="4" s="1"/>
  <c r="H663" i="4"/>
  <c r="I663" i="4" s="1"/>
  <c r="G663" i="4"/>
  <c r="I662" i="4"/>
  <c r="G662" i="4"/>
  <c r="H662" i="4" s="1"/>
  <c r="G661" i="4"/>
  <c r="H661" i="4" s="1"/>
  <c r="I661" i="4" s="1"/>
  <c r="G660" i="4"/>
  <c r="H660" i="4" s="1"/>
  <c r="I660" i="4" s="1"/>
  <c r="H659" i="4"/>
  <c r="I659" i="4" s="1"/>
  <c r="G659" i="4"/>
  <c r="G658" i="4"/>
  <c r="H658" i="4" s="1"/>
  <c r="I658" i="4" s="1"/>
  <c r="G657" i="4"/>
  <c r="H657" i="4" s="1"/>
  <c r="I657" i="4" s="1"/>
  <c r="I656" i="4"/>
  <c r="G656" i="4"/>
  <c r="H656" i="4" s="1"/>
  <c r="H655" i="4"/>
  <c r="I655" i="4" s="1"/>
  <c r="G655" i="4"/>
  <c r="I654" i="4"/>
  <c r="G654" i="4"/>
  <c r="H654" i="4" s="1"/>
  <c r="G653" i="4"/>
  <c r="H653" i="4" s="1"/>
  <c r="I653" i="4" s="1"/>
  <c r="G652" i="4"/>
  <c r="H652" i="4" s="1"/>
  <c r="I652" i="4" s="1"/>
  <c r="H651" i="4"/>
  <c r="I651" i="4" s="1"/>
  <c r="G651" i="4"/>
  <c r="G650" i="4"/>
  <c r="H650" i="4" s="1"/>
  <c r="I650" i="4" s="1"/>
  <c r="G649" i="4"/>
  <c r="H649" i="4" s="1"/>
  <c r="I649" i="4" s="1"/>
  <c r="I648" i="4"/>
  <c r="G648" i="4"/>
  <c r="H648" i="4" s="1"/>
  <c r="H647" i="4"/>
  <c r="I647" i="4" s="1"/>
  <c r="G647" i="4"/>
  <c r="I646" i="4"/>
  <c r="G646" i="4"/>
  <c r="H646" i="4" s="1"/>
  <c r="G645" i="4"/>
  <c r="H645" i="4" s="1"/>
  <c r="I645" i="4" s="1"/>
  <c r="G644" i="4"/>
  <c r="H644" i="4" s="1"/>
  <c r="I644" i="4" s="1"/>
  <c r="H643" i="4"/>
  <c r="I643" i="4" s="1"/>
  <c r="G643" i="4"/>
  <c r="G642" i="4"/>
  <c r="H642" i="4" s="1"/>
  <c r="I642" i="4" s="1"/>
  <c r="G641" i="4"/>
  <c r="H641" i="4" s="1"/>
  <c r="I641" i="4" s="1"/>
  <c r="I640" i="4"/>
  <c r="G640" i="4"/>
  <c r="H640" i="4" s="1"/>
  <c r="H639" i="4"/>
  <c r="I639" i="4" s="1"/>
  <c r="G639" i="4"/>
  <c r="I638" i="4"/>
  <c r="G638" i="4"/>
  <c r="H638" i="4" s="1"/>
  <c r="G637" i="4"/>
  <c r="H637" i="4" s="1"/>
  <c r="I637" i="4" s="1"/>
  <c r="G636" i="4"/>
  <c r="H636" i="4" s="1"/>
  <c r="I636" i="4" s="1"/>
  <c r="H635" i="4"/>
  <c r="I635" i="4" s="1"/>
  <c r="G635" i="4"/>
  <c r="G634" i="4"/>
  <c r="H634" i="4" s="1"/>
  <c r="I634" i="4" s="1"/>
  <c r="G633" i="4"/>
  <c r="H633" i="4" s="1"/>
  <c r="I633" i="4" s="1"/>
  <c r="I632" i="4"/>
  <c r="G632" i="4"/>
  <c r="H632" i="4" s="1"/>
  <c r="H631" i="4"/>
  <c r="I631" i="4" s="1"/>
  <c r="G631" i="4"/>
  <c r="I630" i="4"/>
  <c r="G630" i="4"/>
  <c r="H630" i="4" s="1"/>
  <c r="G629" i="4"/>
  <c r="H629" i="4" s="1"/>
  <c r="I629" i="4" s="1"/>
  <c r="G628" i="4"/>
  <c r="H628" i="4" s="1"/>
  <c r="I628" i="4" s="1"/>
  <c r="H627" i="4"/>
  <c r="I627" i="4" s="1"/>
  <c r="G627" i="4"/>
  <c r="G626" i="4"/>
  <c r="H626" i="4" s="1"/>
  <c r="I626" i="4" s="1"/>
  <c r="G625" i="4"/>
  <c r="H625" i="4" s="1"/>
  <c r="I625" i="4" s="1"/>
  <c r="I624" i="4"/>
  <c r="G624" i="4"/>
  <c r="H624" i="4" s="1"/>
  <c r="H623" i="4"/>
  <c r="I623" i="4" s="1"/>
  <c r="G623" i="4"/>
  <c r="I622" i="4"/>
  <c r="G622" i="4"/>
  <c r="H622" i="4" s="1"/>
  <c r="G621" i="4"/>
  <c r="H621" i="4" s="1"/>
  <c r="I621" i="4" s="1"/>
  <c r="G620" i="4"/>
  <c r="H620" i="4" s="1"/>
  <c r="I620" i="4" s="1"/>
  <c r="H619" i="4"/>
  <c r="I619" i="4" s="1"/>
  <c r="G619" i="4"/>
  <c r="G618" i="4"/>
  <c r="H618" i="4" s="1"/>
  <c r="I618" i="4" s="1"/>
  <c r="G617" i="4"/>
  <c r="H617" i="4" s="1"/>
  <c r="I617" i="4" s="1"/>
  <c r="I616" i="4"/>
  <c r="G616" i="4"/>
  <c r="H616" i="4" s="1"/>
  <c r="H615" i="4"/>
  <c r="I615" i="4" s="1"/>
  <c r="G615" i="4"/>
  <c r="I614" i="4"/>
  <c r="G614" i="4"/>
  <c r="H614" i="4" s="1"/>
  <c r="G613" i="4"/>
  <c r="H613" i="4" s="1"/>
  <c r="I613" i="4" s="1"/>
  <c r="G612" i="4"/>
  <c r="H612" i="4" s="1"/>
  <c r="I612" i="4" s="1"/>
  <c r="H611" i="4"/>
  <c r="I611" i="4" s="1"/>
  <c r="G611" i="4"/>
  <c r="G610" i="4"/>
  <c r="H610" i="4" s="1"/>
  <c r="I610" i="4" s="1"/>
  <c r="G609" i="4"/>
  <c r="H609" i="4" s="1"/>
  <c r="I609" i="4" s="1"/>
  <c r="I608" i="4"/>
  <c r="G608" i="4"/>
  <c r="H608" i="4" s="1"/>
  <c r="H607" i="4"/>
  <c r="I607" i="4" s="1"/>
  <c r="G607" i="4"/>
  <c r="I606" i="4"/>
  <c r="G606" i="4"/>
  <c r="H606" i="4" s="1"/>
  <c r="G605" i="4"/>
  <c r="H605" i="4" s="1"/>
  <c r="I605" i="4" s="1"/>
  <c r="G604" i="4"/>
  <c r="H604" i="4" s="1"/>
  <c r="I604" i="4" s="1"/>
  <c r="H603" i="4"/>
  <c r="I603" i="4" s="1"/>
  <c r="G603" i="4"/>
  <c r="G602" i="4"/>
  <c r="H602" i="4" s="1"/>
  <c r="I602" i="4" s="1"/>
  <c r="G601" i="4"/>
  <c r="H601" i="4" s="1"/>
  <c r="I601" i="4" s="1"/>
  <c r="I600" i="4"/>
  <c r="G600" i="4"/>
  <c r="H600" i="4" s="1"/>
  <c r="H599" i="4"/>
  <c r="I599" i="4" s="1"/>
  <c r="G599" i="4"/>
  <c r="I598" i="4"/>
  <c r="G598" i="4"/>
  <c r="H598" i="4" s="1"/>
  <c r="G597" i="4"/>
  <c r="H597" i="4" s="1"/>
  <c r="I597" i="4" s="1"/>
  <c r="G596" i="4"/>
  <c r="H596" i="4" s="1"/>
  <c r="I596" i="4" s="1"/>
  <c r="H595" i="4"/>
  <c r="I595" i="4" s="1"/>
  <c r="G595" i="4"/>
  <c r="G594" i="4"/>
  <c r="H594" i="4" s="1"/>
  <c r="I594" i="4" s="1"/>
  <c r="G593" i="4"/>
  <c r="H593" i="4" s="1"/>
  <c r="I593" i="4" s="1"/>
  <c r="I592" i="4"/>
  <c r="G592" i="4"/>
  <c r="H592" i="4" s="1"/>
  <c r="H591" i="4"/>
  <c r="I591" i="4" s="1"/>
  <c r="G591" i="4"/>
  <c r="I590" i="4"/>
  <c r="G590" i="4"/>
  <c r="H590" i="4" s="1"/>
  <c r="G589" i="4"/>
  <c r="H589" i="4" s="1"/>
  <c r="I589" i="4" s="1"/>
  <c r="G588" i="4"/>
  <c r="H588" i="4" s="1"/>
  <c r="I588" i="4" s="1"/>
  <c r="H587" i="4"/>
  <c r="I587" i="4" s="1"/>
  <c r="G587" i="4"/>
  <c r="G586" i="4"/>
  <c r="H586" i="4" s="1"/>
  <c r="I586" i="4" s="1"/>
  <c r="G585" i="4"/>
  <c r="H585" i="4" s="1"/>
  <c r="I585" i="4" s="1"/>
  <c r="I584" i="4"/>
  <c r="G584" i="4"/>
  <c r="H584" i="4" s="1"/>
  <c r="H583" i="4"/>
  <c r="I583" i="4" s="1"/>
  <c r="G583" i="4"/>
  <c r="I582" i="4"/>
  <c r="G582" i="4"/>
  <c r="H582" i="4" s="1"/>
  <c r="G581" i="4"/>
  <c r="H581" i="4" s="1"/>
  <c r="I581" i="4" s="1"/>
  <c r="G580" i="4"/>
  <c r="H580" i="4" s="1"/>
  <c r="I580" i="4" s="1"/>
  <c r="H579" i="4"/>
  <c r="I579" i="4" s="1"/>
  <c r="G579" i="4"/>
  <c r="G578" i="4"/>
  <c r="H578" i="4" s="1"/>
  <c r="I578" i="4" s="1"/>
  <c r="G577" i="4"/>
  <c r="H577" i="4" s="1"/>
  <c r="I577" i="4" s="1"/>
  <c r="I576" i="4"/>
  <c r="G576" i="4"/>
  <c r="H576" i="4" s="1"/>
  <c r="H575" i="4"/>
  <c r="I575" i="4" s="1"/>
  <c r="G575" i="4"/>
  <c r="I574" i="4"/>
  <c r="G574" i="4"/>
  <c r="H574" i="4" s="1"/>
  <c r="G573" i="4"/>
  <c r="H573" i="4" s="1"/>
  <c r="I573" i="4" s="1"/>
  <c r="G572" i="4"/>
  <c r="H572" i="4" s="1"/>
  <c r="I572" i="4" s="1"/>
  <c r="H571" i="4"/>
  <c r="I571" i="4" s="1"/>
  <c r="G571" i="4"/>
  <c r="G570" i="4"/>
  <c r="H570" i="4" s="1"/>
  <c r="I570" i="4" s="1"/>
  <c r="G569" i="4"/>
  <c r="H569" i="4" s="1"/>
  <c r="I569" i="4" s="1"/>
  <c r="I568" i="4"/>
  <c r="G568" i="4"/>
  <c r="H568" i="4" s="1"/>
  <c r="H567" i="4"/>
  <c r="I567" i="4" s="1"/>
  <c r="G567" i="4"/>
  <c r="I566" i="4"/>
  <c r="G566" i="4"/>
  <c r="H566" i="4" s="1"/>
  <c r="G565" i="4"/>
  <c r="H565" i="4" s="1"/>
  <c r="I565" i="4" s="1"/>
  <c r="G564" i="4"/>
  <c r="H564" i="4" s="1"/>
  <c r="I564" i="4" s="1"/>
  <c r="H563" i="4"/>
  <c r="I563" i="4" s="1"/>
  <c r="G563" i="4"/>
  <c r="G562" i="4"/>
  <c r="H562" i="4" s="1"/>
  <c r="I562" i="4" s="1"/>
  <c r="G561" i="4"/>
  <c r="H561" i="4" s="1"/>
  <c r="I561" i="4" s="1"/>
  <c r="I560" i="4"/>
  <c r="G560" i="4"/>
  <c r="H560" i="4" s="1"/>
  <c r="H559" i="4"/>
  <c r="I559" i="4" s="1"/>
  <c r="G559" i="4"/>
  <c r="I558" i="4"/>
  <c r="G558" i="4"/>
  <c r="H558" i="4" s="1"/>
  <c r="G557" i="4"/>
  <c r="H557" i="4" s="1"/>
  <c r="I557" i="4" s="1"/>
  <c r="G556" i="4"/>
  <c r="H556" i="4" s="1"/>
  <c r="I556" i="4" s="1"/>
  <c r="H555" i="4"/>
  <c r="I555" i="4" s="1"/>
  <c r="G555" i="4"/>
  <c r="G554" i="4"/>
  <c r="H554" i="4" s="1"/>
  <c r="I554" i="4" s="1"/>
  <c r="G553" i="4"/>
  <c r="H553" i="4" s="1"/>
  <c r="I553" i="4" s="1"/>
  <c r="I552" i="4"/>
  <c r="G552" i="4"/>
  <c r="H552" i="4" s="1"/>
  <c r="H551" i="4"/>
  <c r="I551" i="4" s="1"/>
  <c r="G551" i="4"/>
  <c r="I550" i="4"/>
  <c r="G550" i="4"/>
  <c r="H550" i="4" s="1"/>
  <c r="G549" i="4"/>
  <c r="H549" i="4" s="1"/>
  <c r="I549" i="4" s="1"/>
  <c r="G548" i="4"/>
  <c r="H548" i="4" s="1"/>
  <c r="I548" i="4" s="1"/>
  <c r="H547" i="4"/>
  <c r="I547" i="4" s="1"/>
  <c r="G547" i="4"/>
  <c r="G546" i="4"/>
  <c r="H546" i="4" s="1"/>
  <c r="I546" i="4" s="1"/>
  <c r="G545" i="4"/>
  <c r="H545" i="4" s="1"/>
  <c r="I545" i="4" s="1"/>
  <c r="I544" i="4"/>
  <c r="G544" i="4"/>
  <c r="H544" i="4" s="1"/>
  <c r="H543" i="4"/>
  <c r="I543" i="4" s="1"/>
  <c r="G543" i="4"/>
  <c r="I542" i="4"/>
  <c r="G542" i="4"/>
  <c r="H542" i="4" s="1"/>
  <c r="G541" i="4"/>
  <c r="H541" i="4" s="1"/>
  <c r="I541" i="4" s="1"/>
  <c r="G540" i="4"/>
  <c r="H540" i="4" s="1"/>
  <c r="I540" i="4" s="1"/>
  <c r="H539" i="4"/>
  <c r="I539" i="4" s="1"/>
  <c r="G539" i="4"/>
  <c r="G538" i="4"/>
  <c r="H538" i="4" s="1"/>
  <c r="I538" i="4" s="1"/>
  <c r="G537" i="4"/>
  <c r="H537" i="4" s="1"/>
  <c r="I537" i="4" s="1"/>
  <c r="I536" i="4"/>
  <c r="G536" i="4"/>
  <c r="H536" i="4" s="1"/>
  <c r="H535" i="4"/>
  <c r="I535" i="4" s="1"/>
  <c r="G535" i="4"/>
  <c r="I534" i="4"/>
  <c r="G534" i="4"/>
  <c r="H534" i="4" s="1"/>
  <c r="G533" i="4"/>
  <c r="H533" i="4" s="1"/>
  <c r="I533" i="4" s="1"/>
  <c r="G532" i="4"/>
  <c r="H532" i="4" s="1"/>
  <c r="I532" i="4" s="1"/>
  <c r="H531" i="4"/>
  <c r="I531" i="4" s="1"/>
  <c r="G531" i="4"/>
  <c r="G530" i="4"/>
  <c r="H530" i="4" s="1"/>
  <c r="I530" i="4" s="1"/>
  <c r="G529" i="4"/>
  <c r="H529" i="4" s="1"/>
  <c r="I529" i="4" s="1"/>
  <c r="I528" i="4"/>
  <c r="G528" i="4"/>
  <c r="H528" i="4" s="1"/>
  <c r="H527" i="4"/>
  <c r="I527" i="4" s="1"/>
  <c r="G527" i="4"/>
  <c r="I526" i="4"/>
  <c r="G526" i="4"/>
  <c r="H526" i="4" s="1"/>
  <c r="G525" i="4"/>
  <c r="H525" i="4" s="1"/>
  <c r="I525" i="4" s="1"/>
  <c r="G524" i="4"/>
  <c r="H524" i="4" s="1"/>
  <c r="I524" i="4" s="1"/>
  <c r="H523" i="4"/>
  <c r="I523" i="4" s="1"/>
  <c r="G523" i="4"/>
  <c r="G522" i="4"/>
  <c r="H522" i="4" s="1"/>
  <c r="I522" i="4" s="1"/>
  <c r="G521" i="4"/>
  <c r="H521" i="4" s="1"/>
  <c r="I521" i="4" s="1"/>
  <c r="I520" i="4"/>
  <c r="G520" i="4"/>
  <c r="H520" i="4" s="1"/>
  <c r="H519" i="4"/>
  <c r="I519" i="4" s="1"/>
  <c r="G519" i="4"/>
  <c r="I518" i="4"/>
  <c r="G518" i="4"/>
  <c r="H518" i="4" s="1"/>
  <c r="G517" i="4"/>
  <c r="H517" i="4" s="1"/>
  <c r="I517" i="4" s="1"/>
  <c r="G516" i="4"/>
  <c r="H516" i="4" s="1"/>
  <c r="I516" i="4" s="1"/>
  <c r="H515" i="4"/>
  <c r="I515" i="4" s="1"/>
  <c r="G515" i="4"/>
  <c r="G514" i="4"/>
  <c r="H514" i="4" s="1"/>
  <c r="I514" i="4" s="1"/>
  <c r="G513" i="4"/>
  <c r="H513" i="4" s="1"/>
  <c r="I513" i="4" s="1"/>
  <c r="I512" i="4"/>
  <c r="G512" i="4"/>
  <c r="H512" i="4" s="1"/>
  <c r="H511" i="4"/>
  <c r="I511" i="4" s="1"/>
  <c r="G511" i="4"/>
  <c r="I510" i="4"/>
  <c r="G510" i="4"/>
  <c r="H510" i="4" s="1"/>
  <c r="G509" i="4"/>
  <c r="H509" i="4" s="1"/>
  <c r="I509" i="4" s="1"/>
  <c r="G508" i="4"/>
  <c r="H508" i="4" s="1"/>
  <c r="I508" i="4" s="1"/>
  <c r="H507" i="4"/>
  <c r="I507" i="4" s="1"/>
  <c r="G507" i="4"/>
  <c r="G506" i="4"/>
  <c r="H506" i="4" s="1"/>
  <c r="I506" i="4" s="1"/>
  <c r="G505" i="4"/>
  <c r="H505" i="4" s="1"/>
  <c r="I505" i="4" s="1"/>
  <c r="I504" i="4"/>
  <c r="G504" i="4"/>
  <c r="H504" i="4" s="1"/>
  <c r="H503" i="4"/>
  <c r="I503" i="4" s="1"/>
  <c r="G503" i="4"/>
  <c r="I502" i="4"/>
  <c r="G502" i="4"/>
  <c r="H502" i="4" s="1"/>
  <c r="G501" i="4"/>
  <c r="H501" i="4" s="1"/>
  <c r="I501" i="4" s="1"/>
  <c r="G500" i="4"/>
  <c r="H500" i="4" s="1"/>
  <c r="I500" i="4" s="1"/>
  <c r="H499" i="4"/>
  <c r="I499" i="4" s="1"/>
  <c r="G499" i="4"/>
  <c r="G498" i="4"/>
  <c r="H498" i="4" s="1"/>
  <c r="I498" i="4" s="1"/>
  <c r="G497" i="4"/>
  <c r="H497" i="4" s="1"/>
  <c r="I497" i="4" s="1"/>
  <c r="I496" i="4"/>
  <c r="G496" i="4"/>
  <c r="H496" i="4" s="1"/>
  <c r="H495" i="4"/>
  <c r="I495" i="4" s="1"/>
  <c r="G495" i="4"/>
  <c r="I494" i="4"/>
  <c r="G494" i="4"/>
  <c r="H494" i="4" s="1"/>
  <c r="G493" i="4"/>
  <c r="H493" i="4" s="1"/>
  <c r="I493" i="4" s="1"/>
  <c r="G492" i="4"/>
  <c r="H492" i="4" s="1"/>
  <c r="I492" i="4" s="1"/>
  <c r="H491" i="4"/>
  <c r="I491" i="4" s="1"/>
  <c r="G491" i="4"/>
  <c r="G490" i="4"/>
  <c r="H490" i="4" s="1"/>
  <c r="I490" i="4" s="1"/>
  <c r="G489" i="4"/>
  <c r="H489" i="4" s="1"/>
  <c r="I489" i="4" s="1"/>
  <c r="I488" i="4"/>
  <c r="G488" i="4"/>
  <c r="H488" i="4" s="1"/>
  <c r="H487" i="4"/>
  <c r="I487" i="4" s="1"/>
  <c r="G487" i="4"/>
  <c r="I486" i="4"/>
  <c r="G486" i="4"/>
  <c r="H486" i="4" s="1"/>
  <c r="G485" i="4"/>
  <c r="H485" i="4" s="1"/>
  <c r="I485" i="4" s="1"/>
  <c r="G484" i="4"/>
  <c r="H484" i="4" s="1"/>
  <c r="I484" i="4" s="1"/>
  <c r="H483" i="4"/>
  <c r="I483" i="4" s="1"/>
  <c r="G483" i="4"/>
  <c r="G482" i="4"/>
  <c r="H482" i="4" s="1"/>
  <c r="I482" i="4" s="1"/>
  <c r="G481" i="4"/>
  <c r="H481" i="4" s="1"/>
  <c r="I481" i="4" s="1"/>
  <c r="I480" i="4"/>
  <c r="G480" i="4"/>
  <c r="H480" i="4" s="1"/>
  <c r="H479" i="4"/>
  <c r="I479" i="4" s="1"/>
  <c r="G479" i="4"/>
  <c r="I478" i="4"/>
  <c r="G478" i="4"/>
  <c r="H478" i="4" s="1"/>
  <c r="G477" i="4"/>
  <c r="H477" i="4" s="1"/>
  <c r="I477" i="4" s="1"/>
  <c r="G476" i="4"/>
  <c r="H476" i="4" s="1"/>
  <c r="I476" i="4" s="1"/>
  <c r="H475" i="4"/>
  <c r="I475" i="4" s="1"/>
  <c r="G475" i="4"/>
  <c r="G474" i="4"/>
  <c r="H474" i="4" s="1"/>
  <c r="I474" i="4" s="1"/>
  <c r="H473" i="4"/>
  <c r="I473" i="4" s="1"/>
  <c r="G473" i="4"/>
  <c r="G472" i="4"/>
  <c r="H472" i="4" s="1"/>
  <c r="I472" i="4" s="1"/>
  <c r="I471" i="4"/>
  <c r="H471" i="4"/>
  <c r="G471" i="4"/>
  <c r="H470" i="4"/>
  <c r="I470" i="4" s="1"/>
  <c r="G470" i="4"/>
  <c r="G469" i="4"/>
  <c r="H469" i="4" s="1"/>
  <c r="I469" i="4" s="1"/>
  <c r="G468" i="4"/>
  <c r="H468" i="4" s="1"/>
  <c r="I468" i="4" s="1"/>
  <c r="H467" i="4"/>
  <c r="I467" i="4" s="1"/>
  <c r="G467" i="4"/>
  <c r="G466" i="4"/>
  <c r="H466" i="4" s="1"/>
  <c r="I466" i="4" s="1"/>
  <c r="G465" i="4"/>
  <c r="H465" i="4" s="1"/>
  <c r="I465" i="4" s="1"/>
  <c r="G464" i="4"/>
  <c r="H464" i="4" s="1"/>
  <c r="I464" i="4" s="1"/>
  <c r="H463" i="4"/>
  <c r="I463" i="4" s="1"/>
  <c r="G463" i="4"/>
  <c r="G462" i="4"/>
  <c r="H462" i="4" s="1"/>
  <c r="I462" i="4" s="1"/>
  <c r="G461" i="4"/>
  <c r="H461" i="4" s="1"/>
  <c r="I461" i="4" s="1"/>
  <c r="G460" i="4"/>
  <c r="H460" i="4" s="1"/>
  <c r="I460" i="4" s="1"/>
  <c r="H459" i="4"/>
  <c r="I459" i="4" s="1"/>
  <c r="G459" i="4"/>
  <c r="G458" i="4"/>
  <c r="H458" i="4" s="1"/>
  <c r="I458" i="4" s="1"/>
  <c r="G457" i="4"/>
  <c r="H457" i="4" s="1"/>
  <c r="I457" i="4" s="1"/>
  <c r="G456" i="4"/>
  <c r="H456" i="4" s="1"/>
  <c r="I456" i="4" s="1"/>
  <c r="H455" i="4"/>
  <c r="I455" i="4" s="1"/>
  <c r="G455" i="4"/>
  <c r="G454" i="4"/>
  <c r="H454" i="4" s="1"/>
  <c r="I454" i="4" s="1"/>
  <c r="G453" i="4"/>
  <c r="H453" i="4" s="1"/>
  <c r="I453" i="4" s="1"/>
  <c r="G452" i="4"/>
  <c r="H452" i="4" s="1"/>
  <c r="I452" i="4" s="1"/>
  <c r="H451" i="4"/>
  <c r="I451" i="4" s="1"/>
  <c r="G451" i="4"/>
  <c r="G450" i="4"/>
  <c r="H450" i="4" s="1"/>
  <c r="I450" i="4" s="1"/>
  <c r="G449" i="4"/>
  <c r="H449" i="4" s="1"/>
  <c r="I449" i="4" s="1"/>
  <c r="G448" i="4"/>
  <c r="H448" i="4" s="1"/>
  <c r="I448" i="4" s="1"/>
  <c r="H447" i="4"/>
  <c r="I447" i="4" s="1"/>
  <c r="G447" i="4"/>
  <c r="G446" i="4"/>
  <c r="H446" i="4" s="1"/>
  <c r="I446" i="4" s="1"/>
  <c r="G445" i="4"/>
  <c r="H445" i="4" s="1"/>
  <c r="I445" i="4" s="1"/>
  <c r="G444" i="4"/>
  <c r="H444" i="4" s="1"/>
  <c r="I444" i="4" s="1"/>
  <c r="H443" i="4"/>
  <c r="I443" i="4" s="1"/>
  <c r="G443" i="4"/>
  <c r="G442" i="4"/>
  <c r="H442" i="4" s="1"/>
  <c r="I442" i="4" s="1"/>
  <c r="G441" i="4"/>
  <c r="H441" i="4" s="1"/>
  <c r="I441" i="4" s="1"/>
  <c r="G440" i="4"/>
  <c r="H440" i="4" s="1"/>
  <c r="I440" i="4" s="1"/>
  <c r="H439" i="4"/>
  <c r="I439" i="4" s="1"/>
  <c r="G439" i="4"/>
  <c r="G438" i="4"/>
  <c r="H438" i="4" s="1"/>
  <c r="I438" i="4" s="1"/>
  <c r="G437" i="4"/>
  <c r="H437" i="4" s="1"/>
  <c r="I437" i="4" s="1"/>
  <c r="G436" i="4"/>
  <c r="H436" i="4" s="1"/>
  <c r="I436" i="4" s="1"/>
  <c r="H435" i="4"/>
  <c r="I435" i="4" s="1"/>
  <c r="G435" i="4"/>
  <c r="G434" i="4"/>
  <c r="H434" i="4" s="1"/>
  <c r="I434" i="4" s="1"/>
  <c r="G433" i="4"/>
  <c r="H433" i="4" s="1"/>
  <c r="I433" i="4" s="1"/>
  <c r="G432" i="4"/>
  <c r="H432" i="4" s="1"/>
  <c r="I432" i="4" s="1"/>
  <c r="H431" i="4"/>
  <c r="I431" i="4" s="1"/>
  <c r="G431" i="4"/>
  <c r="G430" i="4"/>
  <c r="H430" i="4" s="1"/>
  <c r="I430" i="4" s="1"/>
  <c r="G429" i="4"/>
  <c r="H429" i="4" s="1"/>
  <c r="I429" i="4" s="1"/>
  <c r="G428" i="4"/>
  <c r="H428" i="4" s="1"/>
  <c r="I428" i="4" s="1"/>
  <c r="H427" i="4"/>
  <c r="I427" i="4" s="1"/>
  <c r="G427" i="4"/>
  <c r="G426" i="4"/>
  <c r="H426" i="4" s="1"/>
  <c r="I426" i="4" s="1"/>
  <c r="G425" i="4"/>
  <c r="H425" i="4" s="1"/>
  <c r="I425" i="4" s="1"/>
  <c r="G424" i="4"/>
  <c r="H424" i="4" s="1"/>
  <c r="I424" i="4" s="1"/>
  <c r="H423" i="4"/>
  <c r="I423" i="4" s="1"/>
  <c r="G423" i="4"/>
  <c r="G422" i="4"/>
  <c r="H422" i="4" s="1"/>
  <c r="I422" i="4" s="1"/>
  <c r="G421" i="4"/>
  <c r="H421" i="4" s="1"/>
  <c r="I421" i="4" s="1"/>
  <c r="G420" i="4"/>
  <c r="H420" i="4" s="1"/>
  <c r="I420" i="4" s="1"/>
  <c r="H419" i="4"/>
  <c r="I419" i="4" s="1"/>
  <c r="G419" i="4"/>
  <c r="G418" i="4"/>
  <c r="H418" i="4" s="1"/>
  <c r="I418" i="4" s="1"/>
  <c r="G417" i="4"/>
  <c r="H417" i="4" s="1"/>
  <c r="I417" i="4" s="1"/>
  <c r="G416" i="4"/>
  <c r="H416" i="4" s="1"/>
  <c r="I416" i="4" s="1"/>
  <c r="H415" i="4"/>
  <c r="I415" i="4" s="1"/>
  <c r="G415" i="4"/>
  <c r="G414" i="4"/>
  <c r="H414" i="4" s="1"/>
  <c r="I414" i="4" s="1"/>
  <c r="G413" i="4"/>
  <c r="H413" i="4" s="1"/>
  <c r="I413" i="4" s="1"/>
  <c r="G412" i="4"/>
  <c r="H412" i="4" s="1"/>
  <c r="I412" i="4" s="1"/>
  <c r="H411" i="4"/>
  <c r="I411" i="4" s="1"/>
  <c r="G411" i="4"/>
  <c r="G410" i="4"/>
  <c r="H410" i="4" s="1"/>
  <c r="I410" i="4" s="1"/>
  <c r="G409" i="4"/>
  <c r="H409" i="4" s="1"/>
  <c r="I409" i="4" s="1"/>
  <c r="G408" i="4"/>
  <c r="H408" i="4" s="1"/>
  <c r="I408" i="4" s="1"/>
  <c r="H407" i="4"/>
  <c r="I407" i="4" s="1"/>
  <c r="G407" i="4"/>
  <c r="G406" i="4"/>
  <c r="H406" i="4" s="1"/>
  <c r="I406" i="4" s="1"/>
  <c r="G405" i="4"/>
  <c r="H405" i="4" s="1"/>
  <c r="I405" i="4" s="1"/>
  <c r="G404" i="4"/>
  <c r="H404" i="4" s="1"/>
  <c r="I404" i="4" s="1"/>
  <c r="H403" i="4"/>
  <c r="I403" i="4" s="1"/>
  <c r="G403" i="4"/>
  <c r="I402" i="4"/>
  <c r="G402" i="4"/>
  <c r="H402" i="4" s="1"/>
  <c r="G401" i="4"/>
  <c r="H401" i="4" s="1"/>
  <c r="I401" i="4" s="1"/>
  <c r="G400" i="4"/>
  <c r="H400" i="4" s="1"/>
  <c r="I400" i="4" s="1"/>
  <c r="H399" i="4"/>
  <c r="I399" i="4" s="1"/>
  <c r="G399" i="4"/>
  <c r="G398" i="4"/>
  <c r="H398" i="4" s="1"/>
  <c r="I398" i="4" s="1"/>
  <c r="G397" i="4"/>
  <c r="H397" i="4" s="1"/>
  <c r="I397" i="4" s="1"/>
  <c r="G396" i="4"/>
  <c r="H396" i="4" s="1"/>
  <c r="I396" i="4" s="1"/>
  <c r="H395" i="4"/>
  <c r="I395" i="4" s="1"/>
  <c r="G395" i="4"/>
  <c r="G394" i="4"/>
  <c r="H394" i="4" s="1"/>
  <c r="I394" i="4" s="1"/>
  <c r="G393" i="4"/>
  <c r="H393" i="4" s="1"/>
  <c r="I393" i="4" s="1"/>
  <c r="G392" i="4"/>
  <c r="H392" i="4" s="1"/>
  <c r="I392" i="4" s="1"/>
  <c r="H391" i="4"/>
  <c r="I391" i="4" s="1"/>
  <c r="G391" i="4"/>
  <c r="G390" i="4"/>
  <c r="H390" i="4" s="1"/>
  <c r="I390" i="4" s="1"/>
  <c r="G389" i="4"/>
  <c r="H389" i="4" s="1"/>
  <c r="I389" i="4" s="1"/>
  <c r="G388" i="4"/>
  <c r="H388" i="4" s="1"/>
  <c r="I388" i="4" s="1"/>
  <c r="G387" i="4"/>
  <c r="H387" i="4" s="1"/>
  <c r="I387" i="4" s="1"/>
  <c r="G386" i="4"/>
  <c r="H386" i="4" s="1"/>
  <c r="I386" i="4" s="1"/>
  <c r="H385" i="4"/>
  <c r="I385" i="4" s="1"/>
  <c r="G385" i="4"/>
  <c r="G384" i="4"/>
  <c r="H384" i="4" s="1"/>
  <c r="I384" i="4" s="1"/>
  <c r="G383" i="4"/>
  <c r="H383" i="4" s="1"/>
  <c r="I383" i="4" s="1"/>
  <c r="G382" i="4"/>
  <c r="H382" i="4" s="1"/>
  <c r="I382" i="4" s="1"/>
  <c r="H381" i="4"/>
  <c r="I381" i="4" s="1"/>
  <c r="G381" i="4"/>
  <c r="G380" i="4"/>
  <c r="H380" i="4" s="1"/>
  <c r="I380" i="4" s="1"/>
  <c r="G379" i="4"/>
  <c r="H379" i="4" s="1"/>
  <c r="I379" i="4" s="1"/>
  <c r="G378" i="4"/>
  <c r="H378" i="4" s="1"/>
  <c r="I378" i="4" s="1"/>
  <c r="H377" i="4"/>
  <c r="I377" i="4" s="1"/>
  <c r="G377" i="4"/>
  <c r="G376" i="4"/>
  <c r="H376" i="4" s="1"/>
  <c r="I376" i="4" s="1"/>
  <c r="G375" i="4"/>
  <c r="H375" i="4" s="1"/>
  <c r="I375" i="4" s="1"/>
  <c r="G374" i="4"/>
  <c r="H374" i="4" s="1"/>
  <c r="I374" i="4" s="1"/>
  <c r="H373" i="4"/>
  <c r="I373" i="4" s="1"/>
  <c r="G373" i="4"/>
  <c r="G372" i="4"/>
  <c r="H372" i="4" s="1"/>
  <c r="I372" i="4" s="1"/>
  <c r="G371" i="4"/>
  <c r="H371" i="4" s="1"/>
  <c r="I371" i="4" s="1"/>
  <c r="G370" i="4"/>
  <c r="H370" i="4" s="1"/>
  <c r="I370" i="4" s="1"/>
  <c r="H369" i="4"/>
  <c r="I369" i="4" s="1"/>
  <c r="G369" i="4"/>
  <c r="G368" i="4"/>
  <c r="H368" i="4" s="1"/>
  <c r="I368" i="4" s="1"/>
  <c r="G367" i="4"/>
  <c r="H367" i="4" s="1"/>
  <c r="I367" i="4" s="1"/>
  <c r="G366" i="4"/>
  <c r="H366" i="4" s="1"/>
  <c r="I366" i="4" s="1"/>
  <c r="H365" i="4"/>
  <c r="I365" i="4" s="1"/>
  <c r="G365" i="4"/>
  <c r="G364" i="4"/>
  <c r="H364" i="4" s="1"/>
  <c r="I364" i="4" s="1"/>
  <c r="G363" i="4"/>
  <c r="H363" i="4" s="1"/>
  <c r="I363" i="4" s="1"/>
  <c r="G362" i="4"/>
  <c r="H362" i="4" s="1"/>
  <c r="I362" i="4" s="1"/>
  <c r="H361" i="4"/>
  <c r="I361" i="4" s="1"/>
  <c r="G361" i="4"/>
  <c r="G360" i="4"/>
  <c r="H360" i="4" s="1"/>
  <c r="I360" i="4" s="1"/>
  <c r="G359" i="4"/>
  <c r="H359" i="4" s="1"/>
  <c r="I359" i="4" s="1"/>
  <c r="G358" i="4"/>
  <c r="H358" i="4" s="1"/>
  <c r="I358" i="4" s="1"/>
  <c r="H357" i="4"/>
  <c r="I357" i="4" s="1"/>
  <c r="G357" i="4"/>
  <c r="G356" i="4"/>
  <c r="H356" i="4" s="1"/>
  <c r="I356" i="4" s="1"/>
  <c r="G355" i="4"/>
  <c r="H355" i="4" s="1"/>
  <c r="I355" i="4" s="1"/>
  <c r="G354" i="4"/>
  <c r="H354" i="4" s="1"/>
  <c r="I354" i="4" s="1"/>
  <c r="H353" i="4"/>
  <c r="I353" i="4" s="1"/>
  <c r="G353" i="4"/>
  <c r="G352" i="4"/>
  <c r="H352" i="4" s="1"/>
  <c r="I352" i="4" s="1"/>
  <c r="G351" i="4"/>
  <c r="H351" i="4" s="1"/>
  <c r="I351" i="4" s="1"/>
  <c r="G350" i="4"/>
  <c r="H350" i="4" s="1"/>
  <c r="I350" i="4" s="1"/>
  <c r="H349" i="4"/>
  <c r="I349" i="4" s="1"/>
  <c r="G349" i="4"/>
  <c r="G348" i="4"/>
  <c r="H348" i="4" s="1"/>
  <c r="I348" i="4" s="1"/>
  <c r="G347" i="4"/>
  <c r="H347" i="4" s="1"/>
  <c r="I347" i="4" s="1"/>
  <c r="G346" i="4"/>
  <c r="H346" i="4" s="1"/>
  <c r="I346" i="4" s="1"/>
  <c r="H345" i="4"/>
  <c r="I345" i="4" s="1"/>
  <c r="G345" i="4"/>
  <c r="G344" i="4"/>
  <c r="H344" i="4" s="1"/>
  <c r="I344" i="4" s="1"/>
  <c r="G343" i="4"/>
  <c r="H343" i="4" s="1"/>
  <c r="I343" i="4" s="1"/>
  <c r="I342" i="4"/>
  <c r="G342" i="4"/>
  <c r="H342" i="4" s="1"/>
  <c r="H341" i="4"/>
  <c r="I341" i="4" s="1"/>
  <c r="G341" i="4"/>
  <c r="G340" i="4"/>
  <c r="H340" i="4" s="1"/>
  <c r="I340" i="4" s="1"/>
  <c r="G339" i="4"/>
  <c r="H339" i="4" s="1"/>
  <c r="I339" i="4" s="1"/>
  <c r="G338" i="4"/>
  <c r="H338" i="4" s="1"/>
  <c r="I338" i="4" s="1"/>
  <c r="H337" i="4"/>
  <c r="I337" i="4" s="1"/>
  <c r="G337" i="4"/>
  <c r="G336" i="4"/>
  <c r="H336" i="4" s="1"/>
  <c r="I336" i="4" s="1"/>
  <c r="G335" i="4"/>
  <c r="H335" i="4" s="1"/>
  <c r="I335" i="4" s="1"/>
  <c r="I334" i="4"/>
  <c r="G334" i="4"/>
  <c r="H334" i="4" s="1"/>
  <c r="H333" i="4"/>
  <c r="I333" i="4" s="1"/>
  <c r="G333" i="4"/>
  <c r="G332" i="4"/>
  <c r="H332" i="4" s="1"/>
  <c r="I332" i="4" s="1"/>
  <c r="G331" i="4"/>
  <c r="H331" i="4" s="1"/>
  <c r="I331" i="4" s="1"/>
  <c r="G330" i="4"/>
  <c r="H330" i="4" s="1"/>
  <c r="I330" i="4" s="1"/>
  <c r="H329" i="4"/>
  <c r="I329" i="4" s="1"/>
  <c r="G329" i="4"/>
  <c r="G328" i="4"/>
  <c r="H328" i="4" s="1"/>
  <c r="I328" i="4" s="1"/>
  <c r="G327" i="4"/>
  <c r="H327" i="4" s="1"/>
  <c r="I327" i="4" s="1"/>
  <c r="I326" i="4"/>
  <c r="G326" i="4"/>
  <c r="H326" i="4" s="1"/>
  <c r="H325" i="4"/>
  <c r="I325" i="4" s="1"/>
  <c r="G325" i="4"/>
  <c r="G324" i="4"/>
  <c r="H324" i="4" s="1"/>
  <c r="I324" i="4" s="1"/>
  <c r="G323" i="4"/>
  <c r="H323" i="4" s="1"/>
  <c r="I323" i="4" s="1"/>
  <c r="G322" i="4"/>
  <c r="H322" i="4" s="1"/>
  <c r="I322" i="4" s="1"/>
  <c r="H321" i="4"/>
  <c r="I321" i="4" s="1"/>
  <c r="G321" i="4"/>
  <c r="G320" i="4"/>
  <c r="H320" i="4" s="1"/>
  <c r="I320" i="4" s="1"/>
  <c r="G319" i="4"/>
  <c r="H319" i="4" s="1"/>
  <c r="I319" i="4" s="1"/>
  <c r="I318" i="4"/>
  <c r="G318" i="4"/>
  <c r="H318" i="4" s="1"/>
  <c r="H317" i="4"/>
  <c r="I317" i="4" s="1"/>
  <c r="G317" i="4"/>
  <c r="G316" i="4"/>
  <c r="H316" i="4" s="1"/>
  <c r="I316" i="4" s="1"/>
  <c r="G315" i="4"/>
  <c r="H315" i="4" s="1"/>
  <c r="I315" i="4" s="1"/>
  <c r="I314" i="4"/>
  <c r="G314" i="4"/>
  <c r="H314" i="4" s="1"/>
  <c r="H313" i="4"/>
  <c r="I313" i="4" s="1"/>
  <c r="G313" i="4"/>
  <c r="G312" i="4"/>
  <c r="H312" i="4" s="1"/>
  <c r="I312" i="4" s="1"/>
  <c r="G311" i="4"/>
  <c r="H311" i="4" s="1"/>
  <c r="I311" i="4" s="1"/>
  <c r="I310" i="4"/>
  <c r="G310" i="4"/>
  <c r="H310" i="4" s="1"/>
  <c r="H309" i="4"/>
  <c r="I309" i="4" s="1"/>
  <c r="G309" i="4"/>
  <c r="G308" i="4"/>
  <c r="H308" i="4" s="1"/>
  <c r="I308" i="4" s="1"/>
  <c r="G307" i="4"/>
  <c r="H307" i="4" s="1"/>
  <c r="I307" i="4" s="1"/>
  <c r="I306" i="4"/>
  <c r="G306" i="4"/>
  <c r="H306" i="4" s="1"/>
  <c r="H305" i="4"/>
  <c r="I305" i="4" s="1"/>
  <c r="G305" i="4"/>
  <c r="G304" i="4"/>
  <c r="H304" i="4" s="1"/>
  <c r="I304" i="4" s="1"/>
  <c r="G303" i="4"/>
  <c r="H303" i="4" s="1"/>
  <c r="I303" i="4" s="1"/>
  <c r="I302" i="4"/>
  <c r="G302" i="4"/>
  <c r="H302" i="4" s="1"/>
  <c r="H301" i="4"/>
  <c r="I301" i="4" s="1"/>
  <c r="G301" i="4"/>
  <c r="G300" i="4"/>
  <c r="H300" i="4" s="1"/>
  <c r="I300" i="4" s="1"/>
  <c r="G299" i="4"/>
  <c r="H299" i="4" s="1"/>
  <c r="I299" i="4" s="1"/>
  <c r="I298" i="4"/>
  <c r="G298" i="4"/>
  <c r="H298" i="4" s="1"/>
  <c r="H297" i="4"/>
  <c r="I297" i="4" s="1"/>
  <c r="G297" i="4"/>
  <c r="G296" i="4"/>
  <c r="H296" i="4" s="1"/>
  <c r="I296" i="4" s="1"/>
  <c r="G295" i="4"/>
  <c r="H295" i="4" s="1"/>
  <c r="I295" i="4" s="1"/>
  <c r="I294" i="4"/>
  <c r="G294" i="4"/>
  <c r="H294" i="4" s="1"/>
  <c r="H293" i="4"/>
  <c r="I293" i="4" s="1"/>
  <c r="G293" i="4"/>
  <c r="G292" i="4"/>
  <c r="H292" i="4" s="1"/>
  <c r="I292" i="4" s="1"/>
  <c r="G291" i="4"/>
  <c r="H291" i="4" s="1"/>
  <c r="I291" i="4" s="1"/>
  <c r="I290" i="4"/>
  <c r="G290" i="4"/>
  <c r="H290" i="4" s="1"/>
  <c r="H289" i="4"/>
  <c r="I289" i="4" s="1"/>
  <c r="G289" i="4"/>
  <c r="G288" i="4"/>
  <c r="H288" i="4" s="1"/>
  <c r="I288" i="4" s="1"/>
  <c r="G287" i="4"/>
  <c r="H287" i="4" s="1"/>
  <c r="I287" i="4" s="1"/>
  <c r="I286" i="4"/>
  <c r="G286" i="4"/>
  <c r="H286" i="4" s="1"/>
  <c r="H285" i="4"/>
  <c r="I285" i="4" s="1"/>
  <c r="G285" i="4"/>
  <c r="G284" i="4"/>
  <c r="H284" i="4" s="1"/>
  <c r="I284" i="4" s="1"/>
  <c r="G283" i="4"/>
  <c r="H283" i="4" s="1"/>
  <c r="I283" i="4" s="1"/>
  <c r="I282" i="4"/>
  <c r="G282" i="4"/>
  <c r="H282" i="4" s="1"/>
  <c r="H281" i="4"/>
  <c r="I281" i="4" s="1"/>
  <c r="G281" i="4"/>
  <c r="G280" i="4"/>
  <c r="H280" i="4" s="1"/>
  <c r="I280" i="4" s="1"/>
  <c r="G279" i="4"/>
  <c r="H279" i="4" s="1"/>
  <c r="I279" i="4" s="1"/>
  <c r="I278" i="4"/>
  <c r="G278" i="4"/>
  <c r="H278" i="4" s="1"/>
  <c r="H277" i="4"/>
  <c r="I277" i="4" s="1"/>
  <c r="G277" i="4"/>
  <c r="G276" i="4"/>
  <c r="H276" i="4" s="1"/>
  <c r="I276" i="4" s="1"/>
  <c r="G275" i="4"/>
  <c r="H275" i="4" s="1"/>
  <c r="I275" i="4" s="1"/>
  <c r="I274" i="4"/>
  <c r="G274" i="4"/>
  <c r="H274" i="4" s="1"/>
  <c r="H273" i="4"/>
  <c r="I273" i="4" s="1"/>
  <c r="G273" i="4"/>
  <c r="G272" i="4"/>
  <c r="H272" i="4" s="1"/>
  <c r="I272" i="4" s="1"/>
  <c r="G271" i="4"/>
  <c r="H271" i="4" s="1"/>
  <c r="I271" i="4" s="1"/>
  <c r="I270" i="4"/>
  <c r="G270" i="4"/>
  <c r="H270" i="4" s="1"/>
  <c r="H269" i="4"/>
  <c r="I269" i="4" s="1"/>
  <c r="G269" i="4"/>
  <c r="G268" i="4"/>
  <c r="H268" i="4" s="1"/>
  <c r="I268" i="4" s="1"/>
  <c r="G267" i="4"/>
  <c r="H267" i="4" s="1"/>
  <c r="I267" i="4" s="1"/>
  <c r="I266" i="4"/>
  <c r="G266" i="4"/>
  <c r="H266" i="4" s="1"/>
  <c r="H265" i="4"/>
  <c r="I265" i="4" s="1"/>
  <c r="G265" i="4"/>
  <c r="G264" i="4"/>
  <c r="H264" i="4" s="1"/>
  <c r="I264" i="4" s="1"/>
  <c r="G263" i="4"/>
  <c r="H263" i="4" s="1"/>
  <c r="I263" i="4" s="1"/>
  <c r="I262" i="4"/>
  <c r="G262" i="4"/>
  <c r="H262" i="4" s="1"/>
  <c r="H261" i="4"/>
  <c r="I261" i="4" s="1"/>
  <c r="G261" i="4"/>
  <c r="G260" i="4"/>
  <c r="H260" i="4" s="1"/>
  <c r="I260" i="4" s="1"/>
  <c r="G259" i="4"/>
  <c r="H259" i="4" s="1"/>
  <c r="I259" i="4" s="1"/>
  <c r="I258" i="4"/>
  <c r="G258" i="4"/>
  <c r="H258" i="4" s="1"/>
  <c r="H257" i="4"/>
  <c r="I257" i="4" s="1"/>
  <c r="G257" i="4"/>
  <c r="G256" i="4"/>
  <c r="H256" i="4" s="1"/>
  <c r="I256" i="4" s="1"/>
  <c r="G255" i="4"/>
  <c r="H255" i="4" s="1"/>
  <c r="I255" i="4" s="1"/>
  <c r="I254" i="4"/>
  <c r="G254" i="4"/>
  <c r="H254" i="4" s="1"/>
  <c r="H253" i="4"/>
  <c r="I253" i="4" s="1"/>
  <c r="G253" i="4"/>
  <c r="G252" i="4"/>
  <c r="H252" i="4" s="1"/>
  <c r="I252" i="4" s="1"/>
  <c r="G251" i="4"/>
  <c r="H251" i="4" s="1"/>
  <c r="I251" i="4" s="1"/>
  <c r="I250" i="4"/>
  <c r="G250" i="4"/>
  <c r="H250" i="4" s="1"/>
  <c r="H249" i="4"/>
  <c r="I249" i="4" s="1"/>
  <c r="G249" i="4"/>
  <c r="G248" i="4"/>
  <c r="H248" i="4" s="1"/>
  <c r="I248" i="4" s="1"/>
  <c r="G247" i="4"/>
  <c r="H247" i="4" s="1"/>
  <c r="I247" i="4" s="1"/>
  <c r="I246" i="4"/>
  <c r="G246" i="4"/>
  <c r="H246" i="4" s="1"/>
  <c r="H245" i="4"/>
  <c r="I245" i="4" s="1"/>
  <c r="G245" i="4"/>
  <c r="G244" i="4"/>
  <c r="H244" i="4" s="1"/>
  <c r="I244" i="4" s="1"/>
  <c r="G243" i="4"/>
  <c r="H243" i="4" s="1"/>
  <c r="I243" i="4" s="1"/>
  <c r="I242" i="4"/>
  <c r="G242" i="4"/>
  <c r="H242" i="4" s="1"/>
  <c r="H241" i="4"/>
  <c r="I241" i="4" s="1"/>
  <c r="G241" i="4"/>
  <c r="G240" i="4"/>
  <c r="H240" i="4" s="1"/>
  <c r="I240" i="4" s="1"/>
  <c r="G239" i="4"/>
  <c r="H239" i="4" s="1"/>
  <c r="I239" i="4" s="1"/>
  <c r="I238" i="4"/>
  <c r="G238" i="4"/>
  <c r="H238" i="4" s="1"/>
  <c r="H237" i="4"/>
  <c r="I237" i="4" s="1"/>
  <c r="G237" i="4"/>
  <c r="G236" i="4"/>
  <c r="H236" i="4" s="1"/>
  <c r="I236" i="4" s="1"/>
  <c r="G235" i="4"/>
  <c r="H235" i="4" s="1"/>
  <c r="I235" i="4" s="1"/>
  <c r="I234" i="4"/>
  <c r="G234" i="4"/>
  <c r="H234" i="4" s="1"/>
  <c r="H233" i="4"/>
  <c r="I233" i="4" s="1"/>
  <c r="G233" i="4"/>
  <c r="G232" i="4"/>
  <c r="H232" i="4" s="1"/>
  <c r="I232" i="4" s="1"/>
  <c r="G231" i="4"/>
  <c r="H231" i="4" s="1"/>
  <c r="I231" i="4" s="1"/>
  <c r="I230" i="4"/>
  <c r="G230" i="4"/>
  <c r="H230" i="4" s="1"/>
  <c r="H229" i="4"/>
  <c r="I229" i="4" s="1"/>
  <c r="G229" i="4"/>
  <c r="G228" i="4"/>
  <c r="H228" i="4" s="1"/>
  <c r="I228" i="4" s="1"/>
  <c r="G227" i="4"/>
  <c r="H227" i="4" s="1"/>
  <c r="I227" i="4" s="1"/>
  <c r="I226" i="4"/>
  <c r="G226" i="4"/>
  <c r="H226" i="4" s="1"/>
  <c r="H225" i="4"/>
  <c r="I225" i="4" s="1"/>
  <c r="G225" i="4"/>
  <c r="G224" i="4"/>
  <c r="H224" i="4" s="1"/>
  <c r="I224" i="4" s="1"/>
  <c r="G223" i="4"/>
  <c r="H223" i="4" s="1"/>
  <c r="I223" i="4" s="1"/>
  <c r="I222" i="4"/>
  <c r="G222" i="4"/>
  <c r="H222" i="4" s="1"/>
  <c r="H221" i="4"/>
  <c r="I221" i="4" s="1"/>
  <c r="G221" i="4"/>
  <c r="G220" i="4"/>
  <c r="H220" i="4" s="1"/>
  <c r="I220" i="4" s="1"/>
  <c r="G219" i="4"/>
  <c r="H219" i="4" s="1"/>
  <c r="I219" i="4" s="1"/>
  <c r="I218" i="4"/>
  <c r="G218" i="4"/>
  <c r="H218" i="4" s="1"/>
  <c r="H217" i="4"/>
  <c r="I217" i="4" s="1"/>
  <c r="G217" i="4"/>
  <c r="G216" i="4"/>
  <c r="H216" i="4" s="1"/>
  <c r="I216" i="4" s="1"/>
  <c r="G215" i="4"/>
  <c r="H215" i="4" s="1"/>
  <c r="I215" i="4" s="1"/>
  <c r="G214" i="4"/>
  <c r="H214" i="4" s="1"/>
  <c r="I214" i="4" s="1"/>
  <c r="H213" i="4"/>
  <c r="I213" i="4" s="1"/>
  <c r="G213" i="4"/>
  <c r="G212" i="4"/>
  <c r="H212" i="4" s="1"/>
  <c r="I212" i="4" s="1"/>
  <c r="G211" i="4"/>
  <c r="H211" i="4" s="1"/>
  <c r="I211" i="4" s="1"/>
  <c r="G210" i="4"/>
  <c r="H210" i="4" s="1"/>
  <c r="I210" i="4" s="1"/>
  <c r="H209" i="4"/>
  <c r="I209" i="4" s="1"/>
  <c r="G209" i="4"/>
  <c r="G208" i="4"/>
  <c r="H208" i="4" s="1"/>
  <c r="I208" i="4" s="1"/>
  <c r="G207" i="4"/>
  <c r="H207" i="4" s="1"/>
  <c r="I207" i="4" s="1"/>
  <c r="G206" i="4"/>
  <c r="H206" i="4" s="1"/>
  <c r="I206" i="4" s="1"/>
  <c r="H205" i="4"/>
  <c r="I205" i="4" s="1"/>
  <c r="G205" i="4"/>
  <c r="G204" i="4"/>
  <c r="H204" i="4" s="1"/>
  <c r="I204" i="4" s="1"/>
  <c r="G203" i="4"/>
  <c r="H203" i="4" s="1"/>
  <c r="I203" i="4" s="1"/>
  <c r="G202" i="4"/>
  <c r="H202" i="4" s="1"/>
  <c r="I202" i="4" s="1"/>
  <c r="H201" i="4"/>
  <c r="I201" i="4" s="1"/>
  <c r="G201" i="4"/>
  <c r="G200" i="4"/>
  <c r="H200" i="4" s="1"/>
  <c r="I200" i="4" s="1"/>
  <c r="G199" i="4"/>
  <c r="H199" i="4" s="1"/>
  <c r="I199" i="4" s="1"/>
  <c r="G198" i="4"/>
  <c r="H198" i="4" s="1"/>
  <c r="I198" i="4" s="1"/>
  <c r="H197" i="4"/>
  <c r="I197" i="4" s="1"/>
  <c r="G197" i="4"/>
  <c r="G196" i="4"/>
  <c r="H196" i="4" s="1"/>
  <c r="I196" i="4" s="1"/>
  <c r="G195" i="4"/>
  <c r="H195" i="4" s="1"/>
  <c r="I195" i="4" s="1"/>
  <c r="G194" i="4"/>
  <c r="H194" i="4" s="1"/>
  <c r="I194" i="4" s="1"/>
  <c r="H193" i="4"/>
  <c r="I193" i="4" s="1"/>
  <c r="G193" i="4"/>
  <c r="G192" i="4"/>
  <c r="H192" i="4" s="1"/>
  <c r="I192" i="4" s="1"/>
  <c r="G191" i="4"/>
  <c r="H191" i="4" s="1"/>
  <c r="I191" i="4" s="1"/>
  <c r="G190" i="4"/>
  <c r="H190" i="4" s="1"/>
  <c r="I190" i="4" s="1"/>
  <c r="H189" i="4"/>
  <c r="I189" i="4" s="1"/>
  <c r="G189" i="4"/>
  <c r="G188" i="4"/>
  <c r="H188" i="4" s="1"/>
  <c r="I188" i="4" s="1"/>
  <c r="G187" i="4"/>
  <c r="H187" i="4" s="1"/>
  <c r="I187" i="4" s="1"/>
  <c r="G186" i="4"/>
  <c r="H186" i="4" s="1"/>
  <c r="I186" i="4" s="1"/>
  <c r="H185" i="4"/>
  <c r="I185" i="4" s="1"/>
  <c r="G185" i="4"/>
  <c r="G184" i="4"/>
  <c r="H184" i="4" s="1"/>
  <c r="I184" i="4" s="1"/>
  <c r="G183" i="4"/>
  <c r="H183" i="4" s="1"/>
  <c r="I183" i="4" s="1"/>
  <c r="G182" i="4"/>
  <c r="H182" i="4" s="1"/>
  <c r="I182" i="4" s="1"/>
  <c r="H181" i="4"/>
  <c r="I181" i="4" s="1"/>
  <c r="G181" i="4"/>
  <c r="G180" i="4"/>
  <c r="H180" i="4" s="1"/>
  <c r="I180" i="4" s="1"/>
  <c r="G179" i="4"/>
  <c r="H179" i="4" s="1"/>
  <c r="I179" i="4" s="1"/>
  <c r="G178" i="4"/>
  <c r="H178" i="4" s="1"/>
  <c r="I178" i="4" s="1"/>
  <c r="H177" i="4"/>
  <c r="I177" i="4" s="1"/>
  <c r="G177" i="4"/>
  <c r="G176" i="4"/>
  <c r="H176" i="4" s="1"/>
  <c r="I176" i="4" s="1"/>
  <c r="G175" i="4"/>
  <c r="H175" i="4" s="1"/>
  <c r="I175" i="4" s="1"/>
  <c r="G174" i="4"/>
  <c r="H174" i="4" s="1"/>
  <c r="I174" i="4" s="1"/>
  <c r="H173" i="4"/>
  <c r="I173" i="4" s="1"/>
  <c r="G173" i="4"/>
  <c r="G172" i="4"/>
  <c r="H172" i="4" s="1"/>
  <c r="I172" i="4" s="1"/>
  <c r="G171" i="4"/>
  <c r="H171" i="4" s="1"/>
  <c r="I171" i="4" s="1"/>
  <c r="G170" i="4"/>
  <c r="H170" i="4" s="1"/>
  <c r="I170" i="4" s="1"/>
  <c r="H169" i="4"/>
  <c r="I169" i="4" s="1"/>
  <c r="G169" i="4"/>
  <c r="G168" i="4"/>
  <c r="H168" i="4" s="1"/>
  <c r="I168" i="4" s="1"/>
  <c r="G167" i="4"/>
  <c r="H167" i="4" s="1"/>
  <c r="I167" i="4" s="1"/>
  <c r="G166" i="4"/>
  <c r="H166" i="4" s="1"/>
  <c r="I166" i="4" s="1"/>
  <c r="H165" i="4"/>
  <c r="I165" i="4" s="1"/>
  <c r="G165" i="4"/>
  <c r="G164" i="4"/>
  <c r="H164" i="4" s="1"/>
  <c r="I164" i="4" s="1"/>
  <c r="G163" i="4"/>
  <c r="H163" i="4" s="1"/>
  <c r="I163" i="4" s="1"/>
  <c r="G162" i="4"/>
  <c r="H162" i="4" s="1"/>
  <c r="I162" i="4" s="1"/>
  <c r="H161" i="4"/>
  <c r="I161" i="4" s="1"/>
  <c r="G161" i="4"/>
  <c r="G160" i="4"/>
  <c r="H160" i="4" s="1"/>
  <c r="I160" i="4" s="1"/>
  <c r="G159" i="4"/>
  <c r="H159" i="4" s="1"/>
  <c r="I159" i="4" s="1"/>
  <c r="G158" i="4"/>
  <c r="H158" i="4" s="1"/>
  <c r="I158" i="4" s="1"/>
  <c r="H157" i="4"/>
  <c r="I157" i="4" s="1"/>
  <c r="G157" i="4"/>
  <c r="G156" i="4"/>
  <c r="H156" i="4" s="1"/>
  <c r="I156" i="4" s="1"/>
  <c r="G155" i="4"/>
  <c r="H155" i="4" s="1"/>
  <c r="I155" i="4" s="1"/>
  <c r="G154" i="4"/>
  <c r="H154" i="4" s="1"/>
  <c r="I154" i="4" s="1"/>
  <c r="H153" i="4"/>
  <c r="I153" i="4" s="1"/>
  <c r="G153" i="4"/>
  <c r="G152" i="4"/>
  <c r="H152" i="4" s="1"/>
  <c r="I152" i="4" s="1"/>
  <c r="G151" i="4"/>
  <c r="H151" i="4" s="1"/>
  <c r="I151" i="4" s="1"/>
  <c r="G150" i="4"/>
  <c r="H150" i="4" s="1"/>
  <c r="I150" i="4" s="1"/>
  <c r="H149" i="4"/>
  <c r="I149" i="4" s="1"/>
  <c r="G149" i="4"/>
  <c r="G148" i="4"/>
  <c r="H148" i="4" s="1"/>
  <c r="I148" i="4" s="1"/>
  <c r="G147" i="4"/>
  <c r="H147" i="4" s="1"/>
  <c r="I147" i="4" s="1"/>
  <c r="G146" i="4"/>
  <c r="H146" i="4" s="1"/>
  <c r="I146" i="4" s="1"/>
  <c r="H145" i="4"/>
  <c r="I145" i="4" s="1"/>
  <c r="G145" i="4"/>
  <c r="G144" i="4"/>
  <c r="H144" i="4" s="1"/>
  <c r="I144" i="4" s="1"/>
  <c r="G143" i="4"/>
  <c r="H143" i="4" s="1"/>
  <c r="I143" i="4" s="1"/>
  <c r="G142" i="4"/>
  <c r="H142" i="4" s="1"/>
  <c r="I142" i="4" s="1"/>
  <c r="H141" i="4"/>
  <c r="I141" i="4" s="1"/>
  <c r="G141" i="4"/>
  <c r="G140" i="4"/>
  <c r="H140" i="4" s="1"/>
  <c r="I140" i="4" s="1"/>
  <c r="H139" i="4"/>
  <c r="I139" i="4" s="1"/>
  <c r="G139" i="4"/>
  <c r="G138" i="4"/>
  <c r="H138" i="4" s="1"/>
  <c r="I138" i="4" s="1"/>
  <c r="I137" i="4"/>
  <c r="H137" i="4"/>
  <c r="G137" i="4"/>
  <c r="H136" i="4"/>
  <c r="I136" i="4" s="1"/>
  <c r="G136" i="4"/>
  <c r="G135" i="4"/>
  <c r="H135" i="4" s="1"/>
  <c r="I135" i="4" s="1"/>
  <c r="I134" i="4"/>
  <c r="G134" i="4"/>
  <c r="H134" i="4" s="1"/>
  <c r="H133" i="4"/>
  <c r="I133" i="4" s="1"/>
  <c r="G133" i="4"/>
  <c r="G132" i="4"/>
  <c r="H132" i="4" s="1"/>
  <c r="I132" i="4" s="1"/>
  <c r="H131" i="4"/>
  <c r="I131" i="4" s="1"/>
  <c r="G131" i="4"/>
  <c r="G130" i="4"/>
  <c r="H130" i="4" s="1"/>
  <c r="I130" i="4" s="1"/>
  <c r="I129" i="4"/>
  <c r="H129" i="4"/>
  <c r="G129" i="4"/>
  <c r="H128" i="4"/>
  <c r="I128" i="4" s="1"/>
  <c r="G128" i="4"/>
  <c r="G127" i="4"/>
  <c r="H127" i="4" s="1"/>
  <c r="I127" i="4" s="1"/>
  <c r="I126" i="4"/>
  <c r="G126" i="4"/>
  <c r="H126" i="4" s="1"/>
  <c r="H125" i="4"/>
  <c r="I125" i="4" s="1"/>
  <c r="G125" i="4"/>
  <c r="G124" i="4"/>
  <c r="H124" i="4" s="1"/>
  <c r="I124" i="4" s="1"/>
  <c r="H123" i="4"/>
  <c r="I123" i="4" s="1"/>
  <c r="G123" i="4"/>
  <c r="G122" i="4"/>
  <c r="H122" i="4" s="1"/>
  <c r="I122" i="4" s="1"/>
  <c r="I121" i="4"/>
  <c r="H121" i="4"/>
  <c r="G121" i="4"/>
  <c r="H120" i="4"/>
  <c r="I120" i="4" s="1"/>
  <c r="G120" i="4"/>
  <c r="G119" i="4"/>
  <c r="H119" i="4" s="1"/>
  <c r="I119" i="4" s="1"/>
  <c r="I118" i="4"/>
  <c r="G118" i="4"/>
  <c r="H118" i="4" s="1"/>
  <c r="H117" i="4"/>
  <c r="I117" i="4" s="1"/>
  <c r="G117" i="4"/>
  <c r="G116" i="4"/>
  <c r="H116" i="4" s="1"/>
  <c r="I116" i="4" s="1"/>
  <c r="H115" i="4"/>
  <c r="I115" i="4" s="1"/>
  <c r="G115" i="4"/>
  <c r="G114" i="4"/>
  <c r="H114" i="4" s="1"/>
  <c r="I114" i="4" s="1"/>
  <c r="I113" i="4"/>
  <c r="H113" i="4"/>
  <c r="G113" i="4"/>
  <c r="H112" i="4"/>
  <c r="I112" i="4" s="1"/>
  <c r="G112" i="4"/>
  <c r="G111" i="4"/>
  <c r="H111" i="4" s="1"/>
  <c r="I111" i="4" s="1"/>
  <c r="I110" i="4"/>
  <c r="G110" i="4"/>
  <c r="H110" i="4" s="1"/>
  <c r="H109" i="4"/>
  <c r="I109" i="4" s="1"/>
  <c r="G109" i="4"/>
  <c r="G108" i="4"/>
  <c r="H108" i="4" s="1"/>
  <c r="I108" i="4" s="1"/>
  <c r="H107" i="4"/>
  <c r="I107" i="4" s="1"/>
  <c r="G107" i="4"/>
  <c r="G106" i="4"/>
  <c r="H106" i="4" s="1"/>
  <c r="I106" i="4" s="1"/>
  <c r="I105" i="4"/>
  <c r="H105" i="4"/>
  <c r="G105" i="4"/>
  <c r="H104" i="4"/>
  <c r="I104" i="4" s="1"/>
  <c r="G104" i="4"/>
  <c r="G103" i="4"/>
  <c r="H103" i="4" s="1"/>
  <c r="I103" i="4" s="1"/>
  <c r="I102" i="4"/>
  <c r="G102" i="4"/>
  <c r="H102" i="4" s="1"/>
  <c r="H101" i="4"/>
  <c r="I101" i="4" s="1"/>
  <c r="G101" i="4"/>
  <c r="G100" i="4"/>
  <c r="H100" i="4" s="1"/>
  <c r="I100" i="4" s="1"/>
  <c r="H99" i="4"/>
  <c r="I99" i="4" s="1"/>
  <c r="G99" i="4"/>
  <c r="G98" i="4"/>
  <c r="H98" i="4" s="1"/>
  <c r="I98" i="4" s="1"/>
  <c r="I97" i="4"/>
  <c r="H97" i="4"/>
  <c r="G97" i="4"/>
  <c r="H96" i="4"/>
  <c r="I96" i="4" s="1"/>
  <c r="G96" i="4"/>
  <c r="G95" i="4"/>
  <c r="H95" i="4" s="1"/>
  <c r="I95" i="4" s="1"/>
  <c r="I94" i="4"/>
  <c r="G94" i="4"/>
  <c r="H94" i="4" s="1"/>
  <c r="H93" i="4"/>
  <c r="I93" i="4" s="1"/>
  <c r="G93" i="4"/>
  <c r="G92" i="4"/>
  <c r="H92" i="4" s="1"/>
  <c r="I92" i="4" s="1"/>
  <c r="H91" i="4"/>
  <c r="I91" i="4" s="1"/>
  <c r="G91" i="4"/>
  <c r="G90" i="4"/>
  <c r="H90" i="4" s="1"/>
  <c r="I90" i="4" s="1"/>
  <c r="I89" i="4"/>
  <c r="H89" i="4"/>
  <c r="G89" i="4"/>
  <c r="H88" i="4"/>
  <c r="I88" i="4" s="1"/>
  <c r="G88" i="4"/>
  <c r="G87" i="4"/>
  <c r="H87" i="4" s="1"/>
  <c r="I87" i="4" s="1"/>
  <c r="I86" i="4"/>
  <c r="G86" i="4"/>
  <c r="H86" i="4" s="1"/>
  <c r="H85" i="4"/>
  <c r="I85" i="4" s="1"/>
  <c r="G85" i="4"/>
  <c r="G84" i="4"/>
  <c r="H84" i="4" s="1"/>
  <c r="I84" i="4" s="1"/>
  <c r="H83" i="4"/>
  <c r="I83" i="4" s="1"/>
  <c r="G83" i="4"/>
  <c r="G82" i="4"/>
  <c r="H82" i="4" s="1"/>
  <c r="I82" i="4" s="1"/>
  <c r="I81" i="4"/>
  <c r="H81" i="4"/>
  <c r="G81" i="4"/>
  <c r="H80" i="4"/>
  <c r="I80" i="4" s="1"/>
  <c r="G80" i="4"/>
  <c r="G79" i="4"/>
  <c r="H79" i="4" s="1"/>
  <c r="I79" i="4" s="1"/>
  <c r="I78" i="4"/>
  <c r="G78" i="4"/>
  <c r="H78" i="4" s="1"/>
  <c r="H77" i="4"/>
  <c r="I77" i="4" s="1"/>
  <c r="G77" i="4"/>
  <c r="G76" i="4"/>
  <c r="H76" i="4" s="1"/>
  <c r="I76" i="4" s="1"/>
  <c r="H75" i="4"/>
  <c r="I75" i="4" s="1"/>
  <c r="G75" i="4"/>
  <c r="G74" i="4"/>
  <c r="H74" i="4" s="1"/>
  <c r="I74" i="4" s="1"/>
  <c r="I73" i="4"/>
  <c r="H73" i="4"/>
  <c r="G73" i="4"/>
  <c r="H72" i="4"/>
  <c r="I72" i="4" s="1"/>
  <c r="G72" i="4"/>
  <c r="G71" i="4"/>
  <c r="H71" i="4" s="1"/>
  <c r="I71" i="4" s="1"/>
  <c r="I70" i="4"/>
  <c r="G70" i="4"/>
  <c r="H70" i="4" s="1"/>
  <c r="H69" i="4"/>
  <c r="I69" i="4" s="1"/>
  <c r="G69" i="4"/>
  <c r="G68" i="4"/>
  <c r="H68" i="4" s="1"/>
  <c r="I68" i="4" s="1"/>
  <c r="H67" i="4"/>
  <c r="I67" i="4" s="1"/>
  <c r="G67" i="4"/>
  <c r="G66" i="4"/>
  <c r="H66" i="4" s="1"/>
  <c r="I66" i="4" s="1"/>
  <c r="I65" i="4"/>
  <c r="H65" i="4"/>
  <c r="G65" i="4"/>
  <c r="H64" i="4"/>
  <c r="I64" i="4" s="1"/>
  <c r="G64" i="4"/>
  <c r="G63" i="4"/>
  <c r="H63" i="4" s="1"/>
  <c r="I63" i="4" s="1"/>
  <c r="I62" i="4"/>
  <c r="G62" i="4"/>
  <c r="H62" i="4" s="1"/>
  <c r="H61" i="4"/>
  <c r="I61" i="4" s="1"/>
  <c r="G61" i="4"/>
  <c r="G60" i="4"/>
  <c r="H60" i="4" s="1"/>
  <c r="I60" i="4" s="1"/>
  <c r="H59" i="4"/>
  <c r="I59" i="4" s="1"/>
  <c r="G59" i="4"/>
  <c r="G58" i="4"/>
  <c r="H58" i="4" s="1"/>
  <c r="I58" i="4" s="1"/>
  <c r="I57" i="4"/>
  <c r="H57" i="4"/>
  <c r="G57" i="4"/>
  <c r="H56" i="4"/>
  <c r="I56" i="4" s="1"/>
  <c r="G56" i="4"/>
  <c r="G55" i="4"/>
  <c r="H55" i="4" s="1"/>
  <c r="I55" i="4" s="1"/>
  <c r="I54" i="4"/>
  <c r="G54" i="4"/>
  <c r="H54" i="4" s="1"/>
  <c r="H53" i="4"/>
  <c r="I53" i="4" s="1"/>
  <c r="G53" i="4"/>
  <c r="G52" i="4"/>
  <c r="H52" i="4" s="1"/>
  <c r="I52" i="4" s="1"/>
  <c r="H51" i="4"/>
  <c r="I51" i="4" s="1"/>
  <c r="G51" i="4"/>
  <c r="G50" i="4"/>
  <c r="H50" i="4" s="1"/>
  <c r="I50" i="4" s="1"/>
  <c r="I49" i="4"/>
  <c r="H49" i="4"/>
  <c r="G49" i="4"/>
  <c r="H48" i="4"/>
  <c r="I48" i="4" s="1"/>
  <c r="G48" i="4"/>
  <c r="G47" i="4"/>
  <c r="H47" i="4" s="1"/>
  <c r="I47" i="4" s="1"/>
  <c r="I46" i="4"/>
  <c r="G46" i="4"/>
  <c r="H46" i="4" s="1"/>
  <c r="H45" i="4"/>
  <c r="I45" i="4" s="1"/>
  <c r="G45" i="4"/>
  <c r="G44" i="4"/>
  <c r="H44" i="4" s="1"/>
  <c r="I44" i="4" s="1"/>
  <c r="H43" i="4"/>
  <c r="I43" i="4" s="1"/>
  <c r="G43" i="4"/>
  <c r="G42" i="4"/>
  <c r="H42" i="4" s="1"/>
  <c r="I42" i="4" s="1"/>
  <c r="I41" i="4"/>
  <c r="H41" i="4"/>
  <c r="G41" i="4"/>
  <c r="H40" i="4"/>
  <c r="I40" i="4" s="1"/>
  <c r="G40" i="4"/>
  <c r="G39" i="4"/>
  <c r="H39" i="4" s="1"/>
  <c r="I39" i="4" s="1"/>
  <c r="I38" i="4"/>
  <c r="G38" i="4"/>
  <c r="H38" i="4" s="1"/>
  <c r="H37" i="4"/>
  <c r="I37" i="4" s="1"/>
  <c r="G37" i="4"/>
  <c r="G36" i="4"/>
  <c r="H36" i="4" s="1"/>
  <c r="I36" i="4" s="1"/>
  <c r="I35" i="4"/>
  <c r="H35" i="4"/>
  <c r="G35" i="4"/>
  <c r="H34" i="4"/>
  <c r="I34" i="4" s="1"/>
  <c r="G34" i="4"/>
  <c r="G33" i="4"/>
  <c r="H33" i="4" s="1"/>
  <c r="I33" i="4" s="1"/>
  <c r="G32" i="4"/>
  <c r="H32" i="4" s="1"/>
  <c r="I32" i="4" s="1"/>
  <c r="I31" i="4"/>
  <c r="H31" i="4"/>
  <c r="G31" i="4"/>
  <c r="H30" i="4"/>
  <c r="I30" i="4" s="1"/>
  <c r="G30" i="4"/>
  <c r="G29" i="4"/>
  <c r="H29" i="4" s="1"/>
  <c r="I29" i="4" s="1"/>
  <c r="G28" i="4"/>
  <c r="H28" i="4" s="1"/>
  <c r="I28" i="4" s="1"/>
  <c r="I27" i="4"/>
  <c r="H27" i="4"/>
  <c r="G27" i="4"/>
  <c r="H26" i="4"/>
  <c r="I26" i="4" s="1"/>
  <c r="G26" i="4"/>
  <c r="G25" i="4"/>
  <c r="H25" i="4" s="1"/>
  <c r="I25" i="4" s="1"/>
  <c r="G24" i="4"/>
  <c r="H24" i="4" s="1"/>
  <c r="I24" i="4" s="1"/>
  <c r="I23" i="4"/>
  <c r="H23" i="4"/>
  <c r="G23" i="4"/>
  <c r="H22" i="4"/>
  <c r="I22" i="4" s="1"/>
  <c r="G22" i="4"/>
  <c r="G21" i="4"/>
  <c r="H21" i="4" s="1"/>
  <c r="I21" i="4" s="1"/>
  <c r="G20" i="4"/>
  <c r="H20" i="4" s="1"/>
  <c r="I20" i="4" s="1"/>
  <c r="I19" i="4"/>
  <c r="H19" i="4"/>
  <c r="G19" i="4"/>
  <c r="H18" i="4"/>
  <c r="I18" i="4" s="1"/>
  <c r="G18" i="4"/>
  <c r="G17" i="4"/>
  <c r="H17" i="4" s="1"/>
  <c r="I17" i="4" s="1"/>
  <c r="G16" i="4"/>
  <c r="H16" i="4" s="1"/>
  <c r="I16" i="4" s="1"/>
  <c r="I15" i="4"/>
  <c r="H15" i="4"/>
  <c r="G15" i="4"/>
  <c r="H14" i="4"/>
  <c r="I14" i="4" s="1"/>
  <c r="G14" i="4"/>
  <c r="G13" i="4"/>
  <c r="H13" i="4" s="1"/>
  <c r="I13" i="4" s="1"/>
  <c r="G12" i="4"/>
  <c r="H12" i="4" s="1"/>
  <c r="I12" i="4" s="1"/>
  <c r="I11" i="4"/>
  <c r="H11" i="4"/>
  <c r="G11" i="4"/>
  <c r="H10" i="4"/>
  <c r="I10" i="4" s="1"/>
  <c r="G10" i="4"/>
  <c r="G9" i="4"/>
  <c r="H9" i="4" s="1"/>
  <c r="I9" i="4" s="1"/>
  <c r="G8" i="4"/>
  <c r="H8" i="4" s="1"/>
  <c r="I8" i="4" s="1"/>
  <c r="G7" i="4"/>
  <c r="H7" i="4" s="1"/>
  <c r="I7" i="4" s="1"/>
  <c r="I6" i="4"/>
  <c r="H6" i="4"/>
  <c r="G6" i="4"/>
  <c r="H5" i="4"/>
  <c r="I5" i="4" s="1"/>
  <c r="G5" i="4"/>
  <c r="G4" i="4"/>
  <c r="H4" i="4" s="1"/>
  <c r="I4" i="4" s="1"/>
  <c r="G3" i="4"/>
  <c r="H3" i="4" s="1"/>
  <c r="I3" i="4" s="1"/>
  <c r="I2" i="4"/>
  <c r="H2" i="4"/>
  <c r="G2" i="4"/>
  <c r="L7" i="4" l="1"/>
  <c r="A2" i="7" s="1"/>
  <c r="J47" i="6"/>
  <c r="J15" i="6"/>
  <c r="J31" i="6"/>
  <c r="J4" i="6"/>
  <c r="G5" i="6"/>
  <c r="L171" i="6" s="1"/>
  <c r="O171" i="6" s="1"/>
  <c r="J38" i="6"/>
  <c r="J23" i="6"/>
  <c r="J22" i="6"/>
  <c r="J12" i="6"/>
  <c r="J39" i="6"/>
  <c r="J20" i="6"/>
  <c r="J46" i="6"/>
  <c r="J30" i="6"/>
  <c r="J28" i="6"/>
  <c r="J7" i="6"/>
  <c r="J6" i="6"/>
  <c r="L2" i="6"/>
  <c r="J14" i="6"/>
  <c r="J104" i="6"/>
  <c r="J36" i="6"/>
  <c r="J44" i="6"/>
  <c r="J51" i="6"/>
  <c r="J59" i="6"/>
  <c r="J65" i="6"/>
  <c r="J75" i="6"/>
  <c r="J76" i="6"/>
  <c r="J97" i="6"/>
  <c r="J53" i="6"/>
  <c r="J61" i="6"/>
  <c r="J67" i="6"/>
  <c r="J68" i="6"/>
  <c r="J89" i="6"/>
  <c r="J100" i="6"/>
  <c r="G3" i="6"/>
  <c r="M2" i="6" s="1"/>
  <c r="P2" i="6" s="1"/>
  <c r="J77" i="6"/>
  <c r="J69" i="6"/>
  <c r="J8" i="6"/>
  <c r="J16" i="6"/>
  <c r="J24" i="6"/>
  <c r="J32" i="6"/>
  <c r="J40" i="6"/>
  <c r="J48" i="6"/>
  <c r="J52" i="6"/>
  <c r="J60" i="6"/>
  <c r="J81" i="6"/>
  <c r="J91" i="6"/>
  <c r="J92" i="6"/>
  <c r="J105" i="6"/>
  <c r="J128" i="6"/>
  <c r="J120" i="6"/>
  <c r="J3" i="6"/>
  <c r="J10" i="6"/>
  <c r="J11" i="6"/>
  <c r="J18" i="6"/>
  <c r="J19" i="6"/>
  <c r="J26" i="6"/>
  <c r="J27" i="6"/>
  <c r="J34" i="6"/>
  <c r="J35" i="6"/>
  <c r="J42" i="6"/>
  <c r="J43" i="6"/>
  <c r="J57" i="6"/>
  <c r="J73" i="6"/>
  <c r="J83" i="6"/>
  <c r="J84" i="6"/>
  <c r="J85" i="6"/>
  <c r="J93" i="6"/>
  <c r="J108" i="6"/>
  <c r="J110" i="6"/>
  <c r="J112" i="6"/>
  <c r="J114" i="6"/>
  <c r="J116" i="6"/>
  <c r="J118" i="6"/>
  <c r="J168" i="6"/>
  <c r="J164" i="6"/>
  <c r="J160" i="6"/>
  <c r="J156" i="6"/>
  <c r="J152" i="6"/>
  <c r="J148" i="6"/>
  <c r="J144" i="6"/>
  <c r="J140" i="6"/>
  <c r="J169" i="6"/>
  <c r="N171" i="6"/>
  <c r="J170" i="6"/>
  <c r="M171" i="6"/>
  <c r="J167" i="6"/>
  <c r="J163" i="6"/>
  <c r="J159" i="6"/>
  <c r="J155" i="6"/>
  <c r="J151" i="6"/>
  <c r="J147" i="6"/>
  <c r="J143" i="6"/>
  <c r="J139" i="6"/>
  <c r="J166" i="6"/>
  <c r="J162" i="6"/>
  <c r="J158" i="6"/>
  <c r="J154" i="6"/>
  <c r="J150" i="6"/>
  <c r="J146" i="6"/>
  <c r="J142" i="6"/>
  <c r="J137" i="6"/>
  <c r="J133" i="6"/>
  <c r="J129" i="6"/>
  <c r="J125" i="6"/>
  <c r="J121" i="6"/>
  <c r="J161" i="6"/>
  <c r="J153" i="6"/>
  <c r="J145" i="6"/>
  <c r="J138" i="6"/>
  <c r="J131" i="6"/>
  <c r="J130" i="6"/>
  <c r="J123" i="6"/>
  <c r="J122" i="6"/>
  <c r="J117" i="6"/>
  <c r="J113" i="6"/>
  <c r="J109" i="6"/>
  <c r="J136" i="6"/>
  <c r="J165" i="6"/>
  <c r="J157" i="6"/>
  <c r="J149" i="6"/>
  <c r="J141" i="6"/>
  <c r="J135" i="6"/>
  <c r="J134" i="6"/>
  <c r="J127" i="6"/>
  <c r="J126" i="6"/>
  <c r="J119" i="6"/>
  <c r="J115" i="6"/>
  <c r="J111" i="6"/>
  <c r="J102" i="6"/>
  <c r="J98" i="6"/>
  <c r="J94" i="6"/>
  <c r="J90" i="6"/>
  <c r="J86" i="6"/>
  <c r="J82" i="6"/>
  <c r="J78" i="6"/>
  <c r="J74" i="6"/>
  <c r="J70" i="6"/>
  <c r="J66" i="6"/>
  <c r="J62" i="6"/>
  <c r="J58" i="6"/>
  <c r="J54" i="6"/>
  <c r="J50" i="6"/>
  <c r="J124" i="6"/>
  <c r="J107" i="6"/>
  <c r="J106" i="6"/>
  <c r="J103" i="6"/>
  <c r="J99" i="6"/>
  <c r="J5" i="6"/>
  <c r="J9" i="6"/>
  <c r="J13" i="6"/>
  <c r="J17" i="6"/>
  <c r="J21" i="6"/>
  <c r="J25" i="6"/>
  <c r="J29" i="6"/>
  <c r="J33" i="6"/>
  <c r="J37" i="6"/>
  <c r="J41" i="6"/>
  <c r="J45" i="6"/>
  <c r="J49" i="6"/>
  <c r="J55" i="6"/>
  <c r="J56" i="6"/>
  <c r="J63" i="6"/>
  <c r="J64" i="6"/>
  <c r="J71" i="6"/>
  <c r="J72" i="6"/>
  <c r="J79" i="6"/>
  <c r="J80" i="6"/>
  <c r="J87" i="6"/>
  <c r="J88" i="6"/>
  <c r="J95" i="6"/>
  <c r="J96" i="6"/>
  <c r="J101" i="6"/>
  <c r="J132" i="6"/>
  <c r="K95" i="6" l="1"/>
  <c r="N95" i="6"/>
  <c r="M95" i="6"/>
  <c r="L95" i="6"/>
  <c r="K63" i="6"/>
  <c r="N63" i="6"/>
  <c r="M63" i="6"/>
  <c r="L63" i="6"/>
  <c r="N29" i="6"/>
  <c r="M29" i="6"/>
  <c r="L29" i="6"/>
  <c r="O29" i="6" s="1"/>
  <c r="Q29" i="6" s="1"/>
  <c r="K29" i="6"/>
  <c r="M124" i="6"/>
  <c r="N124" i="6"/>
  <c r="K124" i="6"/>
  <c r="P124" i="6" s="1"/>
  <c r="L124" i="6"/>
  <c r="N78" i="6"/>
  <c r="K78" i="6"/>
  <c r="M78" i="6"/>
  <c r="L78" i="6"/>
  <c r="L115" i="6"/>
  <c r="N115" i="6"/>
  <c r="K115" i="6"/>
  <c r="P115" i="6" s="1"/>
  <c r="M115" i="6"/>
  <c r="N113" i="6"/>
  <c r="L113" i="6"/>
  <c r="O113" i="6" s="1"/>
  <c r="K113" i="6"/>
  <c r="P113" i="6" s="1"/>
  <c r="M113" i="6"/>
  <c r="K153" i="6"/>
  <c r="P153" i="6" s="1"/>
  <c r="L153" i="6"/>
  <c r="N153" i="6"/>
  <c r="M153" i="6"/>
  <c r="L146" i="6"/>
  <c r="O146" i="6" s="1"/>
  <c r="M146" i="6"/>
  <c r="K146" i="6"/>
  <c r="P146" i="6" s="1"/>
  <c r="N146" i="6"/>
  <c r="L162" i="6"/>
  <c r="O162" i="6" s="1"/>
  <c r="M162" i="6"/>
  <c r="K162" i="6"/>
  <c r="P162" i="6" s="1"/>
  <c r="N162" i="6"/>
  <c r="M163" i="6"/>
  <c r="N163" i="6"/>
  <c r="L163" i="6"/>
  <c r="O163" i="6" s="1"/>
  <c r="Q163" i="6" s="1"/>
  <c r="K163" i="6"/>
  <c r="N160" i="6"/>
  <c r="K160" i="6"/>
  <c r="P160" i="6" s="1"/>
  <c r="L160" i="6"/>
  <c r="O160" i="6" s="1"/>
  <c r="Q160" i="6" s="1"/>
  <c r="M160" i="6"/>
  <c r="K110" i="6"/>
  <c r="M110" i="6"/>
  <c r="N110" i="6"/>
  <c r="L110" i="6"/>
  <c r="L43" i="6"/>
  <c r="N43" i="6"/>
  <c r="K43" i="6"/>
  <c r="P43" i="6" s="1"/>
  <c r="M43" i="6"/>
  <c r="M128" i="6"/>
  <c r="K128" i="6"/>
  <c r="P128" i="6" s="1"/>
  <c r="N128" i="6"/>
  <c r="L128" i="6"/>
  <c r="M40" i="6"/>
  <c r="K40" i="6"/>
  <c r="P40" i="6" s="1"/>
  <c r="L40" i="6"/>
  <c r="O40" i="6" s="1"/>
  <c r="N40" i="6"/>
  <c r="L100" i="6"/>
  <c r="K100" i="6"/>
  <c r="P100" i="6" s="1"/>
  <c r="N100" i="6"/>
  <c r="M100" i="6"/>
  <c r="K75" i="6"/>
  <c r="M75" i="6"/>
  <c r="L75" i="6"/>
  <c r="O75" i="6" s="1"/>
  <c r="Q75" i="6" s="1"/>
  <c r="N75" i="6"/>
  <c r="K30" i="6"/>
  <c r="M30" i="6"/>
  <c r="L30" i="6"/>
  <c r="N30" i="6"/>
  <c r="M132" i="6"/>
  <c r="N132" i="6"/>
  <c r="L132" i="6"/>
  <c r="K132" i="6"/>
  <c r="L72" i="6"/>
  <c r="N72" i="6"/>
  <c r="M72" i="6"/>
  <c r="K72" i="6"/>
  <c r="P72" i="6" s="1"/>
  <c r="L56" i="6"/>
  <c r="N56" i="6"/>
  <c r="M56" i="6"/>
  <c r="K56" i="6"/>
  <c r="P56" i="6" s="1"/>
  <c r="N25" i="6"/>
  <c r="K25" i="6"/>
  <c r="P25" i="6" s="1"/>
  <c r="M25" i="6"/>
  <c r="L25" i="6"/>
  <c r="K103" i="6"/>
  <c r="P103" i="6" s="1"/>
  <c r="N103" i="6"/>
  <c r="M103" i="6"/>
  <c r="L103" i="6"/>
  <c r="N66" i="6"/>
  <c r="M66" i="6"/>
  <c r="L66" i="6"/>
  <c r="K66" i="6"/>
  <c r="L119" i="6"/>
  <c r="O119" i="6" s="1"/>
  <c r="M119" i="6"/>
  <c r="K119" i="6"/>
  <c r="N119" i="6"/>
  <c r="K165" i="6"/>
  <c r="P165" i="6" s="1"/>
  <c r="L165" i="6"/>
  <c r="O165" i="6" s="1"/>
  <c r="N165" i="6"/>
  <c r="M165" i="6"/>
  <c r="L131" i="6"/>
  <c r="N131" i="6"/>
  <c r="M131" i="6"/>
  <c r="K131" i="6"/>
  <c r="P131" i="6" s="1"/>
  <c r="N133" i="6"/>
  <c r="M133" i="6"/>
  <c r="L133" i="6"/>
  <c r="K133" i="6"/>
  <c r="M151" i="6"/>
  <c r="N151" i="6"/>
  <c r="L151" i="6"/>
  <c r="K151" i="6"/>
  <c r="N148" i="6"/>
  <c r="K148" i="6"/>
  <c r="P148" i="6" s="1"/>
  <c r="L148" i="6"/>
  <c r="M148" i="6"/>
  <c r="M116" i="6"/>
  <c r="K116" i="6"/>
  <c r="P116" i="6" s="1"/>
  <c r="N116" i="6"/>
  <c r="L116" i="6"/>
  <c r="O116" i="6" s="1"/>
  <c r="K83" i="6"/>
  <c r="M83" i="6"/>
  <c r="L83" i="6"/>
  <c r="N83" i="6"/>
  <c r="K26" i="6"/>
  <c r="P26" i="6" s="1"/>
  <c r="N26" i="6"/>
  <c r="M26" i="6"/>
  <c r="L26" i="6"/>
  <c r="M105" i="6"/>
  <c r="L105" i="6"/>
  <c r="O105" i="6" s="1"/>
  <c r="N105" i="6"/>
  <c r="K105" i="6"/>
  <c r="M32" i="6"/>
  <c r="K32" i="6"/>
  <c r="P32" i="6" s="1"/>
  <c r="L32" i="6"/>
  <c r="N32" i="6"/>
  <c r="M69" i="6"/>
  <c r="K69" i="6"/>
  <c r="P69" i="6" s="1"/>
  <c r="N69" i="6"/>
  <c r="L69" i="6"/>
  <c r="O69" i="6" s="1"/>
  <c r="M53" i="6"/>
  <c r="K53" i="6"/>
  <c r="P53" i="6" s="1"/>
  <c r="N53" i="6"/>
  <c r="L53" i="6"/>
  <c r="O53" i="6" s="1"/>
  <c r="M65" i="6"/>
  <c r="N65" i="6"/>
  <c r="L65" i="6"/>
  <c r="K65" i="6"/>
  <c r="M36" i="6"/>
  <c r="N36" i="6"/>
  <c r="L36" i="6"/>
  <c r="K36" i="6"/>
  <c r="K6" i="6"/>
  <c r="M6" i="6"/>
  <c r="L6" i="6"/>
  <c r="N6" i="6"/>
  <c r="K46" i="6"/>
  <c r="M46" i="6"/>
  <c r="L46" i="6"/>
  <c r="N46" i="6"/>
  <c r="K22" i="6"/>
  <c r="M22" i="6"/>
  <c r="L22" i="6"/>
  <c r="N22" i="6"/>
  <c r="M4" i="6"/>
  <c r="N4" i="6"/>
  <c r="L4" i="6"/>
  <c r="K4" i="6"/>
  <c r="L47" i="6"/>
  <c r="O47" i="6" s="1"/>
  <c r="M47" i="6"/>
  <c r="K47" i="6"/>
  <c r="N47" i="6"/>
  <c r="M101" i="6"/>
  <c r="L101" i="6"/>
  <c r="O101" i="6" s="1"/>
  <c r="N101" i="6"/>
  <c r="K101" i="6"/>
  <c r="K87" i="6"/>
  <c r="P87" i="6" s="1"/>
  <c r="N87" i="6"/>
  <c r="M87" i="6"/>
  <c r="L87" i="6"/>
  <c r="K71" i="6"/>
  <c r="P71" i="6" s="1"/>
  <c r="N71" i="6"/>
  <c r="M71" i="6"/>
  <c r="L71" i="6"/>
  <c r="K55" i="6"/>
  <c r="M55" i="6"/>
  <c r="L55" i="6"/>
  <c r="N55" i="6"/>
  <c r="N37" i="6"/>
  <c r="M37" i="6"/>
  <c r="L37" i="6"/>
  <c r="K37" i="6"/>
  <c r="N21" i="6"/>
  <c r="M21" i="6"/>
  <c r="L21" i="6"/>
  <c r="K21" i="6"/>
  <c r="N5" i="6"/>
  <c r="M5" i="6"/>
  <c r="L5" i="6"/>
  <c r="K5" i="6"/>
  <c r="K106" i="6"/>
  <c r="P106" i="6" s="1"/>
  <c r="L106" i="6"/>
  <c r="O106" i="6" s="1"/>
  <c r="Q106" i="6" s="1"/>
  <c r="N106" i="6"/>
  <c r="M106" i="6"/>
  <c r="N54" i="6"/>
  <c r="K54" i="6"/>
  <c r="P54" i="6" s="1"/>
  <c r="M54" i="6"/>
  <c r="L54" i="6"/>
  <c r="N70" i="6"/>
  <c r="K70" i="6"/>
  <c r="P70" i="6" s="1"/>
  <c r="L70" i="6"/>
  <c r="M70" i="6"/>
  <c r="N86" i="6"/>
  <c r="K86" i="6"/>
  <c r="P86" i="6" s="1"/>
  <c r="M86" i="6"/>
  <c r="L86" i="6"/>
  <c r="N102" i="6"/>
  <c r="M102" i="6"/>
  <c r="L102" i="6"/>
  <c r="K102" i="6"/>
  <c r="K126" i="6"/>
  <c r="M126" i="6"/>
  <c r="L126" i="6"/>
  <c r="N126" i="6"/>
  <c r="K141" i="6"/>
  <c r="P141" i="6" s="1"/>
  <c r="L141" i="6"/>
  <c r="O141" i="6" s="1"/>
  <c r="N141" i="6"/>
  <c r="M141" i="6"/>
  <c r="M136" i="6"/>
  <c r="K136" i="6"/>
  <c r="P136" i="6" s="1"/>
  <c r="N136" i="6"/>
  <c r="L136" i="6"/>
  <c r="O136" i="6" s="1"/>
  <c r="K122" i="6"/>
  <c r="M122" i="6"/>
  <c r="N122" i="6"/>
  <c r="L122" i="6"/>
  <c r="O122" i="6" s="1"/>
  <c r="M138" i="6"/>
  <c r="K138" i="6"/>
  <c r="P138" i="6" s="1"/>
  <c r="N138" i="6"/>
  <c r="L138" i="6"/>
  <c r="O138" i="6" s="1"/>
  <c r="N121" i="6"/>
  <c r="K121" i="6"/>
  <c r="P121" i="6" s="1"/>
  <c r="M121" i="6"/>
  <c r="L121" i="6"/>
  <c r="N137" i="6"/>
  <c r="K137" i="6"/>
  <c r="P137" i="6" s="1"/>
  <c r="M137" i="6"/>
  <c r="L137" i="6"/>
  <c r="L154" i="6"/>
  <c r="O154" i="6" s="1"/>
  <c r="M154" i="6"/>
  <c r="K154" i="6"/>
  <c r="N154" i="6"/>
  <c r="M139" i="6"/>
  <c r="N139" i="6"/>
  <c r="K139" i="6"/>
  <c r="L139" i="6"/>
  <c r="M155" i="6"/>
  <c r="N155" i="6"/>
  <c r="L155" i="6"/>
  <c r="K155" i="6"/>
  <c r="K171" i="6"/>
  <c r="P171" i="6" s="1"/>
  <c r="N152" i="6"/>
  <c r="K152" i="6"/>
  <c r="L152" i="6"/>
  <c r="M152" i="6"/>
  <c r="N168" i="6"/>
  <c r="M168" i="6"/>
  <c r="L168" i="6"/>
  <c r="K168" i="6"/>
  <c r="P168" i="6" s="1"/>
  <c r="K114" i="6"/>
  <c r="P114" i="6" s="1"/>
  <c r="M114" i="6"/>
  <c r="N114" i="6"/>
  <c r="L114" i="6"/>
  <c r="O114" i="6" s="1"/>
  <c r="Q114" i="6" s="1"/>
  <c r="M93" i="6"/>
  <c r="K93" i="6"/>
  <c r="L93" i="6"/>
  <c r="N93" i="6"/>
  <c r="M73" i="6"/>
  <c r="N73" i="6"/>
  <c r="L73" i="6"/>
  <c r="O73" i="6" s="1"/>
  <c r="K73" i="6"/>
  <c r="L35" i="6"/>
  <c r="O35" i="6" s="1"/>
  <c r="Q35" i="6" s="1"/>
  <c r="N35" i="6"/>
  <c r="K35" i="6"/>
  <c r="M35" i="6"/>
  <c r="L19" i="6"/>
  <c r="O19" i="6" s="1"/>
  <c r="Q19" i="6" s="1"/>
  <c r="N19" i="6"/>
  <c r="M19" i="6"/>
  <c r="K19" i="6"/>
  <c r="P19" i="6" s="1"/>
  <c r="L3" i="6"/>
  <c r="O3" i="6" s="1"/>
  <c r="N3" i="6"/>
  <c r="M3" i="6"/>
  <c r="K3" i="6"/>
  <c r="P3" i="6" s="1"/>
  <c r="L92" i="6"/>
  <c r="O92" i="6" s="1"/>
  <c r="M92" i="6"/>
  <c r="K92" i="6"/>
  <c r="P92" i="6" s="1"/>
  <c r="N92" i="6"/>
  <c r="L52" i="6"/>
  <c r="O52" i="6" s="1"/>
  <c r="M52" i="6"/>
  <c r="K52" i="6"/>
  <c r="P52" i="6" s="1"/>
  <c r="N52" i="6"/>
  <c r="M24" i="6"/>
  <c r="K24" i="6"/>
  <c r="N24" i="6"/>
  <c r="L24" i="6"/>
  <c r="O24" i="6" s="1"/>
  <c r="M77" i="6"/>
  <c r="K77" i="6"/>
  <c r="N77" i="6"/>
  <c r="L77" i="6"/>
  <c r="O77" i="6" s="1"/>
  <c r="L68" i="6"/>
  <c r="O68" i="6" s="1"/>
  <c r="M68" i="6"/>
  <c r="K68" i="6"/>
  <c r="P68" i="6" s="1"/>
  <c r="N68" i="6"/>
  <c r="M97" i="6"/>
  <c r="N97" i="6"/>
  <c r="L97" i="6"/>
  <c r="O97" i="6" s="1"/>
  <c r="K97" i="6"/>
  <c r="K59" i="6"/>
  <c r="P59" i="6" s="1"/>
  <c r="M59" i="6"/>
  <c r="N59" i="6"/>
  <c r="L59" i="6"/>
  <c r="O59" i="6" s="1"/>
  <c r="L104" i="6"/>
  <c r="O104" i="6" s="1"/>
  <c r="K104" i="6"/>
  <c r="N104" i="6"/>
  <c r="M104" i="6"/>
  <c r="L7" i="6"/>
  <c r="O7" i="6" s="1"/>
  <c r="M7" i="6"/>
  <c r="K7" i="6"/>
  <c r="P7" i="6" s="1"/>
  <c r="N7" i="6"/>
  <c r="M20" i="6"/>
  <c r="N20" i="6"/>
  <c r="L20" i="6"/>
  <c r="O20" i="6" s="1"/>
  <c r="K20" i="6"/>
  <c r="L23" i="6"/>
  <c r="O23" i="6" s="1"/>
  <c r="M23" i="6"/>
  <c r="K23" i="6"/>
  <c r="P23" i="6" s="1"/>
  <c r="N23" i="6"/>
  <c r="K79" i="6"/>
  <c r="P79" i="6" s="1"/>
  <c r="N79" i="6"/>
  <c r="L79" i="6"/>
  <c r="O79" i="6" s="1"/>
  <c r="M79" i="6"/>
  <c r="N45" i="6"/>
  <c r="M45" i="6"/>
  <c r="L45" i="6"/>
  <c r="K45" i="6"/>
  <c r="P45" i="6" s="1"/>
  <c r="N13" i="6"/>
  <c r="M13" i="6"/>
  <c r="L13" i="6"/>
  <c r="K13" i="6"/>
  <c r="P13" i="6" s="1"/>
  <c r="K99" i="6"/>
  <c r="P99" i="6" s="1"/>
  <c r="N99" i="6"/>
  <c r="L99" i="6"/>
  <c r="O99" i="6" s="1"/>
  <c r="M99" i="6"/>
  <c r="N62" i="6"/>
  <c r="K62" i="6"/>
  <c r="M62" i="6"/>
  <c r="L62" i="6"/>
  <c r="N94" i="6"/>
  <c r="K94" i="6"/>
  <c r="M94" i="6"/>
  <c r="L94" i="6"/>
  <c r="K134" i="6"/>
  <c r="P134" i="6" s="1"/>
  <c r="M134" i="6"/>
  <c r="L134" i="6"/>
  <c r="N134" i="6"/>
  <c r="K157" i="6"/>
  <c r="P157" i="6" s="1"/>
  <c r="L157" i="6"/>
  <c r="N157" i="6"/>
  <c r="M157" i="6"/>
  <c r="K130" i="6"/>
  <c r="P130" i="6" s="1"/>
  <c r="M130" i="6"/>
  <c r="N130" i="6"/>
  <c r="L130" i="6"/>
  <c r="O130" i="6" s="1"/>
  <c r="N129" i="6"/>
  <c r="K129" i="6"/>
  <c r="M129" i="6"/>
  <c r="L129" i="6"/>
  <c r="M147" i="6"/>
  <c r="N147" i="6"/>
  <c r="L147" i="6"/>
  <c r="O147" i="6" s="1"/>
  <c r="Q147" i="6" s="1"/>
  <c r="K147" i="6"/>
  <c r="N144" i="6"/>
  <c r="K144" i="6"/>
  <c r="M144" i="6"/>
  <c r="L144" i="6"/>
  <c r="K118" i="6"/>
  <c r="P118" i="6" s="1"/>
  <c r="M118" i="6"/>
  <c r="N118" i="6"/>
  <c r="L118" i="6"/>
  <c r="O118" i="6" s="1"/>
  <c r="L84" i="6"/>
  <c r="O84" i="6" s="1"/>
  <c r="M84" i="6"/>
  <c r="K84" i="6"/>
  <c r="P84" i="6" s="1"/>
  <c r="N84" i="6"/>
  <c r="L27" i="6"/>
  <c r="O27" i="6" s="1"/>
  <c r="N27" i="6"/>
  <c r="K27" i="6"/>
  <c r="M27" i="6"/>
  <c r="L11" i="6"/>
  <c r="O11" i="6" s="1"/>
  <c r="Q11" i="6" s="1"/>
  <c r="N11" i="6"/>
  <c r="M11" i="6"/>
  <c r="K11" i="6"/>
  <c r="P11" i="6" s="1"/>
  <c r="M81" i="6"/>
  <c r="N81" i="6"/>
  <c r="L81" i="6"/>
  <c r="O81" i="6" s="1"/>
  <c r="K81" i="6"/>
  <c r="M8" i="6"/>
  <c r="K8" i="6"/>
  <c r="N8" i="6"/>
  <c r="L8" i="6"/>
  <c r="O8" i="6" s="1"/>
  <c r="M61" i="6"/>
  <c r="K61" i="6"/>
  <c r="N61" i="6"/>
  <c r="L61" i="6"/>
  <c r="O61" i="6" s="1"/>
  <c r="M44" i="6"/>
  <c r="N44" i="6"/>
  <c r="L44" i="6"/>
  <c r="O44" i="6" s="1"/>
  <c r="K44" i="6"/>
  <c r="M12" i="6"/>
  <c r="N12" i="6"/>
  <c r="L12" i="6"/>
  <c r="O12" i="6" s="1"/>
  <c r="K12" i="6"/>
  <c r="L15" i="6"/>
  <c r="O15" i="6" s="1"/>
  <c r="M15" i="6"/>
  <c r="K15" i="6"/>
  <c r="P15" i="6" s="1"/>
  <c r="N15" i="6"/>
  <c r="L88" i="6"/>
  <c r="O88" i="6" s="1"/>
  <c r="N88" i="6"/>
  <c r="K88" i="6"/>
  <c r="M88" i="6"/>
  <c r="N41" i="6"/>
  <c r="K41" i="6"/>
  <c r="L41" i="6"/>
  <c r="M41" i="6"/>
  <c r="N9" i="6"/>
  <c r="K9" i="6"/>
  <c r="L9" i="6"/>
  <c r="M9" i="6"/>
  <c r="N50" i="6"/>
  <c r="M50" i="6"/>
  <c r="L50" i="6"/>
  <c r="K50" i="6"/>
  <c r="P50" i="6" s="1"/>
  <c r="N82" i="6"/>
  <c r="M82" i="6"/>
  <c r="L82" i="6"/>
  <c r="K82" i="6"/>
  <c r="P82" i="6" s="1"/>
  <c r="N98" i="6"/>
  <c r="M98" i="6"/>
  <c r="L98" i="6"/>
  <c r="K98" i="6"/>
  <c r="P98" i="6" s="1"/>
  <c r="L135" i="6"/>
  <c r="O135" i="6" s="1"/>
  <c r="M135" i="6"/>
  <c r="K135" i="6"/>
  <c r="P135" i="6" s="1"/>
  <c r="N135" i="6"/>
  <c r="N117" i="6"/>
  <c r="L117" i="6"/>
  <c r="K117" i="6"/>
  <c r="M117" i="6"/>
  <c r="K161" i="6"/>
  <c r="P161" i="6" s="1"/>
  <c r="L161" i="6"/>
  <c r="N161" i="6"/>
  <c r="M161" i="6"/>
  <c r="L150" i="6"/>
  <c r="O150" i="6" s="1"/>
  <c r="M150" i="6"/>
  <c r="K150" i="6"/>
  <c r="P150" i="6" s="1"/>
  <c r="N150" i="6"/>
  <c r="L166" i="6"/>
  <c r="O166" i="6" s="1"/>
  <c r="Q166" i="6" s="1"/>
  <c r="M166" i="6"/>
  <c r="K166" i="6"/>
  <c r="P166" i="6" s="1"/>
  <c r="N166" i="6"/>
  <c r="M167" i="6"/>
  <c r="L167" i="6"/>
  <c r="N167" i="6"/>
  <c r="K167" i="6"/>
  <c r="K169" i="6"/>
  <c r="P169" i="6" s="1"/>
  <c r="N169" i="6"/>
  <c r="M169" i="6"/>
  <c r="L169" i="6"/>
  <c r="O169" i="6" s="1"/>
  <c r="N164" i="6"/>
  <c r="K164" i="6"/>
  <c r="L164" i="6"/>
  <c r="M164" i="6"/>
  <c r="M108" i="6"/>
  <c r="K108" i="6"/>
  <c r="N108" i="6"/>
  <c r="L108" i="6"/>
  <c r="O108" i="6" s="1"/>
  <c r="K42" i="6"/>
  <c r="P42" i="6" s="1"/>
  <c r="N42" i="6"/>
  <c r="L42" i="6"/>
  <c r="O42" i="6" s="1"/>
  <c r="M42" i="6"/>
  <c r="K10" i="6"/>
  <c r="P10" i="6" s="1"/>
  <c r="N10" i="6"/>
  <c r="M10" i="6"/>
  <c r="L10" i="6"/>
  <c r="O10" i="6" s="1"/>
  <c r="L60" i="6"/>
  <c r="O60" i="6" s="1"/>
  <c r="Q60" i="6" s="1"/>
  <c r="M60" i="6"/>
  <c r="K60" i="6"/>
  <c r="P60" i="6" s="1"/>
  <c r="N60" i="6"/>
  <c r="M89" i="6"/>
  <c r="N89" i="6"/>
  <c r="L89" i="6"/>
  <c r="O89" i="6" s="1"/>
  <c r="K89" i="6"/>
  <c r="L96" i="6"/>
  <c r="O96" i="6" s="1"/>
  <c r="N96" i="6"/>
  <c r="M96" i="6"/>
  <c r="K96" i="6"/>
  <c r="P96" i="6" s="1"/>
  <c r="L80" i="6"/>
  <c r="O80" i="6" s="1"/>
  <c r="Q80" i="6" s="1"/>
  <c r="N80" i="6"/>
  <c r="M80" i="6"/>
  <c r="K80" i="6"/>
  <c r="P80" i="6" s="1"/>
  <c r="L64" i="6"/>
  <c r="O64" i="6" s="1"/>
  <c r="N64" i="6"/>
  <c r="M64" i="6"/>
  <c r="K64" i="6"/>
  <c r="P64" i="6" s="1"/>
  <c r="N49" i="6"/>
  <c r="K49" i="6"/>
  <c r="L49" i="6"/>
  <c r="M49" i="6"/>
  <c r="N33" i="6"/>
  <c r="K33" i="6"/>
  <c r="L33" i="6"/>
  <c r="M33" i="6"/>
  <c r="N17" i="6"/>
  <c r="K17" i="6"/>
  <c r="M17" i="6"/>
  <c r="L17" i="6"/>
  <c r="N2" i="6"/>
  <c r="O2" i="6" s="1"/>
  <c r="L107" i="6"/>
  <c r="N107" i="6"/>
  <c r="K107" i="6"/>
  <c r="M107" i="6"/>
  <c r="N58" i="6"/>
  <c r="M58" i="6"/>
  <c r="L58" i="6"/>
  <c r="O58" i="6" s="1"/>
  <c r="K58" i="6"/>
  <c r="P58" i="6" s="1"/>
  <c r="N74" i="6"/>
  <c r="M74" i="6"/>
  <c r="L74" i="6"/>
  <c r="O74" i="6" s="1"/>
  <c r="Q74" i="6" s="1"/>
  <c r="K74" i="6"/>
  <c r="P74" i="6" s="1"/>
  <c r="N90" i="6"/>
  <c r="M90" i="6"/>
  <c r="L90" i="6"/>
  <c r="O90" i="6" s="1"/>
  <c r="Q90" i="6" s="1"/>
  <c r="K90" i="6"/>
  <c r="P90" i="6" s="1"/>
  <c r="L111" i="6"/>
  <c r="N111" i="6"/>
  <c r="K111" i="6"/>
  <c r="M111" i="6"/>
  <c r="L127" i="6"/>
  <c r="M127" i="6"/>
  <c r="K127" i="6"/>
  <c r="P127" i="6" s="1"/>
  <c r="N127" i="6"/>
  <c r="K149" i="6"/>
  <c r="L149" i="6"/>
  <c r="N149" i="6"/>
  <c r="M149" i="6"/>
  <c r="N109" i="6"/>
  <c r="L109" i="6"/>
  <c r="O109" i="6" s="1"/>
  <c r="K109" i="6"/>
  <c r="M109" i="6"/>
  <c r="L123" i="6"/>
  <c r="M123" i="6"/>
  <c r="N123" i="6"/>
  <c r="K123" i="6"/>
  <c r="P123" i="6" s="1"/>
  <c r="K145" i="6"/>
  <c r="L145" i="6"/>
  <c r="N145" i="6"/>
  <c r="M145" i="6"/>
  <c r="N125" i="6"/>
  <c r="M125" i="6"/>
  <c r="K125" i="6"/>
  <c r="P125" i="6" s="1"/>
  <c r="L125" i="6"/>
  <c r="O125" i="6" s="1"/>
  <c r="L142" i="6"/>
  <c r="M142" i="6"/>
  <c r="N142" i="6"/>
  <c r="K142" i="6"/>
  <c r="P142" i="6" s="1"/>
  <c r="L158" i="6"/>
  <c r="M158" i="6"/>
  <c r="K158" i="6"/>
  <c r="P158" i="6" s="1"/>
  <c r="N158" i="6"/>
  <c r="M143" i="6"/>
  <c r="N143" i="6"/>
  <c r="L143" i="6"/>
  <c r="O143" i="6" s="1"/>
  <c r="K143" i="6"/>
  <c r="P143" i="6" s="1"/>
  <c r="M159" i="6"/>
  <c r="N159" i="6"/>
  <c r="L159" i="6"/>
  <c r="O159" i="6" s="1"/>
  <c r="K159" i="6"/>
  <c r="P159" i="6" s="1"/>
  <c r="L170" i="6"/>
  <c r="K170" i="6"/>
  <c r="N170" i="6"/>
  <c r="M170" i="6"/>
  <c r="N140" i="6"/>
  <c r="K140" i="6"/>
  <c r="M140" i="6"/>
  <c r="L140" i="6"/>
  <c r="O140" i="6" s="1"/>
  <c r="N156" i="6"/>
  <c r="K156" i="6"/>
  <c r="L156" i="6"/>
  <c r="O156" i="6" s="1"/>
  <c r="M156" i="6"/>
  <c r="M112" i="6"/>
  <c r="K112" i="6"/>
  <c r="P112" i="6" s="1"/>
  <c r="N112" i="6"/>
  <c r="L112" i="6"/>
  <c r="O112" i="6" s="1"/>
  <c r="M85" i="6"/>
  <c r="K85" i="6"/>
  <c r="P85" i="6" s="1"/>
  <c r="N85" i="6"/>
  <c r="L85" i="6"/>
  <c r="O85" i="6" s="1"/>
  <c r="Q85" i="6" s="1"/>
  <c r="M57" i="6"/>
  <c r="N57" i="6"/>
  <c r="L57" i="6"/>
  <c r="O57" i="6" s="1"/>
  <c r="K57" i="6"/>
  <c r="P57" i="6" s="1"/>
  <c r="K34" i="6"/>
  <c r="N34" i="6"/>
  <c r="L34" i="6"/>
  <c r="O34" i="6" s="1"/>
  <c r="M34" i="6"/>
  <c r="K18" i="6"/>
  <c r="N18" i="6"/>
  <c r="L18" i="6"/>
  <c r="O18" i="6" s="1"/>
  <c r="M18" i="6"/>
  <c r="M120" i="6"/>
  <c r="K120" i="6"/>
  <c r="P120" i="6" s="1"/>
  <c r="N120" i="6"/>
  <c r="L120" i="6"/>
  <c r="O120" i="6" s="1"/>
  <c r="Q120" i="6" s="1"/>
  <c r="K91" i="6"/>
  <c r="M91" i="6"/>
  <c r="L91" i="6"/>
  <c r="N91" i="6"/>
  <c r="M48" i="6"/>
  <c r="K48" i="6"/>
  <c r="P48" i="6" s="1"/>
  <c r="L48" i="6"/>
  <c r="N48" i="6"/>
  <c r="M16" i="6"/>
  <c r="K16" i="6"/>
  <c r="P16" i="6" s="1"/>
  <c r="N16" i="6"/>
  <c r="L16" i="6"/>
  <c r="O16" i="6" s="1"/>
  <c r="Q16" i="6" s="1"/>
  <c r="K67" i="6"/>
  <c r="M67" i="6"/>
  <c r="L67" i="6"/>
  <c r="N67" i="6"/>
  <c r="L76" i="6"/>
  <c r="M76" i="6"/>
  <c r="K76" i="6"/>
  <c r="P76" i="6" s="1"/>
  <c r="N76" i="6"/>
  <c r="K51" i="6"/>
  <c r="M51" i="6"/>
  <c r="N51" i="6"/>
  <c r="L51" i="6"/>
  <c r="O51" i="6" s="1"/>
  <c r="K14" i="6"/>
  <c r="M14" i="6"/>
  <c r="L14" i="6"/>
  <c r="N14" i="6"/>
  <c r="M28" i="6"/>
  <c r="N28" i="6"/>
  <c r="L28" i="6"/>
  <c r="O28" i="6" s="1"/>
  <c r="K28" i="6"/>
  <c r="P28" i="6" s="1"/>
  <c r="L39" i="6"/>
  <c r="M39" i="6"/>
  <c r="K39" i="6"/>
  <c r="P39" i="6" s="1"/>
  <c r="N39" i="6"/>
  <c r="K38" i="6"/>
  <c r="M38" i="6"/>
  <c r="L38" i="6"/>
  <c r="N38" i="6"/>
  <c r="L31" i="6"/>
  <c r="M31" i="6"/>
  <c r="K31" i="6"/>
  <c r="P31" i="6" s="1"/>
  <c r="N31" i="6"/>
  <c r="R57" i="6" l="1"/>
  <c r="R142" i="6"/>
  <c r="R74" i="6"/>
  <c r="R10" i="6"/>
  <c r="Q52" i="6"/>
  <c r="Q3" i="6"/>
  <c r="R121" i="6"/>
  <c r="R70" i="6"/>
  <c r="R69" i="6"/>
  <c r="R148" i="6"/>
  <c r="R43" i="6"/>
  <c r="R113" i="6"/>
  <c r="R124" i="6"/>
  <c r="O38" i="6"/>
  <c r="Q28" i="6"/>
  <c r="R76" i="6"/>
  <c r="O48" i="6"/>
  <c r="Q48" i="6" s="1"/>
  <c r="R158" i="6"/>
  <c r="P107" i="6"/>
  <c r="R107" i="6" s="1"/>
  <c r="R96" i="6"/>
  <c r="P167" i="6"/>
  <c r="R167" i="6" s="1"/>
  <c r="Q61" i="6"/>
  <c r="P147" i="6"/>
  <c r="R147" i="6" s="1"/>
  <c r="P97" i="6"/>
  <c r="R97" i="6" s="1"/>
  <c r="Q24" i="6"/>
  <c r="R3" i="6"/>
  <c r="R19" i="6"/>
  <c r="P73" i="6"/>
  <c r="R73" i="6" s="1"/>
  <c r="R168" i="6"/>
  <c r="R171" i="6"/>
  <c r="P122" i="6"/>
  <c r="R122" i="6" s="1"/>
  <c r="R141" i="6"/>
  <c r="P126" i="6"/>
  <c r="R126" i="6" s="1"/>
  <c r="R106" i="6"/>
  <c r="P55" i="6"/>
  <c r="R55" i="6" s="1"/>
  <c r="R71" i="6"/>
  <c r="R87" i="6"/>
  <c r="P22" i="6"/>
  <c r="R22" i="6" s="1"/>
  <c r="P46" i="6"/>
  <c r="R46" i="6" s="1"/>
  <c r="P6" i="6"/>
  <c r="R6" i="6" s="1"/>
  <c r="R26" i="6"/>
  <c r="P83" i="6"/>
  <c r="R83" i="6" s="1"/>
  <c r="O131" i="6"/>
  <c r="Q131" i="6" s="1"/>
  <c r="R165" i="6"/>
  <c r="Q119" i="6"/>
  <c r="R103" i="6"/>
  <c r="O56" i="6"/>
  <c r="O72" i="6"/>
  <c r="P30" i="6"/>
  <c r="R30" i="6" s="1"/>
  <c r="R100" i="6"/>
  <c r="R40" i="6"/>
  <c r="R128" i="6"/>
  <c r="R160" i="6"/>
  <c r="O153" i="6"/>
  <c r="Q113" i="6"/>
  <c r="P78" i="6"/>
  <c r="R78" i="6" s="1"/>
  <c r="R28" i="6"/>
  <c r="R143" i="6"/>
  <c r="R161" i="6"/>
  <c r="R118" i="6"/>
  <c r="R134" i="6"/>
  <c r="R99" i="6"/>
  <c r="R79" i="6"/>
  <c r="R114" i="6"/>
  <c r="R137" i="6"/>
  <c r="R136" i="6"/>
  <c r="R54" i="6"/>
  <c r="R32" i="6"/>
  <c r="Q40" i="6"/>
  <c r="R146" i="6"/>
  <c r="R115" i="6"/>
  <c r="R39" i="6"/>
  <c r="O14" i="6"/>
  <c r="Q15" i="6" s="1"/>
  <c r="O67" i="6"/>
  <c r="O91" i="6"/>
  <c r="Q91" i="6" s="1"/>
  <c r="Q57" i="6"/>
  <c r="Q159" i="6"/>
  <c r="R125" i="6"/>
  <c r="P109" i="6"/>
  <c r="R109" i="6" s="1"/>
  <c r="P111" i="6"/>
  <c r="R111" i="6" s="1"/>
  <c r="Q58" i="6"/>
  <c r="O17" i="6"/>
  <c r="Q17" i="6" s="1"/>
  <c r="R64" i="6"/>
  <c r="P89" i="6"/>
  <c r="R89" i="6" s="1"/>
  <c r="Q10" i="6"/>
  <c r="R98" i="6"/>
  <c r="R50" i="6"/>
  <c r="P44" i="6"/>
  <c r="R44" i="6" s="1"/>
  <c r="P81" i="6"/>
  <c r="R81" i="6" s="1"/>
  <c r="O144" i="6"/>
  <c r="Q144" i="6" s="1"/>
  <c r="O94" i="6"/>
  <c r="R13" i="6"/>
  <c r="R112" i="6"/>
  <c r="P140" i="6"/>
  <c r="R140" i="6" s="1"/>
  <c r="O145" i="6"/>
  <c r="Q109" i="6"/>
  <c r="O149" i="6"/>
  <c r="O33" i="6"/>
  <c r="Q33" i="6" s="1"/>
  <c r="O49" i="6"/>
  <c r="Q49" i="6" s="1"/>
  <c r="Q89" i="6"/>
  <c r="R60" i="6"/>
  <c r="Q42" i="6"/>
  <c r="O164" i="6"/>
  <c r="Q164" i="6" s="1"/>
  <c r="R166" i="6"/>
  <c r="R150" i="6"/>
  <c r="P117" i="6"/>
  <c r="R117" i="6" s="1"/>
  <c r="R135" i="6"/>
  <c r="O98" i="6"/>
  <c r="Q98" i="6" s="1"/>
  <c r="O82" i="6"/>
  <c r="Q82" i="6" s="1"/>
  <c r="O50" i="6"/>
  <c r="Q50" i="6" s="1"/>
  <c r="O9" i="6"/>
  <c r="Q9" i="6" s="1"/>
  <c r="O41" i="6"/>
  <c r="Q41" i="6" s="1"/>
  <c r="P88" i="6"/>
  <c r="R88" i="6" s="1"/>
  <c r="R15" i="6"/>
  <c r="Q12" i="6"/>
  <c r="Q81" i="6"/>
  <c r="P27" i="6"/>
  <c r="R27" i="6" s="1"/>
  <c r="R84" i="6"/>
  <c r="O134" i="6"/>
  <c r="Q99" i="6"/>
  <c r="O13" i="6"/>
  <c r="Q13" i="6" s="1"/>
  <c r="O45" i="6"/>
  <c r="Q45" i="6" s="1"/>
  <c r="R23" i="6"/>
  <c r="Q20" i="6"/>
  <c r="R7" i="6"/>
  <c r="Q97" i="6"/>
  <c r="R68" i="6"/>
  <c r="R52" i="6"/>
  <c r="R92" i="6"/>
  <c r="P35" i="6"/>
  <c r="R35" i="6" s="1"/>
  <c r="O93" i="6"/>
  <c r="Q93" i="6" s="1"/>
  <c r="O168" i="6"/>
  <c r="O152" i="6"/>
  <c r="P155" i="6"/>
  <c r="R155" i="6" s="1"/>
  <c r="O139" i="6"/>
  <c r="Q139" i="6" s="1"/>
  <c r="O137" i="6"/>
  <c r="Q137" i="6" s="1"/>
  <c r="O121" i="6"/>
  <c r="Q121" i="6" s="1"/>
  <c r="Q138" i="6"/>
  <c r="Q122" i="6"/>
  <c r="Q136" i="6"/>
  <c r="P102" i="6"/>
  <c r="R102" i="6" s="1"/>
  <c r="O86" i="6"/>
  <c r="Q86" i="6" s="1"/>
  <c r="O54" i="6"/>
  <c r="Q54" i="6" s="1"/>
  <c r="P5" i="6"/>
  <c r="R5" i="6" s="1"/>
  <c r="P21" i="6"/>
  <c r="R21" i="6" s="1"/>
  <c r="P37" i="6"/>
  <c r="R37" i="6" s="1"/>
  <c r="O71" i="6"/>
  <c r="Q71" i="6" s="1"/>
  <c r="O87" i="6"/>
  <c r="P101" i="6"/>
  <c r="R101" i="6" s="1"/>
  <c r="P4" i="6"/>
  <c r="R4" i="6" s="1"/>
  <c r="P36" i="6"/>
  <c r="R36" i="6" s="1"/>
  <c r="P65" i="6"/>
  <c r="R65" i="6" s="1"/>
  <c r="Q53" i="6"/>
  <c r="Q69" i="6"/>
  <c r="P105" i="6"/>
  <c r="R105" i="6" s="1"/>
  <c r="O26" i="6"/>
  <c r="P151" i="6"/>
  <c r="R151" i="6" s="1"/>
  <c r="P133" i="6"/>
  <c r="R133" i="6" s="1"/>
  <c r="R131" i="6"/>
  <c r="P66" i="6"/>
  <c r="R66" i="6" s="1"/>
  <c r="O103" i="6"/>
  <c r="O25" i="6"/>
  <c r="Q25" i="6" s="1"/>
  <c r="R56" i="6"/>
  <c r="R72" i="6"/>
  <c r="P132" i="6"/>
  <c r="R132" i="6" s="1"/>
  <c r="P75" i="6"/>
  <c r="R75" i="6" s="1"/>
  <c r="O100" i="6"/>
  <c r="Q100" i="6" s="1"/>
  <c r="O43" i="6"/>
  <c r="Q43" i="6" s="1"/>
  <c r="P110" i="6"/>
  <c r="R110" i="6" s="1"/>
  <c r="Q162" i="6"/>
  <c r="Q146" i="6"/>
  <c r="R153" i="6"/>
  <c r="O115" i="6"/>
  <c r="Q115" i="6" s="1"/>
  <c r="P63" i="6"/>
  <c r="R63" i="6" s="1"/>
  <c r="P95" i="6"/>
  <c r="R95" i="6" s="1"/>
  <c r="R159" i="6"/>
  <c r="R90" i="6"/>
  <c r="R58" i="6"/>
  <c r="R42" i="6"/>
  <c r="R169" i="6"/>
  <c r="Q150" i="6"/>
  <c r="Q135" i="6"/>
  <c r="Q88" i="6"/>
  <c r="R157" i="6"/>
  <c r="R59" i="6"/>
  <c r="Q68" i="6"/>
  <c r="Q92" i="6"/>
  <c r="R138" i="6"/>
  <c r="Q141" i="6"/>
  <c r="R86" i="6"/>
  <c r="R53" i="6"/>
  <c r="Q105" i="6"/>
  <c r="R116" i="6"/>
  <c r="R25" i="6"/>
  <c r="R162" i="6"/>
  <c r="R31" i="6"/>
  <c r="Q156" i="6"/>
  <c r="R127" i="6"/>
  <c r="R80" i="6"/>
  <c r="R82" i="6"/>
  <c r="P12" i="6"/>
  <c r="R12" i="6" s="1"/>
  <c r="Q8" i="6"/>
  <c r="R11" i="6"/>
  <c r="Q118" i="6"/>
  <c r="O129" i="6"/>
  <c r="Q130" i="6" s="1"/>
  <c r="O62" i="6"/>
  <c r="Q62" i="6" s="1"/>
  <c r="R45" i="6"/>
  <c r="P20" i="6"/>
  <c r="R20" i="6" s="1"/>
  <c r="Q59" i="6"/>
  <c r="R16" i="6"/>
  <c r="R48" i="6"/>
  <c r="R120" i="6"/>
  <c r="R85" i="6"/>
  <c r="P156" i="6"/>
  <c r="R156" i="6" s="1"/>
  <c r="P170" i="6"/>
  <c r="R170" i="6" s="1"/>
  <c r="O31" i="6"/>
  <c r="Q31" i="6" s="1"/>
  <c r="P38" i="6"/>
  <c r="R38" i="6" s="1"/>
  <c r="O39" i="6"/>
  <c r="Q39" i="6" s="1"/>
  <c r="P14" i="6"/>
  <c r="R14" i="6" s="1"/>
  <c r="P51" i="6"/>
  <c r="R51" i="6" s="1"/>
  <c r="O76" i="6"/>
  <c r="Q76" i="6" s="1"/>
  <c r="P67" i="6"/>
  <c r="R67" i="6" s="1"/>
  <c r="P91" i="6"/>
  <c r="R91" i="6" s="1"/>
  <c r="P18" i="6"/>
  <c r="R18" i="6" s="1"/>
  <c r="P34" i="6"/>
  <c r="R34" i="6" s="1"/>
  <c r="O170" i="6"/>
  <c r="O158" i="6"/>
  <c r="O142" i="6"/>
  <c r="Q142" i="6" s="1"/>
  <c r="P145" i="6"/>
  <c r="R145" i="6" s="1"/>
  <c r="O123" i="6"/>
  <c r="Q123" i="6" s="1"/>
  <c r="P149" i="6"/>
  <c r="R149" i="6" s="1"/>
  <c r="O127" i="6"/>
  <c r="O111" i="6"/>
  <c r="Q112" i="6" s="1"/>
  <c r="O107" i="6"/>
  <c r="Q107" i="6" s="1"/>
  <c r="P17" i="6"/>
  <c r="R17" i="6" s="1"/>
  <c r="P33" i="6"/>
  <c r="R33" i="6" s="1"/>
  <c r="P49" i="6"/>
  <c r="R49" i="6" s="1"/>
  <c r="P108" i="6"/>
  <c r="R108" i="6" s="1"/>
  <c r="P164" i="6"/>
  <c r="R164" i="6" s="1"/>
  <c r="O167" i="6"/>
  <c r="Q167" i="6" s="1"/>
  <c r="O161" i="6"/>
  <c r="Q161" i="6" s="1"/>
  <c r="O117" i="6"/>
  <c r="Q117" i="6" s="1"/>
  <c r="P9" i="6"/>
  <c r="R9" i="6" s="1"/>
  <c r="P41" i="6"/>
  <c r="R41" i="6" s="1"/>
  <c r="P61" i="6"/>
  <c r="R61" i="6" s="1"/>
  <c r="P8" i="6"/>
  <c r="R8" i="6" s="1"/>
  <c r="P144" i="6"/>
  <c r="R144" i="6" s="1"/>
  <c r="P129" i="6"/>
  <c r="R129" i="6" s="1"/>
  <c r="O157" i="6"/>
  <c r="Q157" i="6" s="1"/>
  <c r="P94" i="6"/>
  <c r="R94" i="6" s="1"/>
  <c r="P62" i="6"/>
  <c r="R62" i="6" s="1"/>
  <c r="P104" i="6"/>
  <c r="R104" i="6" s="1"/>
  <c r="P77" i="6"/>
  <c r="R77" i="6" s="1"/>
  <c r="P24" i="6"/>
  <c r="R24" i="6" s="1"/>
  <c r="P93" i="6"/>
  <c r="R93" i="6" s="1"/>
  <c r="P152" i="6"/>
  <c r="R152" i="6" s="1"/>
  <c r="O155" i="6"/>
  <c r="Q155" i="6" s="1"/>
  <c r="P139" i="6"/>
  <c r="R139" i="6" s="1"/>
  <c r="P154" i="6"/>
  <c r="R154" i="6" s="1"/>
  <c r="O126" i="6"/>
  <c r="Q126" i="6" s="1"/>
  <c r="O102" i="6"/>
  <c r="Q102" i="6" s="1"/>
  <c r="O70" i="6"/>
  <c r="Q70" i="6" s="1"/>
  <c r="O5" i="6"/>
  <c r="O21" i="6"/>
  <c r="Q21" i="6" s="1"/>
  <c r="O37" i="6"/>
  <c r="O55" i="6"/>
  <c r="P47" i="6"/>
  <c r="R47" i="6" s="1"/>
  <c r="O4" i="6"/>
  <c r="Q4" i="6" s="1"/>
  <c r="O22" i="6"/>
  <c r="O46" i="6"/>
  <c r="Q46" i="6" s="1"/>
  <c r="O6" i="6"/>
  <c r="Q6" i="6" s="1"/>
  <c r="O36" i="6"/>
  <c r="Q36" i="6" s="1"/>
  <c r="O65" i="6"/>
  <c r="Q65" i="6" s="1"/>
  <c r="O32" i="6"/>
  <c r="O83" i="6"/>
  <c r="Q83" i="6" s="1"/>
  <c r="O148" i="6"/>
  <c r="Q148" i="6" s="1"/>
  <c r="O151" i="6"/>
  <c r="Q151" i="6" s="1"/>
  <c r="O133" i="6"/>
  <c r="P119" i="6"/>
  <c r="R119" i="6" s="1"/>
  <c r="O66" i="6"/>
  <c r="Q66" i="6" s="1"/>
  <c r="O132" i="6"/>
  <c r="Q132" i="6" s="1"/>
  <c r="O30" i="6"/>
  <c r="Q30" i="6" s="1"/>
  <c r="O128" i="6"/>
  <c r="O110" i="6"/>
  <c r="Q110" i="6" s="1"/>
  <c r="P163" i="6"/>
  <c r="R163" i="6" s="1"/>
  <c r="O78" i="6"/>
  <c r="Q78" i="6" s="1"/>
  <c r="O124" i="6"/>
  <c r="Q124" i="6" s="1"/>
  <c r="P29" i="6"/>
  <c r="R29" i="6" s="1"/>
  <c r="O63" i="6"/>
  <c r="Q63" i="6" s="1"/>
  <c r="O95" i="6"/>
  <c r="Q96" i="6" s="1"/>
  <c r="Q72" i="6" l="1"/>
  <c r="Q128" i="6"/>
  <c r="Q5" i="6"/>
  <c r="Q158" i="6"/>
  <c r="Q34" i="6"/>
  <c r="Q103" i="6"/>
  <c r="Q73" i="6"/>
  <c r="Q149" i="6"/>
  <c r="Q125" i="6"/>
  <c r="Q56" i="6"/>
  <c r="Q101" i="6"/>
  <c r="Q127" i="6"/>
  <c r="Q95" i="6"/>
  <c r="Q133" i="6"/>
  <c r="Q32" i="6"/>
  <c r="Q55" i="6"/>
  <c r="Q170" i="6"/>
  <c r="Q171" i="6"/>
  <c r="Q64" i="6"/>
  <c r="Q116" i="6"/>
  <c r="Q152" i="6"/>
  <c r="Q79" i="6"/>
  <c r="Q134" i="6"/>
  <c r="Q44" i="6"/>
  <c r="Q77" i="6"/>
  <c r="Q104" i="6"/>
  <c r="Q153" i="6"/>
  <c r="Q108" i="6"/>
  <c r="Q18" i="6"/>
  <c r="Q38" i="6"/>
  <c r="Q165" i="6"/>
  <c r="Q7" i="6"/>
  <c r="Q140" i="6"/>
  <c r="Q94" i="6"/>
  <c r="Q14" i="6"/>
  <c r="Q22" i="6"/>
  <c r="Q37" i="6"/>
  <c r="Q111" i="6"/>
  <c r="Q129" i="6"/>
  <c r="Q143" i="6"/>
  <c r="Q84" i="6"/>
  <c r="Q26" i="6"/>
  <c r="Q87" i="6"/>
  <c r="Q168" i="6"/>
  <c r="Q145" i="6"/>
  <c r="Q169" i="6"/>
  <c r="Q67" i="6"/>
  <c r="Q27" i="6"/>
  <c r="Q47" i="6"/>
  <c r="Q154" i="6"/>
  <c r="Q23" i="6"/>
  <c r="S2" i="6"/>
  <c r="R130" i="6"/>
  <c r="R123" i="6"/>
  <c r="Q51" i="6"/>
</calcChain>
</file>

<file path=xl/sharedStrings.xml><?xml version="1.0" encoding="utf-8"?>
<sst xmlns="http://schemas.openxmlformats.org/spreadsheetml/2006/main" count="3190" uniqueCount="1263">
  <si>
    <t>PassengerId</t>
  </si>
  <si>
    <t>Survived(y)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</si>
  <si>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</si>
  <si>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</si>
  <si>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</si>
  <si>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</si>
  <si>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</si>
  <si>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</si>
  <si>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</si>
  <si>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</si>
  <si>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</si>
  <si>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</si>
  <si>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</si>
  <si>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</si>
  <si>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</si>
  <si>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</si>
  <si>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</si>
  <si>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</si>
  <si>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</si>
  <si>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</si>
  <si>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</si>
  <si>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</si>
  <si>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</si>
  <si>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</si>
  <si>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</si>
  <si>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</si>
  <si>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</si>
  <si>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</si>
  <si>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</si>
  <si>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</si>
  <si>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</si>
  <si>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</si>
  <si>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</si>
  <si>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</si>
  <si>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</si>
  <si>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</si>
  <si>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</si>
  <si>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</si>
  <si>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</si>
  <si>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</si>
  <si>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</si>
  <si>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</si>
  <si>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</si>
  <si>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</si>
  <si>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</si>
  <si>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</si>
  <si>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</si>
  <si>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</si>
  <si>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</si>
  <si>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</si>
  <si>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</si>
  <si>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</si>
  <si>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</si>
  <si>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</si>
  <si>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</si>
  <si>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</si>
  <si>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</si>
  <si>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</si>
  <si>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</si>
  <si>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</si>
  <si>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</si>
  <si>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</si>
  <si>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</si>
  <si>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</si>
  <si>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</si>
  <si>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</si>
  <si>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</si>
  <si>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</si>
  <si>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</si>
  <si>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</si>
  <si>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</si>
  <si>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</si>
  <si>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</si>
  <si>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</si>
  <si>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</si>
  <si>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</si>
  <si>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</si>
  <si>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</si>
  <si>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</si>
  <si>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</si>
  <si>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</si>
  <si>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</si>
  <si>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</si>
  <si>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</si>
  <si>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</si>
  <si>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</si>
  <si>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</si>
  <si>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</si>
  <si>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</si>
  <si>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</si>
  <si>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</si>
  <si>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</si>
  <si>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</si>
  <si>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</si>
  <si>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</si>
  <si>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</si>
  <si>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</si>
  <si>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</si>
  <si>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</si>
  <si>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</si>
  <si>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</si>
  <si>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</si>
  <si>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</si>
  <si>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</si>
  <si>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</si>
  <si>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</si>
  <si>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</si>
  <si>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</si>
  <si>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</si>
  <si>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</si>
  <si>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</si>
  <si>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</si>
  <si>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</si>
  <si>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</si>
  <si>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</si>
  <si>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</si>
  <si>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</si>
  <si>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</si>
  <si>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</si>
  <si>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</si>
  <si>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</si>
  <si>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</si>
  <si>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</si>
  <si>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</si>
  <si>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</si>
  <si>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</si>
  <si>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</si>
  <si>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</si>
  <si>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</si>
  <si>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</si>
  <si>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</si>
  <si>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</si>
  <si>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</si>
  <si>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</si>
  <si>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</si>
  <si>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</si>
  <si>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</si>
  <si>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</si>
  <si>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</si>
  <si>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</si>
  <si>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</si>
  <si>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</si>
  <si>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</si>
  <si>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</si>
  <si>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</si>
  <si>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</si>
  <si>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</si>
  <si>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</si>
  <si>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</si>
  <si>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</si>
  <si>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</si>
  <si>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</si>
  <si>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</si>
  <si>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</si>
  <si>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</si>
  <si>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</si>
  <si>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</si>
  <si>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</si>
  <si>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</si>
  <si>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</si>
  <si>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</si>
  <si>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</si>
  <si>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</si>
  <si>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</si>
  <si>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</si>
  <si>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</si>
  <si>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</si>
  <si>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</si>
  <si>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</si>
  <si>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</si>
  <si>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</si>
  <si>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</si>
  <si>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</si>
  <si>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</si>
  <si>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</si>
  <si>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</si>
  <si>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</si>
  <si>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</si>
  <si>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</si>
  <si>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</si>
  <si>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</si>
  <si>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</si>
  <si>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</si>
  <si>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</si>
  <si>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</si>
  <si>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</si>
  <si>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</si>
  <si>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</si>
  <si>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</si>
  <si>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</si>
  <si>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</si>
  <si>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</si>
  <si>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</si>
  <si>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</si>
  <si>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</si>
  <si>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</si>
  <si>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</si>
  <si>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</si>
  <si>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</si>
  <si>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</si>
  <si>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</si>
  <si>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</si>
  <si>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</si>
  <si>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</si>
  <si>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</si>
  <si>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</si>
  <si>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</si>
  <si>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</si>
  <si>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</si>
  <si>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</si>
  <si>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</si>
  <si>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</si>
  <si>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</si>
  <si>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</si>
  <si>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</si>
  <si>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</si>
  <si>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</si>
  <si>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</si>
  <si>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</si>
  <si>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</si>
  <si>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</si>
  <si>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</si>
  <si>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</si>
  <si>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</si>
  <si>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</si>
  <si>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</si>
  <si>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</si>
  <si>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</si>
  <si>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</si>
  <si>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</si>
  <si>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</si>
  <si>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</si>
  <si>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</si>
  <si>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</si>
  <si>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</si>
  <si>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</si>
  <si>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</si>
  <si>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</si>
  <si>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</si>
  <si>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</si>
  <si>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</si>
  <si>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</si>
  <si>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</si>
  <si>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</si>
  <si>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</si>
  <si>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</si>
  <si>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</si>
  <si>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</si>
  <si>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</si>
  <si>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</si>
  <si>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</si>
  <si>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</si>
  <si>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</si>
  <si>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</si>
  <si>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</si>
  <si>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</si>
  <si>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</si>
  <si>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</si>
  <si>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</si>
  <si>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</si>
  <si>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</si>
  <si>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</si>
  <si>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</si>
  <si>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</si>
  <si>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</si>
  <si>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</si>
  <si>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</si>
  <si>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</si>
  <si>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</si>
  <si>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</si>
  <si>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</si>
  <si>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</si>
  <si>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</si>
  <si>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</si>
  <si>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</si>
  <si>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</si>
  <si>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</si>
  <si>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</si>
  <si>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</si>
  <si>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</si>
  <si>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</si>
  <si>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</si>
  <si>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</si>
  <si>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</si>
  <si>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</si>
  <si>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</si>
  <si>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</si>
  <si>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</si>
  <si>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</si>
  <si>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</si>
  <si>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</si>
  <si>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</si>
  <si>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</si>
  <si>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</si>
  <si>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</si>
  <si>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</si>
  <si>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</si>
  <si>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</si>
  <si>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</si>
  <si>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</si>
  <si>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</si>
  <si>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</si>
  <si>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</si>
  <si>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</si>
  <si>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</si>
  <si>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</si>
  <si>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</si>
  <si>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</si>
  <si>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</si>
  <si>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</si>
  <si>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</si>
  <si>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</si>
  <si>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</si>
  <si>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</si>
  <si>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</si>
  <si>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</si>
  <si>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</si>
  <si>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</si>
  <si>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</si>
  <si>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</si>
  <si>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</si>
  <si>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</si>
  <si>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</si>
  <si>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</si>
  <si>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</si>
  <si>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</si>
  <si>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</si>
  <si>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</si>
  <si>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</si>
  <si>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</si>
  <si>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</si>
  <si>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</si>
  <si>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</si>
  <si>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</si>
  <si>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</si>
  <si>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</si>
  <si>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</si>
  <si>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</si>
  <si>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</si>
  <si>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</si>
  <si>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</si>
  <si>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</si>
  <si>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</si>
  <si>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</si>
  <si>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</si>
  <si>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</si>
  <si>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</si>
  <si>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</si>
  <si>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</si>
  <si>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</si>
  <si>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</si>
  <si>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</si>
  <si>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</si>
  <si>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</si>
  <si>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</si>
  <si>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</si>
  <si>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</si>
  <si>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</si>
  <si>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</si>
  <si>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</si>
  <si>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</si>
  <si>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</si>
  <si>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</si>
  <si>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</si>
  <si>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</si>
  <si>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</si>
  <si>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</si>
  <si>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</si>
  <si>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</si>
  <si>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</si>
  <si>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</si>
  <si>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</si>
  <si>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</si>
  <si>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</si>
  <si>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</si>
  <si>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</si>
  <si>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</si>
  <si>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</si>
  <si>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</si>
  <si>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</si>
  <si>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</si>
  <si>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</si>
  <si>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</si>
  <si>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</si>
  <si>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</si>
  <si>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</si>
  <si>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</si>
  <si>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</si>
  <si>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</si>
  <si>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</si>
  <si>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</si>
  <si>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</si>
  <si>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</si>
  <si>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</si>
  <si>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</si>
  <si>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</si>
  <si>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</si>
  <si>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</si>
  <si>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</si>
  <si>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</si>
  <si>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</si>
  <si>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</si>
  <si>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</si>
  <si>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</si>
  <si>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</si>
  <si>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</si>
  <si>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</si>
  <si>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</si>
  <si>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</si>
  <si>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</si>
  <si>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</si>
  <si>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</si>
  <si>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</si>
  <si>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</si>
  <si>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</si>
  <si>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</si>
  <si>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</si>
  <si>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</si>
  <si>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</si>
  <si>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</si>
  <si>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</si>
  <si>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</si>
  <si>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</si>
  <si>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</si>
  <si>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</si>
  <si>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</si>
  <si>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</si>
  <si>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</si>
  <si>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</si>
  <si>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</si>
  <si>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</si>
  <si>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</si>
  <si>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</si>
  <si>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</si>
  <si>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</si>
  <si>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</si>
  <si>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</si>
  <si>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</si>
  <si>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</si>
  <si>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</si>
  <si>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</si>
  <si>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</si>
  <si>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</si>
  <si>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</si>
  <si>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</si>
  <si>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</si>
  <si>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</si>
  <si>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</si>
  <si>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</si>
  <si>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</si>
  <si>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</si>
  <si>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</si>
  <si>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</si>
  <si>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</si>
  <si>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</si>
  <si>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</si>
  <si>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</si>
  <si>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</si>
  <si>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</si>
  <si>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</si>
  <si>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</si>
  <si>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</si>
  <si>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</si>
  <si>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</si>
  <si>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</si>
  <si>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</si>
  <si>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</si>
  <si>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</si>
  <si>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</si>
  <si>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</si>
  <si>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</si>
  <si>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</si>
  <si>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</si>
  <si>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</si>
  <si>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</si>
  <si>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</si>
  <si>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</si>
  <si>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</si>
  <si>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</si>
  <si>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</si>
  <si>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</si>
  <si>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</si>
  <si>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</si>
  <si>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</si>
  <si>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</si>
  <si>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</si>
  <si>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</si>
  <si>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</si>
  <si>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</si>
  <si>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</si>
  <si>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</si>
  <si>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</si>
  <si>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</si>
  <si>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</si>
  <si>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</si>
  <si>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</si>
  <si>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</si>
  <si>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</si>
  <si>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</si>
  <si>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</si>
  <si>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</si>
  <si>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</si>
  <si>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</si>
  <si>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</si>
  <si>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</si>
  <si>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</si>
  <si>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</si>
  <si>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</si>
  <si>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</si>
  <si>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</si>
  <si>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</si>
  <si>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</si>
  <si>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</si>
  <si>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</si>
  <si>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</si>
  <si>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</si>
  <si>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</si>
  <si>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</si>
  <si>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</si>
  <si>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</si>
  <si>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</si>
  <si>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</si>
  <si>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</si>
  <si>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</si>
  <si>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</si>
  <si>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</si>
  <si>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</si>
  <si>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</si>
  <si>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</si>
  <si>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</si>
  <si>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</si>
  <si>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</si>
  <si>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</si>
  <si>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</si>
  <si>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</si>
  <si>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</si>
  <si>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</si>
  <si>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</si>
  <si>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</si>
  <si>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</si>
  <si>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</si>
  <si>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</si>
  <si>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</si>
  <si>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</si>
  <si>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</si>
  <si>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</si>
  <si>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</si>
  <si>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</si>
  <si>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</si>
  <si>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</si>
  <si>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</si>
  <si>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</si>
  <si>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</si>
  <si>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</si>
  <si>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</si>
  <si>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</si>
  <si>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</si>
  <si>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</si>
  <si>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</si>
  <si>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</si>
  <si>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</si>
  <si>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</si>
  <si>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</si>
  <si>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</si>
  <si>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</si>
  <si>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</si>
  <si>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</si>
  <si>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</si>
  <si>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</si>
  <si>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</si>
  <si>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</si>
  <si>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</si>
  <si>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</si>
  <si>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</si>
  <si>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</si>
  <si>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</si>
  <si>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</si>
  <si>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</si>
  <si>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</si>
  <si>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</si>
  <si>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</si>
  <si>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</si>
  <si>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</si>
  <si>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</si>
  <si>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</si>
  <si>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</si>
  <si>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</si>
  <si>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</si>
  <si>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</si>
  <si>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</si>
  <si>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</si>
  <si>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</si>
  <si>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</si>
  <si>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</si>
  <si>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</si>
  <si>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</si>
  <si>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</si>
  <si>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</si>
  <si>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</si>
  <si>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</si>
  <si>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</si>
  <si>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</si>
  <si>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</si>
  <si>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</si>
  <si>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</si>
  <si>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</si>
  <si>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</si>
  <si>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</si>
  <si>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</si>
  <si>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</si>
  <si>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</si>
  <si>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</si>
  <si>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</si>
  <si>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</si>
  <si>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</si>
  <si>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</si>
  <si>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</si>
  <si>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</si>
  <si>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</si>
  <si>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</si>
  <si>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</si>
  <si>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</si>
  <si>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</si>
  <si>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</si>
  <si>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</si>
  <si>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</si>
  <si>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</si>
  <si>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</si>
  <si>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</si>
  <si>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</si>
  <si>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</si>
  <si>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</si>
  <si>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</si>
  <si>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</si>
  <si>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</si>
  <si>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</si>
  <si>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</si>
  <si>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</si>
  <si>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</si>
  <si>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</si>
  <si>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</si>
  <si>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</si>
  <si>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</si>
  <si>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</si>
  <si>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</si>
  <si>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</si>
  <si>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</si>
  <si>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</si>
  <si>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</si>
  <si>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</si>
  <si>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</si>
  <si>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</si>
  <si>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</si>
  <si>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</si>
  <si>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</si>
  <si>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</si>
  <si>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</si>
  <si>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</si>
  <si>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</si>
  <si>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</si>
  <si>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</si>
  <si>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</si>
  <si>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</si>
  <si>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</si>
  <si>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</si>
  <si>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</si>
  <si>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</si>
  <si>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</si>
  <si>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</si>
  <si>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</si>
  <si>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</si>
  <si>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</si>
  <si>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</si>
  <si>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</si>
  <si>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</si>
  <si>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</si>
  <si>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</si>
  <si>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</si>
  <si>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</si>
  <si>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</si>
  <si>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</si>
  <si>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</si>
  <si>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</si>
  <si>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</si>
  <si>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</si>
  <si>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</si>
  <si>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</si>
  <si>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</si>
  <si>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</si>
  <si>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</si>
  <si>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</si>
  <si>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</si>
  <si>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</si>
  <si>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</si>
  <si>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</si>
  <si>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</si>
  <si>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</si>
  <si>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</si>
  <si>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</si>
  <si>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</si>
  <si>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</si>
  <si>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</si>
  <si>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</si>
  <si>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</si>
  <si>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</si>
  <si>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</si>
  <si>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</si>
  <si>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</si>
  <si>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</si>
  <si>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</si>
  <si>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</si>
  <si>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</si>
  <si>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</si>
  <si>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</si>
  <si>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</si>
  <si>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</si>
  <si>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</si>
  <si>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</si>
  <si>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</si>
  <si>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</si>
  <si>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</si>
  <si>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</si>
  <si>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</si>
  <si>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</si>
  <si>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</si>
  <si>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</si>
  <si>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</si>
  <si>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</si>
  <si>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</si>
  <si>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</si>
  <si>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</si>
  <si>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</si>
  <si>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</si>
  <si>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</si>
  <si>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</si>
  <si>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</si>
  <si>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</si>
  <si>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</si>
  <si>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</si>
  <si>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</si>
  <si>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</si>
  <si>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</si>
  <si>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</si>
  <si>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</si>
  <si>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</si>
  <si>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</si>
  <si>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</si>
  <si>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</si>
  <si>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</si>
  <si>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</si>
  <si>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</si>
  <si>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</si>
  <si>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</si>
  <si>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</si>
  <si>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</si>
  <si>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</si>
  <si>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</si>
  <si>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</si>
  <si>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</si>
  <si>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</si>
  <si>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</si>
  <si>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</si>
  <si>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</si>
  <si>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</si>
  <si>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</si>
  <si>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</si>
  <si>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</si>
  <si>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</si>
  <si>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</si>
  <si>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</si>
  <si>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</si>
  <si>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</si>
  <si>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</si>
  <si>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</si>
  <si>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</si>
  <si>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</si>
  <si>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</si>
  <si>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</si>
  <si>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</si>
  <si>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</si>
  <si>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</si>
  <si>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</si>
  <si>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</si>
  <si>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</si>
  <si>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</si>
  <si>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</si>
  <si>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</si>
  <si>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</si>
  <si>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</si>
  <si>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</si>
  <si>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</si>
  <si>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</si>
  <si>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</si>
  <si>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</si>
  <si>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</si>
  <si>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</si>
  <si>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</si>
  <si>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</si>
  <si>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</si>
  <si>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</si>
  <si>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</si>
  <si>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</si>
  <si>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</si>
  <si>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</si>
  <si>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</si>
  <si>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</si>
  <si>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</si>
  <si>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</si>
  <si>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</si>
  <si>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</si>
  <si>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</si>
  <si>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</si>
  <si>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</si>
  <si>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</si>
  <si>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</si>
  <si>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</si>
  <si>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</si>
  <si>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</si>
  <si>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</si>
  <si>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</si>
  <si>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</si>
  <si>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</si>
  <si>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</si>
  <si>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</si>
  <si>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</si>
  <si>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</si>
  <si>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</si>
  <si>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</si>
  <si>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</si>
  <si>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</si>
  <si>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</si>
  <si>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</si>
  <si>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</si>
  <si>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</si>
  <si>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</si>
  <si>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</si>
  <si>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</si>
  <si>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</si>
  <si>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</si>
  <si>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</si>
  <si>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</si>
  <si>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</si>
  <si>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</si>
  <si>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</si>
  <si>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</si>
  <si>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</si>
  <si>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</si>
  <si>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</si>
  <si>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</si>
  <si>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</si>
  <si>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</si>
  <si>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</si>
  <si>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</si>
  <si>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</si>
  <si>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</si>
  <si>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</si>
  <si>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</si>
  <si>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</si>
  <si>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</si>
  <si>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</si>
  <si>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</si>
  <si>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</si>
  <si>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</si>
  <si>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</si>
  <si>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</si>
  <si>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</si>
  <si>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</si>
  <si>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</si>
  <si>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</si>
  <si>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</si>
  <si>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</si>
  <si>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</si>
  <si>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</si>
  <si>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</si>
  <si>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</si>
  <si>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</si>
  <si>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</si>
  <si>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</si>
  <si>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</si>
  <si>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</si>
  <si>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</si>
  <si>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</si>
  <si>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</si>
  <si>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</si>
  <si>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</si>
  <si>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</si>
  <si>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</si>
  <si>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</si>
  <si>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</si>
  <si>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</si>
  <si>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</si>
  <si>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</si>
  <si>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</si>
  <si>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</si>
  <si>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</si>
  <si>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</si>
  <si>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</si>
  <si>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</si>
  <si>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</si>
  <si>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</si>
  <si>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</si>
  <si>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</si>
  <si>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</si>
  <si>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</si>
  <si>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</si>
  <si>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</si>
  <si>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</si>
  <si>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</si>
  <si>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</si>
  <si>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</si>
  <si>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</si>
  <si>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</si>
  <si>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</si>
  <si>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</si>
  <si>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</si>
  <si>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</si>
  <si>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</si>
  <si>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</si>
  <si>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</si>
  <si>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</si>
  <si>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</si>
  <si>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</si>
  <si>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</si>
  <si>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</si>
  <si>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</si>
  <si>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</si>
  <si>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</si>
  <si>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</si>
  <si>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</si>
  <si>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</si>
  <si>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</si>
  <si>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</si>
  <si>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</si>
  <si>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</si>
  <si>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</si>
  <si>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</si>
  <si>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</si>
  <si>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</si>
  <si>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</si>
  <si>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</si>
  <si>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</si>
  <si>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</si>
  <si>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</si>
  <si>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</si>
  <si>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</si>
  <si>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</si>
  <si>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</si>
  <si>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</si>
  <si>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</si>
  <si>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</si>
  <si>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</si>
  <si>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</si>
  <si>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</si>
  <si>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</si>
  <si>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</si>
  <si>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</si>
  <si>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</si>
  <si>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</si>
  <si>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</si>
  <si>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</si>
  <si>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</si>
  <si>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</si>
  <si>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</si>
  <si>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</si>
  <si>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</si>
  <si>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</si>
  <si>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</si>
  <si>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</si>
  <si>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</si>
  <si>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</si>
  <si>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</si>
  <si>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</si>
  <si>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</si>
  <si>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</si>
  <si>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</si>
  <si>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</si>
  <si>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</si>
  <si>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</si>
  <si>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</si>
  <si>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</si>
  <si>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</si>
  <si>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</si>
  <si>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</si>
  <si>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</si>
  <si>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</si>
  <si>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</si>
  <si>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</si>
  <si>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</si>
  <si>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</si>
  <si>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</si>
  <si>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</si>
  <si>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</si>
  <si>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</si>
  <si>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</si>
  <si>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</si>
  <si>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</si>
  <si>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</si>
  <si>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</si>
  <si>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</si>
  <si>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</si>
  <si>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</si>
  <si>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</si>
  <si>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</si>
  <si>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</si>
  <si>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</si>
  <si>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</si>
  <si>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</si>
  <si>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</si>
  <si>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</si>
  <si>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</si>
  <si>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</si>
  <si>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</si>
  <si>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</si>
  <si>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</si>
  <si>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</si>
  <si>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</si>
  <si>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</si>
  <si>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</si>
  <si>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</si>
  <si>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</si>
  <si>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</si>
  <si>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</si>
  <si>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</si>
  <si>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</si>
  <si>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</si>
  <si>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</si>
  <si>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</si>
  <si>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</si>
  <si>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</si>
  <si>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</si>
  <si>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</si>
  <si>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</si>
  <si>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</si>
  <si>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</si>
  <si>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</si>
  <si>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</si>
  <si>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</si>
  <si>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</si>
  <si>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</si>
  <si>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</si>
  <si>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</si>
  <si>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</si>
  <si>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</si>
  <si>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</si>
  <si>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</si>
  <si>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</si>
  <si>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</si>
  <si>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</si>
  <si>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</si>
  <si>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</si>
  <si>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</si>
  <si>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</si>
  <si>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</si>
  <si>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</si>
  <si>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</si>
  <si>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</si>
  <si>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</si>
  <si>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</si>
  <si>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</si>
  <si>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</si>
  <si>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</si>
  <si>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</si>
  <si>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</si>
  <si>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</si>
  <si>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</si>
  <si>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</si>
  <si>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</si>
  <si>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</si>
  <si>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</si>
  <si>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</si>
  <si>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</si>
  <si>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</si>
  <si>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</si>
  <si>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</si>
  <si>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</si>
  <si>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</si>
  <si>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</si>
  <si>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</si>
  <si>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</si>
  <si>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</si>
  <si>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</si>
  <si>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</si>
  <si>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</si>
  <si>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</si>
  <si>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</si>
  <si>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</si>
  <si>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</si>
  <si>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</si>
  <si>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</si>
  <si>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</si>
  <si>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</si>
  <si>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</si>
  <si>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</si>
  <si>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</si>
  <si>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</si>
  <si>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</si>
  <si>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</si>
  <si>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</si>
  <si>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</si>
  <si>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</si>
  <si>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</si>
  <si>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</si>
  <si>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</si>
  <si>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</si>
  <si>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</si>
  <si>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</si>
  <si>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</si>
  <si>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</si>
  <si>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</si>
  <si>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</si>
  <si>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</si>
  <si>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</si>
  <si>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</si>
  <si>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</si>
  <si>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</si>
  <si>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</si>
  <si>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</si>
  <si>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</si>
  <si>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</si>
  <si>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</si>
  <si>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</si>
  <si>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</si>
  <si>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</si>
  <si>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</si>
  <si>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</si>
  <si>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</si>
  <si>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</si>
  <si>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</si>
  <si>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</si>
  <si>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</si>
  <si>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</si>
  <si>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</si>
  <si>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</si>
  <si>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</si>
  <si>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</si>
  <si>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</si>
  <si>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</si>
  <si>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</si>
  <si>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</si>
  <si>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</si>
  <si>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</si>
  <si>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</si>
  <si>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</si>
  <si>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</si>
  <si>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</si>
  <si>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</si>
  <si>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</si>
  <si>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</si>
  <si>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</si>
  <si>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</si>
  <si>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</si>
  <si>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</si>
  <si>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</si>
  <si>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</si>
  <si>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</si>
  <si>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</si>
  <si>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</si>
  <si>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</si>
  <si>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</si>
  <si>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</si>
  <si>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</si>
  <si>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</si>
  <si>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</si>
  <si>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</si>
  <si>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</si>
  <si>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</si>
  <si>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</si>
  <si>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</si>
  <si>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</si>
  <si>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</si>
  <si>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</si>
  <si>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</si>
  <si>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</si>
  <si>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</si>
  <si>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</si>
  <si>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</si>
  <si>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</si>
  <si>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</si>
  <si>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</si>
  <si>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</si>
  <si>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</si>
  <si>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</si>
  <si>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</si>
  <si>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</si>
  <si>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</si>
  <si>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</si>
  <si>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</si>
  <si>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</si>
  <si>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</si>
  <si>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</si>
  <si>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</si>
  <si>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</si>
  <si>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</si>
  <si>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</si>
  <si>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</si>
  <si>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</si>
  <si>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</si>
  <si>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</si>
  <si>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</si>
  <si>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</si>
  <si>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</si>
  <si>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</si>
  <si>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</si>
  <si>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</si>
  <si>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</si>
  <si>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</si>
  <si>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</si>
  <si>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</si>
  <si>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</si>
  <si>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</si>
  <si>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</si>
  <si>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</si>
  <si>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</si>
  <si>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</si>
  <si>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</si>
  <si>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</si>
  <si>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</si>
  <si>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</si>
  <si>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</si>
  <si>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</si>
  <si>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</si>
  <si>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</si>
  <si>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Survived</t>
  </si>
  <si>
    <t>Pclass(a1)</t>
  </si>
  <si>
    <t>Sex_female(a2)</t>
  </si>
  <si>
    <t>SibSp(a3)</t>
  </si>
  <si>
    <t>Parch(a4)</t>
  </si>
  <si>
    <t>Fare(a5)</t>
  </si>
  <si>
    <t>X</t>
  </si>
  <si>
    <t>y_pred</t>
  </si>
  <si>
    <t>error</t>
  </si>
  <si>
    <t>X = a1*x1 + a2*x2 + a3*x3 + a4*x4 + a5*x5 + b</t>
  </si>
  <si>
    <t>y_pred = 1/(exp(-αX)+1)</t>
  </si>
  <si>
    <t>a1</t>
  </si>
  <si>
    <t>a2</t>
  </si>
  <si>
    <t>a3</t>
  </si>
  <si>
    <t>a4</t>
  </si>
  <si>
    <t>a5</t>
  </si>
  <si>
    <t>b</t>
  </si>
  <si>
    <t>α</t>
  </si>
  <si>
    <t>total</t>
  </si>
  <si>
    <t>Survived
(answer)</t>
  </si>
  <si>
    <t>Sort</t>
  </si>
  <si>
    <t>Order</t>
  </si>
  <si>
    <t>X↑ : positive
X↓ : negative</t>
  </si>
  <si>
    <t>True positive</t>
  </si>
  <si>
    <t>False positive</t>
  </si>
  <si>
    <t>False negative</t>
  </si>
  <si>
    <t>True negative</t>
  </si>
  <si>
    <t>Ratio of FP</t>
  </si>
  <si>
    <t>Ratio of TP</t>
  </si>
  <si>
    <t xml:space="preserve">computational for AUC </t>
  </si>
  <si>
    <t>AUC</t>
  </si>
  <si>
    <t>2022971665196365276</t>
  </si>
  <si>
    <t>abk4a0aEA4arAbH</t>
  </si>
  <si>
    <t>JjAs</t>
  </si>
  <si>
    <t>UFE=</t>
  </si>
  <si>
    <t>2022971665169432394</t>
  </si>
  <si>
    <t>CEGpGqHrA4arAbH</t>
  </si>
  <si>
    <t/>
  </si>
  <si>
    <t>2022971665169432393</t>
  </si>
  <si>
    <t>GEGpGqHrA4arAbH</t>
  </si>
  <si>
    <t>ABcA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</si>
</sst>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8" formatCode="0.000000"/>
  </numFmts>
  <fonts count="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Inconsolata"/>
    </font>
    <font>
      <sz val="10"/>
      <name val="Arial"/>
      <family val="2"/>
    </font>
    <font>
      <b/>
      <sz val="14"/>
      <color rgb="FFFF0000"/>
      <name val="Arial"/>
      <family val="2"/>
    </font>
    <font>
      <sz val="6"/>
      <name val="Arial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76" fontId="1" fillId="0" borderId="1" xfId="0" applyNumberFormat="1" applyFont="1" applyBorder="1"/>
    <xf numFmtId="177" fontId="1" fillId="0" borderId="1" xfId="0" applyNumberFormat="1" applyFont="1" applyBorder="1"/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" xfId="0" applyNumberFormat="1" applyFont="1" applyBorder="1" applyAlignment="1"/>
    <xf numFmtId="0" fontId="1" fillId="0" borderId="0" xfId="0" applyFont="1" applyAlignment="1">
      <alignment horizontal="right"/>
    </xf>
    <xf numFmtId="177" fontId="1" fillId="0" borderId="1" xfId="0" applyNumberFormat="1" applyFont="1" applyBorder="1" applyAlignment="1"/>
    <xf numFmtId="0" fontId="1" fillId="0" borderId="0" xfId="0" applyFont="1" applyAlignment="1">
      <alignment horizontal="center"/>
    </xf>
    <xf numFmtId="177" fontId="1" fillId="0" borderId="0" xfId="0" applyNumberFormat="1" applyFont="1"/>
    <xf numFmtId="0" fontId="2" fillId="0" borderId="1" xfId="0" applyFont="1" applyBorder="1" applyAlignment="1"/>
    <xf numFmtId="0" fontId="4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176" fontId="2" fillId="0" borderId="1" xfId="0" applyNumberFormat="1" applyFont="1" applyBorder="1" applyAlignment="1"/>
    <xf numFmtId="0" fontId="5" fillId="4" borderId="0" xfId="0" applyFont="1" applyFill="1"/>
    <xf numFmtId="0" fontId="2" fillId="0" borderId="1" xfId="0" applyFont="1" applyBorder="1" applyAlignment="1"/>
    <xf numFmtId="177" fontId="2" fillId="0" borderId="1" xfId="0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8" fontId="1" fillId="5" borderId="1" xfId="0" applyNumberFormat="1" applyFont="1" applyFill="1" applyBorder="1"/>
    <xf numFmtId="0" fontId="2" fillId="0" borderId="5" xfId="0" applyFont="1" applyBorder="1" applyAlignment="1"/>
    <xf numFmtId="0" fontId="2" fillId="0" borderId="1" xfId="0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78" fontId="2" fillId="0" borderId="1" xfId="0" applyNumberFormat="1" applyFont="1" applyBorder="1" applyAlignment="1">
      <alignment horizontal="right"/>
    </xf>
    <xf numFmtId="0" fontId="2" fillId="6" borderId="6" xfId="0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177" fontId="2" fillId="0" borderId="7" xfId="0" applyNumberFormat="1" applyFont="1" applyBorder="1" applyAlignment="1">
      <alignment horizontal="right"/>
    </xf>
    <xf numFmtId="178" fontId="2" fillId="0" borderId="6" xfId="0" applyNumberFormat="1" applyFont="1" applyBorder="1" applyAlignment="1">
      <alignment horizontal="right"/>
    </xf>
    <xf numFmtId="176" fontId="2" fillId="6" borderId="6" xfId="0" applyNumberFormat="1" applyFont="1" applyFill="1" applyBorder="1" applyAlignment="1">
      <alignment horizontal="right"/>
    </xf>
    <xf numFmtId="0" fontId="1" fillId="0" borderId="0" xfId="0" quotePrefix="1" applyFont="1" applyAlignment="1"/>
    <xf numFmtId="0" fontId="1" fillId="0" borderId="0" xfId="0" applyFont="1" applyAlignment="1"/>
    <xf numFmtId="0" fontId="1" fillId="0" borderId="0" xfId="0" applyFont="1"/>
    <xf numFmtId="0" fontId="2" fillId="0" borderId="4" xfId="0" applyFont="1" applyBorder="1" applyAlignment="1">
      <alignment horizontal="center" vertical="center"/>
    </xf>
    <xf numFmtId="0" fontId="6" fillId="0" borderId="3" xfId="0" applyFont="1" applyBorder="1"/>
    <xf numFmtId="0" fontId="1" fillId="0" borderId="8" xfId="0" applyFont="1" applyBorder="1"/>
    <xf numFmtId="0" fontId="6" fillId="0" borderId="7" xfId="0" applyFont="1" applyBorder="1"/>
    <xf numFmtId="176" fontId="7" fillId="7" borderId="9" xfId="0" applyNumberFormat="1" applyFont="1" applyFill="1" applyBorder="1" applyAlignment="1">
      <alignment horizontal="center" vertical="center"/>
    </xf>
    <xf numFmtId="0" fontId="6" fillId="0" borderId="6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" b="0">
                <a:solidFill>
                  <a:srgbClr val="757575"/>
                </a:solidFill>
                <a:latin typeface="+mn-lt"/>
              </a:rPr>
              <a:t>ROC curve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evaluation!$P$1</c:f>
              <c:strCache>
                <c:ptCount val="1"/>
                <c:pt idx="0">
                  <c:v>Ratio of TP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numRef>
              <c:f>evaluation!$O$2:$O$171</c:f>
              <c:numCache>
                <c:formatCode>0.000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9.433962264150943E-3</c:v>
                </c:pt>
                <c:pt idx="24">
                  <c:v>9.433962264150943E-3</c:v>
                </c:pt>
                <c:pt idx="25">
                  <c:v>1.8867924528301886E-2</c:v>
                </c:pt>
                <c:pt idx="26">
                  <c:v>1.8867924528301886E-2</c:v>
                </c:pt>
                <c:pt idx="27">
                  <c:v>1.8867924528301886E-2</c:v>
                </c:pt>
                <c:pt idx="28">
                  <c:v>1.8867924528301886E-2</c:v>
                </c:pt>
                <c:pt idx="29">
                  <c:v>1.8867924528301886E-2</c:v>
                </c:pt>
                <c:pt idx="30">
                  <c:v>1.8867924528301886E-2</c:v>
                </c:pt>
                <c:pt idx="31">
                  <c:v>1.8867924528301886E-2</c:v>
                </c:pt>
                <c:pt idx="32">
                  <c:v>1.8867924528301886E-2</c:v>
                </c:pt>
                <c:pt idx="33">
                  <c:v>1.8867924528301886E-2</c:v>
                </c:pt>
                <c:pt idx="34">
                  <c:v>2.8301886792452831E-2</c:v>
                </c:pt>
                <c:pt idx="35">
                  <c:v>2.8301886792452831E-2</c:v>
                </c:pt>
                <c:pt idx="36">
                  <c:v>3.7735849056603772E-2</c:v>
                </c:pt>
                <c:pt idx="37">
                  <c:v>4.716981132075472E-2</c:v>
                </c:pt>
                <c:pt idx="38">
                  <c:v>5.6603773584905662E-2</c:v>
                </c:pt>
                <c:pt idx="39">
                  <c:v>5.6603773584905662E-2</c:v>
                </c:pt>
                <c:pt idx="40">
                  <c:v>5.6603773584905662E-2</c:v>
                </c:pt>
                <c:pt idx="41">
                  <c:v>5.6603773584905662E-2</c:v>
                </c:pt>
                <c:pt idx="42">
                  <c:v>5.6603773584905662E-2</c:v>
                </c:pt>
                <c:pt idx="43">
                  <c:v>5.6603773584905662E-2</c:v>
                </c:pt>
                <c:pt idx="44">
                  <c:v>5.6603773584905662E-2</c:v>
                </c:pt>
                <c:pt idx="45">
                  <c:v>5.6603773584905662E-2</c:v>
                </c:pt>
                <c:pt idx="46">
                  <c:v>6.6037735849056603E-2</c:v>
                </c:pt>
                <c:pt idx="47">
                  <c:v>7.5471698113207544E-2</c:v>
                </c:pt>
                <c:pt idx="48">
                  <c:v>8.4905660377358486E-2</c:v>
                </c:pt>
                <c:pt idx="49">
                  <c:v>8.4905660377358486E-2</c:v>
                </c:pt>
                <c:pt idx="50">
                  <c:v>8.4905660377358486E-2</c:v>
                </c:pt>
                <c:pt idx="51">
                  <c:v>9.4339622641509441E-2</c:v>
                </c:pt>
                <c:pt idx="52">
                  <c:v>0.10377358490566038</c:v>
                </c:pt>
                <c:pt idx="53">
                  <c:v>0.11320754716981132</c:v>
                </c:pt>
                <c:pt idx="54">
                  <c:v>0.12264150943396226</c:v>
                </c:pt>
                <c:pt idx="55">
                  <c:v>0.13207547169811321</c:v>
                </c:pt>
                <c:pt idx="56">
                  <c:v>0.14150943396226415</c:v>
                </c:pt>
                <c:pt idx="57">
                  <c:v>0.15094339622641509</c:v>
                </c:pt>
                <c:pt idx="58">
                  <c:v>0.15094339622641509</c:v>
                </c:pt>
                <c:pt idx="59">
                  <c:v>0.15094339622641509</c:v>
                </c:pt>
                <c:pt idx="60">
                  <c:v>0.15094339622641509</c:v>
                </c:pt>
                <c:pt idx="61">
                  <c:v>0.15094339622641509</c:v>
                </c:pt>
                <c:pt idx="62">
                  <c:v>0.15094339622641509</c:v>
                </c:pt>
                <c:pt idx="63">
                  <c:v>0.16037735849056603</c:v>
                </c:pt>
                <c:pt idx="64">
                  <c:v>0.18867924528301888</c:v>
                </c:pt>
                <c:pt idx="65">
                  <c:v>0.18867924528301888</c:v>
                </c:pt>
                <c:pt idx="66">
                  <c:v>0.18867924528301888</c:v>
                </c:pt>
                <c:pt idx="67">
                  <c:v>0.19811320754716982</c:v>
                </c:pt>
                <c:pt idx="68">
                  <c:v>0.19811320754716982</c:v>
                </c:pt>
                <c:pt idx="69">
                  <c:v>0.19811320754716982</c:v>
                </c:pt>
                <c:pt idx="70">
                  <c:v>0.20754716981132076</c:v>
                </c:pt>
                <c:pt idx="71">
                  <c:v>0.21698113207547171</c:v>
                </c:pt>
                <c:pt idx="72">
                  <c:v>0.21698113207547171</c:v>
                </c:pt>
                <c:pt idx="73">
                  <c:v>0.22641509433962265</c:v>
                </c:pt>
                <c:pt idx="74">
                  <c:v>0.24528301886792453</c:v>
                </c:pt>
                <c:pt idx="75">
                  <c:v>0.24528301886792453</c:v>
                </c:pt>
                <c:pt idx="76">
                  <c:v>0.330188679245283</c:v>
                </c:pt>
                <c:pt idx="77">
                  <c:v>0.330188679245283</c:v>
                </c:pt>
                <c:pt idx="78">
                  <c:v>0.330188679245283</c:v>
                </c:pt>
                <c:pt idx="79">
                  <c:v>0.330188679245283</c:v>
                </c:pt>
                <c:pt idx="80">
                  <c:v>0.330188679245283</c:v>
                </c:pt>
                <c:pt idx="81">
                  <c:v>0.330188679245283</c:v>
                </c:pt>
                <c:pt idx="82">
                  <c:v>0.330188679245283</c:v>
                </c:pt>
                <c:pt idx="83">
                  <c:v>0.330188679245283</c:v>
                </c:pt>
                <c:pt idx="84">
                  <c:v>0.330188679245283</c:v>
                </c:pt>
                <c:pt idx="85">
                  <c:v>0.33962264150943394</c:v>
                </c:pt>
                <c:pt idx="86">
                  <c:v>0.36792452830188677</c:v>
                </c:pt>
                <c:pt idx="87">
                  <c:v>0.36792452830188677</c:v>
                </c:pt>
                <c:pt idx="88">
                  <c:v>0.36792452830188677</c:v>
                </c:pt>
                <c:pt idx="89">
                  <c:v>0.37735849056603776</c:v>
                </c:pt>
                <c:pt idx="90">
                  <c:v>0.3867924528301887</c:v>
                </c:pt>
                <c:pt idx="91">
                  <c:v>0.39622641509433965</c:v>
                </c:pt>
                <c:pt idx="92">
                  <c:v>0.40566037735849059</c:v>
                </c:pt>
                <c:pt idx="93">
                  <c:v>0.40566037735849059</c:v>
                </c:pt>
                <c:pt idx="94">
                  <c:v>0.41509433962264153</c:v>
                </c:pt>
                <c:pt idx="95">
                  <c:v>0.41509433962264153</c:v>
                </c:pt>
                <c:pt idx="96">
                  <c:v>0.41509433962264153</c:v>
                </c:pt>
                <c:pt idx="97">
                  <c:v>0.43396226415094341</c:v>
                </c:pt>
                <c:pt idx="98">
                  <c:v>0.43396226415094341</c:v>
                </c:pt>
                <c:pt idx="99">
                  <c:v>0.44339622641509435</c:v>
                </c:pt>
                <c:pt idx="100">
                  <c:v>0.45283018867924529</c:v>
                </c:pt>
                <c:pt idx="101">
                  <c:v>0.46226415094339623</c:v>
                </c:pt>
                <c:pt idx="102">
                  <c:v>0.47169811320754718</c:v>
                </c:pt>
                <c:pt idx="103">
                  <c:v>0.48113207547169812</c:v>
                </c:pt>
                <c:pt idx="104">
                  <c:v>0.50943396226415094</c:v>
                </c:pt>
                <c:pt idx="105">
                  <c:v>0.50943396226415094</c:v>
                </c:pt>
                <c:pt idx="106">
                  <c:v>0.50943396226415094</c:v>
                </c:pt>
                <c:pt idx="107">
                  <c:v>0.51886792452830188</c:v>
                </c:pt>
                <c:pt idx="108">
                  <c:v>0.55660377358490565</c:v>
                </c:pt>
                <c:pt idx="109">
                  <c:v>0.55660377358490565</c:v>
                </c:pt>
                <c:pt idx="110">
                  <c:v>0.55660377358490565</c:v>
                </c:pt>
                <c:pt idx="111">
                  <c:v>0.55660377358490565</c:v>
                </c:pt>
                <c:pt idx="112">
                  <c:v>0.56603773584905659</c:v>
                </c:pt>
                <c:pt idx="113">
                  <c:v>0.57547169811320753</c:v>
                </c:pt>
                <c:pt idx="114">
                  <c:v>0.60377358490566035</c:v>
                </c:pt>
                <c:pt idx="115">
                  <c:v>0.60377358490566035</c:v>
                </c:pt>
                <c:pt idx="116">
                  <c:v>0.60377358490566035</c:v>
                </c:pt>
                <c:pt idx="117">
                  <c:v>0.60377358490566035</c:v>
                </c:pt>
                <c:pt idx="118">
                  <c:v>0.60377358490566035</c:v>
                </c:pt>
                <c:pt idx="119">
                  <c:v>0.68867924528301883</c:v>
                </c:pt>
                <c:pt idx="120">
                  <c:v>0.68867924528301883</c:v>
                </c:pt>
                <c:pt idx="121">
                  <c:v>0.68867924528301883</c:v>
                </c:pt>
                <c:pt idx="122">
                  <c:v>0.68867924528301883</c:v>
                </c:pt>
                <c:pt idx="123">
                  <c:v>0.68867924528301883</c:v>
                </c:pt>
                <c:pt idx="124">
                  <c:v>0.68867924528301883</c:v>
                </c:pt>
                <c:pt idx="125">
                  <c:v>0.68867924528301883</c:v>
                </c:pt>
                <c:pt idx="126">
                  <c:v>0.68867924528301883</c:v>
                </c:pt>
                <c:pt idx="127">
                  <c:v>0.68867924528301883</c:v>
                </c:pt>
                <c:pt idx="128">
                  <c:v>0.69811320754716977</c:v>
                </c:pt>
                <c:pt idx="129">
                  <c:v>0.71698113207547165</c:v>
                </c:pt>
                <c:pt idx="130">
                  <c:v>0.71698113207547165</c:v>
                </c:pt>
                <c:pt idx="131">
                  <c:v>0.72641509433962259</c:v>
                </c:pt>
                <c:pt idx="132">
                  <c:v>0.75471698113207553</c:v>
                </c:pt>
                <c:pt idx="133">
                  <c:v>0.75471698113207553</c:v>
                </c:pt>
                <c:pt idx="134">
                  <c:v>0.75471698113207553</c:v>
                </c:pt>
                <c:pt idx="135">
                  <c:v>0.81132075471698117</c:v>
                </c:pt>
                <c:pt idx="136">
                  <c:v>0.81132075471698117</c:v>
                </c:pt>
                <c:pt idx="137">
                  <c:v>0.81132075471698117</c:v>
                </c:pt>
                <c:pt idx="138">
                  <c:v>0.81132075471698117</c:v>
                </c:pt>
                <c:pt idx="139">
                  <c:v>0.81132075471698117</c:v>
                </c:pt>
                <c:pt idx="140">
                  <c:v>0.81132075471698117</c:v>
                </c:pt>
                <c:pt idx="141">
                  <c:v>0.82075471698113212</c:v>
                </c:pt>
                <c:pt idx="142">
                  <c:v>0.83018867924528306</c:v>
                </c:pt>
                <c:pt idx="143">
                  <c:v>0.839622641509434</c:v>
                </c:pt>
                <c:pt idx="144">
                  <c:v>0.839622641509434</c:v>
                </c:pt>
                <c:pt idx="145">
                  <c:v>0.839622641509434</c:v>
                </c:pt>
                <c:pt idx="146">
                  <c:v>0.839622641509434</c:v>
                </c:pt>
                <c:pt idx="147">
                  <c:v>0.839622641509434</c:v>
                </c:pt>
                <c:pt idx="148">
                  <c:v>0.84905660377358494</c:v>
                </c:pt>
                <c:pt idx="149">
                  <c:v>0.85849056603773588</c:v>
                </c:pt>
                <c:pt idx="150">
                  <c:v>0.87735849056603776</c:v>
                </c:pt>
                <c:pt idx="151">
                  <c:v>0.87735849056603776</c:v>
                </c:pt>
                <c:pt idx="152">
                  <c:v>0.87735849056603776</c:v>
                </c:pt>
                <c:pt idx="153">
                  <c:v>0.8867924528301887</c:v>
                </c:pt>
                <c:pt idx="154">
                  <c:v>0.89622641509433965</c:v>
                </c:pt>
                <c:pt idx="155">
                  <c:v>0.90566037735849059</c:v>
                </c:pt>
                <c:pt idx="156">
                  <c:v>0.90566037735849059</c:v>
                </c:pt>
                <c:pt idx="157">
                  <c:v>0.90566037735849059</c:v>
                </c:pt>
                <c:pt idx="158">
                  <c:v>0.91509433962264153</c:v>
                </c:pt>
                <c:pt idx="159">
                  <c:v>0.92452830188679247</c:v>
                </c:pt>
                <c:pt idx="160">
                  <c:v>0.93396226415094341</c:v>
                </c:pt>
                <c:pt idx="161">
                  <c:v>0.93396226415094341</c:v>
                </c:pt>
                <c:pt idx="162">
                  <c:v>0.94339622641509435</c:v>
                </c:pt>
                <c:pt idx="163">
                  <c:v>0.95283018867924529</c:v>
                </c:pt>
                <c:pt idx="164">
                  <c:v>0.95283018867924529</c:v>
                </c:pt>
                <c:pt idx="165">
                  <c:v>0.96226415094339623</c:v>
                </c:pt>
                <c:pt idx="166">
                  <c:v>0.97169811320754718</c:v>
                </c:pt>
                <c:pt idx="167">
                  <c:v>0.98113207547169812</c:v>
                </c:pt>
                <c:pt idx="168">
                  <c:v>0.99056603773584906</c:v>
                </c:pt>
                <c:pt idx="169">
                  <c:v>1</c:v>
                </c:pt>
              </c:numCache>
            </c:numRef>
          </c:cat>
          <c:val>
            <c:numRef>
              <c:f>evaluation!$P$2:$P$171</c:f>
              <c:numCache>
                <c:formatCode>0.000</c:formatCode>
                <c:ptCount val="170"/>
                <c:pt idx="0">
                  <c:v>0</c:v>
                </c:pt>
                <c:pt idx="1">
                  <c:v>1.5873015873015872E-2</c:v>
                </c:pt>
                <c:pt idx="2">
                  <c:v>3.1746031746031744E-2</c:v>
                </c:pt>
                <c:pt idx="3">
                  <c:v>4.7619047619047616E-2</c:v>
                </c:pt>
                <c:pt idx="4">
                  <c:v>6.3492063492063489E-2</c:v>
                </c:pt>
                <c:pt idx="5">
                  <c:v>7.9365079365079361E-2</c:v>
                </c:pt>
                <c:pt idx="6">
                  <c:v>0.1111111111111111</c:v>
                </c:pt>
                <c:pt idx="7">
                  <c:v>0.1111111111111111</c:v>
                </c:pt>
                <c:pt idx="8">
                  <c:v>0.12698412698412698</c:v>
                </c:pt>
                <c:pt idx="9">
                  <c:v>0.14285714285714285</c:v>
                </c:pt>
                <c:pt idx="10">
                  <c:v>0.15873015873015872</c:v>
                </c:pt>
                <c:pt idx="11">
                  <c:v>0.17460317460317459</c:v>
                </c:pt>
                <c:pt idx="12">
                  <c:v>0.19047619047619047</c:v>
                </c:pt>
                <c:pt idx="13">
                  <c:v>0.20634920634920634</c:v>
                </c:pt>
                <c:pt idx="14">
                  <c:v>0.22222222222222221</c:v>
                </c:pt>
                <c:pt idx="15">
                  <c:v>0.23809523809523808</c:v>
                </c:pt>
                <c:pt idx="16">
                  <c:v>0.25396825396825395</c:v>
                </c:pt>
                <c:pt idx="17">
                  <c:v>0.26984126984126983</c:v>
                </c:pt>
                <c:pt idx="18">
                  <c:v>0.2857142857142857</c:v>
                </c:pt>
                <c:pt idx="19">
                  <c:v>0.30158730158730157</c:v>
                </c:pt>
                <c:pt idx="20">
                  <c:v>0.31746031746031744</c:v>
                </c:pt>
                <c:pt idx="21">
                  <c:v>0.34920634920634919</c:v>
                </c:pt>
                <c:pt idx="22">
                  <c:v>0.34920634920634919</c:v>
                </c:pt>
                <c:pt idx="23">
                  <c:v>0.34920634920634919</c:v>
                </c:pt>
                <c:pt idx="24">
                  <c:v>0.36507936507936506</c:v>
                </c:pt>
                <c:pt idx="25">
                  <c:v>0.36507936507936506</c:v>
                </c:pt>
                <c:pt idx="26">
                  <c:v>0.38095238095238093</c:v>
                </c:pt>
                <c:pt idx="27">
                  <c:v>0.3968253968253968</c:v>
                </c:pt>
                <c:pt idx="28">
                  <c:v>0.41269841269841268</c:v>
                </c:pt>
                <c:pt idx="29">
                  <c:v>0.42857142857142855</c:v>
                </c:pt>
                <c:pt idx="30">
                  <c:v>0.44444444444444442</c:v>
                </c:pt>
                <c:pt idx="31">
                  <c:v>0.46031746031746029</c:v>
                </c:pt>
                <c:pt idx="32">
                  <c:v>0.47619047619047616</c:v>
                </c:pt>
                <c:pt idx="33">
                  <c:v>0.49206349206349204</c:v>
                </c:pt>
                <c:pt idx="34">
                  <c:v>0.49206349206349204</c:v>
                </c:pt>
                <c:pt idx="35">
                  <c:v>0.50793650793650791</c:v>
                </c:pt>
                <c:pt idx="36">
                  <c:v>0.50793650793650791</c:v>
                </c:pt>
                <c:pt idx="37">
                  <c:v>0.50793650793650791</c:v>
                </c:pt>
                <c:pt idx="38">
                  <c:v>0.50793650793650791</c:v>
                </c:pt>
                <c:pt idx="39">
                  <c:v>0.52380952380952384</c:v>
                </c:pt>
                <c:pt idx="40">
                  <c:v>0.53968253968253965</c:v>
                </c:pt>
                <c:pt idx="41">
                  <c:v>0.55555555555555558</c:v>
                </c:pt>
                <c:pt idx="42">
                  <c:v>0.5714285714285714</c:v>
                </c:pt>
                <c:pt idx="43">
                  <c:v>0.58730158730158732</c:v>
                </c:pt>
                <c:pt idx="44">
                  <c:v>0.60317460317460314</c:v>
                </c:pt>
                <c:pt idx="45">
                  <c:v>0.61904761904761907</c:v>
                </c:pt>
                <c:pt idx="46">
                  <c:v>0.61904761904761907</c:v>
                </c:pt>
                <c:pt idx="47">
                  <c:v>0.61904761904761907</c:v>
                </c:pt>
                <c:pt idx="48">
                  <c:v>0.61904761904761907</c:v>
                </c:pt>
                <c:pt idx="49">
                  <c:v>0.63492063492063489</c:v>
                </c:pt>
                <c:pt idx="50">
                  <c:v>0.65079365079365081</c:v>
                </c:pt>
                <c:pt idx="51">
                  <c:v>0.65079365079365081</c:v>
                </c:pt>
                <c:pt idx="52">
                  <c:v>0.65079365079365081</c:v>
                </c:pt>
                <c:pt idx="53">
                  <c:v>0.65079365079365081</c:v>
                </c:pt>
                <c:pt idx="54">
                  <c:v>0.65079365079365081</c:v>
                </c:pt>
                <c:pt idx="55">
                  <c:v>0.65079365079365081</c:v>
                </c:pt>
                <c:pt idx="56">
                  <c:v>0.65079365079365081</c:v>
                </c:pt>
                <c:pt idx="57">
                  <c:v>0.65079365079365081</c:v>
                </c:pt>
                <c:pt idx="58">
                  <c:v>0.69841269841269837</c:v>
                </c:pt>
                <c:pt idx="59">
                  <c:v>0.69841269841269837</c:v>
                </c:pt>
                <c:pt idx="60">
                  <c:v>0.69841269841269837</c:v>
                </c:pt>
                <c:pt idx="61">
                  <c:v>0.7142857142857143</c:v>
                </c:pt>
                <c:pt idx="62">
                  <c:v>0.73015873015873012</c:v>
                </c:pt>
                <c:pt idx="63">
                  <c:v>0.73015873015873012</c:v>
                </c:pt>
                <c:pt idx="64">
                  <c:v>0.73015873015873012</c:v>
                </c:pt>
                <c:pt idx="65">
                  <c:v>0.73015873015873012</c:v>
                </c:pt>
                <c:pt idx="66">
                  <c:v>0.73015873015873012</c:v>
                </c:pt>
                <c:pt idx="67">
                  <c:v>0.73015873015873012</c:v>
                </c:pt>
                <c:pt idx="68">
                  <c:v>0.76190476190476186</c:v>
                </c:pt>
                <c:pt idx="69">
                  <c:v>0.76190476190476186</c:v>
                </c:pt>
                <c:pt idx="70">
                  <c:v>0.76190476190476186</c:v>
                </c:pt>
                <c:pt idx="71">
                  <c:v>0.76190476190476186</c:v>
                </c:pt>
                <c:pt idx="72">
                  <c:v>0.77777777777777779</c:v>
                </c:pt>
                <c:pt idx="73">
                  <c:v>0.77777777777777779</c:v>
                </c:pt>
                <c:pt idx="74">
                  <c:v>0.77777777777777779</c:v>
                </c:pt>
                <c:pt idx="75">
                  <c:v>0.77777777777777779</c:v>
                </c:pt>
                <c:pt idx="76">
                  <c:v>0.77777777777777779</c:v>
                </c:pt>
                <c:pt idx="77">
                  <c:v>0.77777777777777779</c:v>
                </c:pt>
                <c:pt idx="78">
                  <c:v>0.77777777777777779</c:v>
                </c:pt>
                <c:pt idx="79">
                  <c:v>0.77777777777777779</c:v>
                </c:pt>
                <c:pt idx="80">
                  <c:v>0.77777777777777779</c:v>
                </c:pt>
                <c:pt idx="81">
                  <c:v>0.77777777777777779</c:v>
                </c:pt>
                <c:pt idx="82">
                  <c:v>0.77777777777777779</c:v>
                </c:pt>
                <c:pt idx="83">
                  <c:v>0.77777777777777779</c:v>
                </c:pt>
                <c:pt idx="84">
                  <c:v>0.77777777777777779</c:v>
                </c:pt>
                <c:pt idx="85">
                  <c:v>0.77777777777777779</c:v>
                </c:pt>
                <c:pt idx="86">
                  <c:v>0.77777777777777779</c:v>
                </c:pt>
                <c:pt idx="87">
                  <c:v>0.77777777777777779</c:v>
                </c:pt>
                <c:pt idx="88">
                  <c:v>0.77777777777777779</c:v>
                </c:pt>
                <c:pt idx="89">
                  <c:v>0.77777777777777779</c:v>
                </c:pt>
                <c:pt idx="90">
                  <c:v>0.77777777777777779</c:v>
                </c:pt>
                <c:pt idx="91">
                  <c:v>0.77777777777777779</c:v>
                </c:pt>
                <c:pt idx="92">
                  <c:v>0.77777777777777779</c:v>
                </c:pt>
                <c:pt idx="93">
                  <c:v>0.79365079365079361</c:v>
                </c:pt>
                <c:pt idx="94">
                  <c:v>0.79365079365079361</c:v>
                </c:pt>
                <c:pt idx="95">
                  <c:v>0.80952380952380953</c:v>
                </c:pt>
                <c:pt idx="96">
                  <c:v>0.82539682539682535</c:v>
                </c:pt>
                <c:pt idx="97">
                  <c:v>0.82539682539682535</c:v>
                </c:pt>
                <c:pt idx="98">
                  <c:v>0.82539682539682535</c:v>
                </c:pt>
                <c:pt idx="99">
                  <c:v>0.82539682539682535</c:v>
                </c:pt>
                <c:pt idx="100">
                  <c:v>0.82539682539682535</c:v>
                </c:pt>
                <c:pt idx="101">
                  <c:v>0.82539682539682535</c:v>
                </c:pt>
                <c:pt idx="102">
                  <c:v>0.82539682539682535</c:v>
                </c:pt>
                <c:pt idx="103">
                  <c:v>0.82539682539682535</c:v>
                </c:pt>
                <c:pt idx="104">
                  <c:v>0.82539682539682535</c:v>
                </c:pt>
                <c:pt idx="105">
                  <c:v>0.82539682539682535</c:v>
                </c:pt>
                <c:pt idx="106">
                  <c:v>0.82539682539682535</c:v>
                </c:pt>
                <c:pt idx="107">
                  <c:v>0.82539682539682535</c:v>
                </c:pt>
                <c:pt idx="108">
                  <c:v>0.82539682539682535</c:v>
                </c:pt>
                <c:pt idx="109">
                  <c:v>0.82539682539682535</c:v>
                </c:pt>
                <c:pt idx="110">
                  <c:v>0.82539682539682535</c:v>
                </c:pt>
                <c:pt idx="111">
                  <c:v>0.82539682539682535</c:v>
                </c:pt>
                <c:pt idx="112">
                  <c:v>0.82539682539682535</c:v>
                </c:pt>
                <c:pt idx="113">
                  <c:v>0.82539682539682535</c:v>
                </c:pt>
                <c:pt idx="114">
                  <c:v>0.82539682539682535</c:v>
                </c:pt>
                <c:pt idx="115">
                  <c:v>0.82539682539682535</c:v>
                </c:pt>
                <c:pt idx="116">
                  <c:v>0.82539682539682535</c:v>
                </c:pt>
                <c:pt idx="117">
                  <c:v>0.8571428571428571</c:v>
                </c:pt>
                <c:pt idx="118">
                  <c:v>0.8571428571428571</c:v>
                </c:pt>
                <c:pt idx="119">
                  <c:v>0.8571428571428571</c:v>
                </c:pt>
                <c:pt idx="120">
                  <c:v>0.8571428571428571</c:v>
                </c:pt>
                <c:pt idx="121">
                  <c:v>0.8571428571428571</c:v>
                </c:pt>
                <c:pt idx="122">
                  <c:v>0.8571428571428571</c:v>
                </c:pt>
                <c:pt idx="123">
                  <c:v>0.8571428571428571</c:v>
                </c:pt>
                <c:pt idx="124">
                  <c:v>0.8571428571428571</c:v>
                </c:pt>
                <c:pt idx="125">
                  <c:v>0.8571428571428571</c:v>
                </c:pt>
                <c:pt idx="126">
                  <c:v>0.8571428571428571</c:v>
                </c:pt>
                <c:pt idx="127">
                  <c:v>0.8571428571428571</c:v>
                </c:pt>
                <c:pt idx="128">
                  <c:v>0.8571428571428571</c:v>
                </c:pt>
                <c:pt idx="129">
                  <c:v>0.8571428571428571</c:v>
                </c:pt>
                <c:pt idx="130">
                  <c:v>0.8571428571428571</c:v>
                </c:pt>
                <c:pt idx="131">
                  <c:v>0.8571428571428571</c:v>
                </c:pt>
                <c:pt idx="132">
                  <c:v>0.8571428571428571</c:v>
                </c:pt>
                <c:pt idx="133">
                  <c:v>0.8571428571428571</c:v>
                </c:pt>
                <c:pt idx="134">
                  <c:v>0.8571428571428571</c:v>
                </c:pt>
                <c:pt idx="135">
                  <c:v>0.8571428571428571</c:v>
                </c:pt>
                <c:pt idx="136">
                  <c:v>0.8571428571428571</c:v>
                </c:pt>
                <c:pt idx="137">
                  <c:v>0.8571428571428571</c:v>
                </c:pt>
                <c:pt idx="138">
                  <c:v>0.8571428571428571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0.8571428571428571</c:v>
                </c:pt>
                <c:pt idx="143">
                  <c:v>0.8571428571428571</c:v>
                </c:pt>
                <c:pt idx="144">
                  <c:v>0.92063492063492058</c:v>
                </c:pt>
                <c:pt idx="145">
                  <c:v>0.92063492063492058</c:v>
                </c:pt>
                <c:pt idx="146">
                  <c:v>0.92063492063492058</c:v>
                </c:pt>
                <c:pt idx="147">
                  <c:v>0.92063492063492058</c:v>
                </c:pt>
                <c:pt idx="148">
                  <c:v>0.92063492063492058</c:v>
                </c:pt>
                <c:pt idx="149">
                  <c:v>0.92063492063492058</c:v>
                </c:pt>
                <c:pt idx="150">
                  <c:v>0.92063492063492058</c:v>
                </c:pt>
                <c:pt idx="151">
                  <c:v>0.92063492063492058</c:v>
                </c:pt>
                <c:pt idx="152">
                  <c:v>0.93650793650793651</c:v>
                </c:pt>
                <c:pt idx="153">
                  <c:v>0.93650793650793651</c:v>
                </c:pt>
                <c:pt idx="154">
                  <c:v>0.93650793650793651</c:v>
                </c:pt>
                <c:pt idx="155">
                  <c:v>0.93650793650793651</c:v>
                </c:pt>
                <c:pt idx="156">
                  <c:v>0.95238095238095233</c:v>
                </c:pt>
                <c:pt idx="157">
                  <c:v>0.96825396825396826</c:v>
                </c:pt>
                <c:pt idx="158">
                  <c:v>0.96825396825396826</c:v>
                </c:pt>
                <c:pt idx="159">
                  <c:v>0.96825396825396826</c:v>
                </c:pt>
                <c:pt idx="160">
                  <c:v>0.96825396825396826</c:v>
                </c:pt>
                <c:pt idx="161">
                  <c:v>0.98412698412698407</c:v>
                </c:pt>
                <c:pt idx="162">
                  <c:v>0.98412698412698407</c:v>
                </c:pt>
                <c:pt idx="163">
                  <c:v>0.98412698412698407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4-3A48-81D4-077F5DAF5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614581"/>
        <c:axId val="1835064254"/>
      </c:areaChart>
      <c:catAx>
        <c:axId val="1572614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" b="0">
                    <a:solidFill>
                      <a:srgbClr val="000000"/>
                    </a:solidFill>
                    <a:latin typeface="+mn-lt"/>
                  </a:rPr>
                  <a:t>FP ratio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835064254"/>
        <c:crosses val="autoZero"/>
        <c:auto val="1"/>
        <c:lblAlgn val="ctr"/>
        <c:lblOffset val="100"/>
        <c:noMultiLvlLbl val="1"/>
      </c:catAx>
      <c:valAx>
        <c:axId val="183506425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" b="0">
                    <a:solidFill>
                      <a:srgbClr val="000000"/>
                    </a:solidFill>
                    <a:latin typeface="+mn-lt"/>
                  </a:rPr>
                  <a:t>TP ratio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57261458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66675</xdr:colOff>
      <xdr:row>0</xdr:row>
      <xdr:rowOff>38100</xdr:rowOff>
    </xdr:from>
    <xdr:ext cx="5715000" cy="3533775"/>
    <xdr:graphicFrame macro="">
      <xdr:nvGraphicFramePr>
        <xdr:cNvPr id="2" name="Chart 1" title="グラフ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723"/>
  <sheetViews>
    <sheetView workbookViewId="0"/>
  </sheetViews>
  <sheetFormatPr baseColWidth="10" defaultColWidth="12.6640625" defaultRowHeight="15.75" customHeight="1"/>
  <sheetData>
    <row r="1" spans="1:1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 t="s">
        <v>14</v>
      </c>
      <c r="J2" s="1">
        <v>7.25</v>
      </c>
      <c r="L2" s="1" t="s">
        <v>15</v>
      </c>
    </row>
    <row r="3" spans="1:12" ht="15.75" customHeight="1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 t="s">
        <v>18</v>
      </c>
      <c r="J3" s="1">
        <v>71.283299999999997</v>
      </c>
      <c r="K3" s="1" t="s">
        <v>19</v>
      </c>
      <c r="L3" s="1" t="s">
        <v>20</v>
      </c>
    </row>
    <row r="4" spans="1:12" ht="15.75" customHeight="1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 t="s">
        <v>22</v>
      </c>
      <c r="J4" s="1">
        <v>7.9249999999999998</v>
      </c>
      <c r="L4" s="1" t="s">
        <v>15</v>
      </c>
    </row>
    <row r="5" spans="1:12" ht="15.75" customHeight="1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24</v>
      </c>
      <c r="L5" s="1" t="s">
        <v>15</v>
      </c>
    </row>
    <row r="6" spans="1:12" ht="15.75" customHeight="1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15</v>
      </c>
    </row>
    <row r="7" spans="1:12" ht="15.75" customHeight="1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27</v>
      </c>
    </row>
    <row r="8" spans="1:12" ht="15.75" customHeight="1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29</v>
      </c>
      <c r="L8" s="1" t="s">
        <v>15</v>
      </c>
    </row>
    <row r="9" spans="1:12" ht="15.75" customHeight="1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15</v>
      </c>
    </row>
    <row r="10" spans="1:12" ht="15.75" customHeight="1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15</v>
      </c>
    </row>
    <row r="11" spans="1:12" ht="15.75" customHeight="1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20</v>
      </c>
    </row>
    <row r="12" spans="1:12" ht="15.75" customHeight="1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 t="s">
        <v>34</v>
      </c>
      <c r="J12" s="1">
        <v>16.7</v>
      </c>
      <c r="K12" s="1" t="s">
        <v>35</v>
      </c>
      <c r="L12" s="1" t="s">
        <v>15</v>
      </c>
    </row>
    <row r="13" spans="1:12" ht="15.75" customHeight="1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37</v>
      </c>
      <c r="L13" s="1" t="s">
        <v>15</v>
      </c>
    </row>
    <row r="14" spans="1:12" ht="15.75" customHeight="1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 t="s">
        <v>39</v>
      </c>
      <c r="J14" s="1">
        <v>8.0500000000000007</v>
      </c>
      <c r="L14" s="1" t="s">
        <v>15</v>
      </c>
    </row>
    <row r="15" spans="1:12" ht="15.75" customHeight="1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15</v>
      </c>
    </row>
    <row r="16" spans="1:12" ht="15.75" customHeight="1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15</v>
      </c>
    </row>
    <row r="17" spans="1:12" ht="15.75" customHeight="1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15</v>
      </c>
    </row>
    <row r="18" spans="1:12" ht="15.75" customHeight="1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27</v>
      </c>
    </row>
    <row r="19" spans="1:12" ht="15.75" customHeight="1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G19" s="1">
        <v>0</v>
      </c>
      <c r="H19" s="1">
        <v>0</v>
      </c>
      <c r="I19" s="1">
        <v>244373</v>
      </c>
      <c r="J19" s="1">
        <v>13</v>
      </c>
      <c r="L19" s="1" t="s">
        <v>15</v>
      </c>
    </row>
    <row r="20" spans="1:12" ht="15.75" customHeight="1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15</v>
      </c>
    </row>
    <row r="21" spans="1:12" ht="15.75" customHeight="1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20</v>
      </c>
    </row>
    <row r="22" spans="1:12" ht="15.75" customHeight="1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15</v>
      </c>
    </row>
    <row r="23" spans="1:12" ht="15.75" customHeight="1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49</v>
      </c>
      <c r="L23" s="1" t="s">
        <v>15</v>
      </c>
    </row>
    <row r="24" spans="1:12" ht="15.75" customHeight="1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27</v>
      </c>
    </row>
    <row r="25" spans="1:12" ht="15.75" customHeight="1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52</v>
      </c>
      <c r="L25" s="1" t="s">
        <v>15</v>
      </c>
    </row>
    <row r="26" spans="1:12" ht="15.75" customHeight="1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15</v>
      </c>
    </row>
    <row r="27" spans="1:12" ht="15.75" customHeight="1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15</v>
      </c>
    </row>
    <row r="28" spans="1:12" ht="15.75" customHeight="1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20</v>
      </c>
    </row>
    <row r="29" spans="1:12" ht="15.75" customHeight="1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57</v>
      </c>
      <c r="L29" s="1" t="s">
        <v>15</v>
      </c>
    </row>
    <row r="30" spans="1:12" ht="15.75" customHeight="1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G30" s="1">
        <v>0</v>
      </c>
      <c r="H30" s="1">
        <v>0</v>
      </c>
      <c r="I30" s="1">
        <v>330959</v>
      </c>
      <c r="J30" s="1">
        <v>7.8792</v>
      </c>
      <c r="L30" s="1" t="s">
        <v>27</v>
      </c>
    </row>
    <row r="31" spans="1:12" ht="15.75" customHeight="1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15</v>
      </c>
    </row>
    <row r="32" spans="1:12" ht="15.75" customHeight="1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 t="s">
        <v>61</v>
      </c>
      <c r="J32" s="1">
        <v>27.720800000000001</v>
      </c>
      <c r="L32" s="1" t="s">
        <v>20</v>
      </c>
    </row>
    <row r="33" spans="1:12" ht="15.75" customHeight="1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G33" s="1">
        <v>1</v>
      </c>
      <c r="H33" s="1">
        <v>0</v>
      </c>
      <c r="I33" s="1" t="s">
        <v>63</v>
      </c>
      <c r="J33" s="1">
        <v>146.52080000000001</v>
      </c>
      <c r="K33" s="1" t="s">
        <v>64</v>
      </c>
      <c r="L33" s="1" t="s">
        <v>20</v>
      </c>
    </row>
    <row r="34" spans="1:12" ht="15.75" customHeight="1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G34" s="1">
        <v>0</v>
      </c>
      <c r="H34" s="1">
        <v>0</v>
      </c>
      <c r="I34" s="1">
        <v>335677</v>
      </c>
      <c r="J34" s="1">
        <v>7.75</v>
      </c>
      <c r="L34" s="1" t="s">
        <v>27</v>
      </c>
    </row>
    <row r="35" spans="1:12" ht="15.75" customHeight="1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 t="s">
        <v>67</v>
      </c>
      <c r="J35" s="1">
        <v>10.5</v>
      </c>
      <c r="L35" s="1" t="s">
        <v>15</v>
      </c>
    </row>
    <row r="36" spans="1:12" ht="15.75" customHeight="1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 t="s">
        <v>69</v>
      </c>
      <c r="J36" s="1">
        <v>82.1708</v>
      </c>
      <c r="L36" s="1" t="s">
        <v>20</v>
      </c>
    </row>
    <row r="37" spans="1:12" ht="15.75" customHeight="1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15</v>
      </c>
    </row>
    <row r="38" spans="1:12" ht="15.75" customHeight="1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20</v>
      </c>
    </row>
    <row r="39" spans="1:12" ht="15.75" customHeight="1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 t="s">
        <v>73</v>
      </c>
      <c r="J39" s="1">
        <v>8.0500000000000007</v>
      </c>
      <c r="L39" s="1" t="s">
        <v>15</v>
      </c>
    </row>
    <row r="40" spans="1:12" ht="15.75" customHeight="1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15</v>
      </c>
    </row>
    <row r="41" spans="1:12" ht="15.75" customHeight="1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20</v>
      </c>
    </row>
    <row r="42" spans="1:12" ht="15.75" customHeight="1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15</v>
      </c>
    </row>
    <row r="43" spans="1:12" ht="15.75" customHeight="1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15</v>
      </c>
    </row>
    <row r="44" spans="1:12" ht="15.75" customHeight="1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20</v>
      </c>
    </row>
    <row r="45" spans="1:12" ht="15.75" customHeight="1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 t="s">
        <v>80</v>
      </c>
      <c r="J45" s="1">
        <v>41.5792</v>
      </c>
      <c r="L45" s="1" t="s">
        <v>20</v>
      </c>
    </row>
    <row r="46" spans="1:12" ht="15.75" customHeight="1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27</v>
      </c>
    </row>
    <row r="47" spans="1:12" ht="15.75" customHeight="1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G47" s="1">
        <v>0</v>
      </c>
      <c r="H47" s="1">
        <v>0</v>
      </c>
      <c r="I47" s="1" t="s">
        <v>83</v>
      </c>
      <c r="J47" s="1">
        <v>8.0500000000000007</v>
      </c>
      <c r="L47" s="1" t="s">
        <v>15</v>
      </c>
    </row>
    <row r="48" spans="1:12" ht="15.75" customHeight="1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G48" s="1">
        <v>1</v>
      </c>
      <c r="H48" s="1">
        <v>0</v>
      </c>
      <c r="I48" s="1">
        <v>370371</v>
      </c>
      <c r="J48" s="1">
        <v>15.5</v>
      </c>
      <c r="L48" s="1" t="s">
        <v>27</v>
      </c>
    </row>
    <row r="49" spans="1:12" ht="15.75" customHeight="1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G49" s="1">
        <v>0</v>
      </c>
      <c r="H49" s="1">
        <v>0</v>
      </c>
      <c r="I49" s="1">
        <v>14311</v>
      </c>
      <c r="J49" s="1">
        <v>7.75</v>
      </c>
      <c r="L49" s="1" t="s">
        <v>27</v>
      </c>
    </row>
    <row r="50" spans="1:12" ht="15.75" customHeight="1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20</v>
      </c>
    </row>
    <row r="51" spans="1:12" ht="15.75" customHeight="1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15</v>
      </c>
    </row>
    <row r="52" spans="1:12" ht="13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15</v>
      </c>
    </row>
    <row r="53" spans="1:12" ht="13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 t="s">
        <v>90</v>
      </c>
      <c r="J53" s="1">
        <v>7.8</v>
      </c>
      <c r="L53" s="1" t="s">
        <v>15</v>
      </c>
    </row>
    <row r="54" spans="1:12" ht="13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 t="s">
        <v>92</v>
      </c>
      <c r="J54" s="1">
        <v>76.729200000000006</v>
      </c>
      <c r="K54" s="1" t="s">
        <v>93</v>
      </c>
      <c r="L54" s="1" t="s">
        <v>20</v>
      </c>
    </row>
    <row r="55" spans="1:12" ht="13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15</v>
      </c>
    </row>
    <row r="56" spans="1:12" ht="13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96</v>
      </c>
      <c r="L56" s="1" t="s">
        <v>20</v>
      </c>
    </row>
    <row r="57" spans="1:12" ht="13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G57" s="1">
        <v>0</v>
      </c>
      <c r="H57" s="1">
        <v>0</v>
      </c>
      <c r="I57" s="1">
        <v>19947</v>
      </c>
      <c r="J57" s="1">
        <v>35.5</v>
      </c>
      <c r="K57" s="1" t="s">
        <v>98</v>
      </c>
      <c r="L57" s="1" t="s">
        <v>15</v>
      </c>
    </row>
    <row r="58" spans="1:12" ht="13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 t="s">
        <v>100</v>
      </c>
      <c r="J58" s="1">
        <v>10.5</v>
      </c>
      <c r="L58" s="1" t="s">
        <v>15</v>
      </c>
    </row>
    <row r="59" spans="1:12" ht="13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20</v>
      </c>
    </row>
    <row r="60" spans="1:12" ht="13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 t="s">
        <v>103</v>
      </c>
      <c r="J60" s="1">
        <v>27.75</v>
      </c>
      <c r="L60" s="1" t="s">
        <v>15</v>
      </c>
    </row>
    <row r="61" spans="1:12" ht="13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 t="s">
        <v>105</v>
      </c>
      <c r="J61" s="1">
        <v>46.9</v>
      </c>
      <c r="L61" s="1" t="s">
        <v>15</v>
      </c>
    </row>
    <row r="62" spans="1:12" ht="13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20</v>
      </c>
    </row>
    <row r="63" spans="1:12" ht="13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108</v>
      </c>
    </row>
    <row r="64" spans="1:12" ht="13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110</v>
      </c>
      <c r="L64" s="1" t="s">
        <v>15</v>
      </c>
    </row>
    <row r="65" spans="1:12" ht="13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15</v>
      </c>
    </row>
    <row r="66" spans="1:12" ht="13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G66" s="1">
        <v>0</v>
      </c>
      <c r="H66" s="1">
        <v>0</v>
      </c>
      <c r="I66" s="1" t="s">
        <v>113</v>
      </c>
      <c r="J66" s="1">
        <v>27.720800000000001</v>
      </c>
      <c r="L66" s="1" t="s">
        <v>20</v>
      </c>
    </row>
    <row r="67" spans="1:12" ht="13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20</v>
      </c>
    </row>
    <row r="68" spans="1:12" ht="13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 t="s">
        <v>116</v>
      </c>
      <c r="J68" s="1">
        <v>10.5</v>
      </c>
      <c r="K68" s="1" t="s">
        <v>117</v>
      </c>
      <c r="L68" s="1" t="s">
        <v>15</v>
      </c>
    </row>
    <row r="69" spans="1:12" ht="13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 t="s">
        <v>119</v>
      </c>
      <c r="J69" s="1">
        <v>8.1583000000000006</v>
      </c>
      <c r="L69" s="1" t="s">
        <v>15</v>
      </c>
    </row>
    <row r="70" spans="1:12" ht="13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15</v>
      </c>
    </row>
    <row r="71" spans="1:12" ht="13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15</v>
      </c>
    </row>
    <row r="72" spans="1:12" ht="13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 t="s">
        <v>123</v>
      </c>
      <c r="J72" s="1">
        <v>10.5</v>
      </c>
      <c r="L72" s="1" t="s">
        <v>15</v>
      </c>
    </row>
    <row r="73" spans="1:12" ht="13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 t="s">
        <v>105</v>
      </c>
      <c r="J73" s="1">
        <v>46.9</v>
      </c>
      <c r="L73" s="1" t="s">
        <v>15</v>
      </c>
    </row>
    <row r="74" spans="1:12" ht="13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 t="s">
        <v>126</v>
      </c>
      <c r="J74" s="1">
        <v>73.5</v>
      </c>
      <c r="L74" s="1" t="s">
        <v>15</v>
      </c>
    </row>
    <row r="75" spans="1:12" ht="13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20</v>
      </c>
    </row>
    <row r="76" spans="1:12" ht="13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15</v>
      </c>
    </row>
    <row r="77" spans="1:12" ht="13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130</v>
      </c>
      <c r="L77" s="1" t="s">
        <v>15</v>
      </c>
    </row>
    <row r="78" spans="1:12" ht="13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15</v>
      </c>
    </row>
    <row r="79" spans="1:12" ht="13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15</v>
      </c>
    </row>
    <row r="80" spans="1:12" ht="13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15</v>
      </c>
    </row>
    <row r="81" spans="1:12" ht="13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15</v>
      </c>
    </row>
    <row r="82" spans="1:12" ht="13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15</v>
      </c>
    </row>
    <row r="83" spans="1:12" ht="13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15</v>
      </c>
    </row>
    <row r="84" spans="1:12" ht="13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27</v>
      </c>
    </row>
    <row r="85" spans="1:12" ht="13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15</v>
      </c>
    </row>
    <row r="86" spans="1:12" ht="13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 t="s">
        <v>140</v>
      </c>
      <c r="J86" s="1">
        <v>10.5</v>
      </c>
      <c r="L86" s="1" t="s">
        <v>15</v>
      </c>
    </row>
    <row r="87" spans="1:12" ht="13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15</v>
      </c>
    </row>
    <row r="88" spans="1:12" ht="13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 t="s">
        <v>143</v>
      </c>
      <c r="J88" s="1">
        <v>34.375</v>
      </c>
      <c r="L88" s="1" t="s">
        <v>15</v>
      </c>
    </row>
    <row r="89" spans="1:12" ht="13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G89" s="1">
        <v>0</v>
      </c>
      <c r="H89" s="1">
        <v>0</v>
      </c>
      <c r="I89" s="1" t="s">
        <v>145</v>
      </c>
      <c r="J89" s="1">
        <v>8.0500000000000007</v>
      </c>
      <c r="L89" s="1" t="s">
        <v>15</v>
      </c>
    </row>
    <row r="90" spans="1:12" ht="13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57</v>
      </c>
      <c r="L90" s="1" t="s">
        <v>15</v>
      </c>
    </row>
    <row r="91" spans="1:12" ht="13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15</v>
      </c>
    </row>
    <row r="92" spans="1:12" ht="13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15</v>
      </c>
    </row>
    <row r="93" spans="1:12" ht="13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15</v>
      </c>
    </row>
    <row r="94" spans="1:12" ht="13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 t="s">
        <v>151</v>
      </c>
      <c r="J94" s="1">
        <v>61.174999999999997</v>
      </c>
      <c r="K94" s="1" t="s">
        <v>152</v>
      </c>
      <c r="L94" s="1" t="s">
        <v>15</v>
      </c>
    </row>
    <row r="95" spans="1:12" ht="13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 t="s">
        <v>154</v>
      </c>
      <c r="J95" s="1">
        <v>20.574999999999999</v>
      </c>
      <c r="L95" s="1" t="s">
        <v>15</v>
      </c>
    </row>
    <row r="96" spans="1:12" ht="13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15</v>
      </c>
    </row>
    <row r="97" spans="1:12" ht="13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15</v>
      </c>
    </row>
    <row r="98" spans="1:12" ht="13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 t="s">
        <v>158</v>
      </c>
      <c r="J98" s="1">
        <v>34.654200000000003</v>
      </c>
      <c r="K98" s="1" t="s">
        <v>159</v>
      </c>
      <c r="L98" s="1" t="s">
        <v>20</v>
      </c>
    </row>
    <row r="99" spans="1:12" ht="13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 spans="1:12" ht="13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15</v>
      </c>
    </row>
    <row r="101" spans="1:12" ht="13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15</v>
      </c>
    </row>
    <row r="102" spans="1:12" ht="13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15</v>
      </c>
    </row>
    <row r="103" spans="1:12" ht="13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15</v>
      </c>
    </row>
    <row r="104" spans="1:12" ht="13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168</v>
      </c>
      <c r="L104" s="1" t="s">
        <v>15</v>
      </c>
    </row>
    <row r="105" spans="1:12" ht="13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15</v>
      </c>
    </row>
    <row r="106" spans="1:12" ht="13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15</v>
      </c>
    </row>
    <row r="107" spans="1:12" ht="13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15</v>
      </c>
    </row>
    <row r="108" spans="1:12" ht="13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15</v>
      </c>
    </row>
    <row r="109" spans="1:12" ht="13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15</v>
      </c>
    </row>
    <row r="110" spans="1:12" ht="13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15</v>
      </c>
    </row>
    <row r="111" spans="1:12" ht="13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G111" s="1">
        <v>1</v>
      </c>
      <c r="H111" s="1">
        <v>0</v>
      </c>
      <c r="I111" s="1">
        <v>371110</v>
      </c>
      <c r="J111" s="1">
        <v>24.15</v>
      </c>
      <c r="L111" s="1" t="s">
        <v>27</v>
      </c>
    </row>
    <row r="112" spans="1:12" ht="13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177</v>
      </c>
      <c r="L112" s="1" t="s">
        <v>15</v>
      </c>
    </row>
    <row r="113" spans="1:12" ht="13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20</v>
      </c>
    </row>
    <row r="114" spans="1:12" ht="13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15</v>
      </c>
    </row>
    <row r="115" spans="1:12" ht="13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15</v>
      </c>
    </row>
    <row r="116" spans="1:12" ht="13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20</v>
      </c>
    </row>
    <row r="117" spans="1:12" ht="13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 t="s">
        <v>183</v>
      </c>
      <c r="J117" s="1">
        <v>7.9249999999999998</v>
      </c>
      <c r="L117" s="1" t="s">
        <v>15</v>
      </c>
    </row>
    <row r="118" spans="1:12" ht="13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27</v>
      </c>
    </row>
    <row r="119" spans="1:12" ht="13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15</v>
      </c>
    </row>
    <row r="120" spans="1:12" ht="13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 t="s">
        <v>187</v>
      </c>
      <c r="J120" s="1">
        <v>247.52080000000001</v>
      </c>
      <c r="K120" s="1" t="s">
        <v>188</v>
      </c>
      <c r="L120" s="1" t="s">
        <v>20</v>
      </c>
    </row>
    <row r="121" spans="1:12" ht="13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15</v>
      </c>
    </row>
    <row r="122" spans="1:12" ht="13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 t="s">
        <v>126</v>
      </c>
      <c r="J122" s="1">
        <v>73.5</v>
      </c>
      <c r="L122" s="1" t="s">
        <v>15</v>
      </c>
    </row>
    <row r="123" spans="1:12" ht="13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G123" s="1">
        <v>0</v>
      </c>
      <c r="H123" s="1">
        <v>0</v>
      </c>
      <c r="I123" s="1" t="s">
        <v>192</v>
      </c>
      <c r="J123" s="1">
        <v>8.0500000000000007</v>
      </c>
      <c r="L123" s="1" t="s">
        <v>15</v>
      </c>
    </row>
    <row r="124" spans="1:12" ht="13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20</v>
      </c>
    </row>
    <row r="125" spans="1:12" ht="13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195</v>
      </c>
      <c r="L125" s="1" t="s">
        <v>15</v>
      </c>
    </row>
    <row r="126" spans="1:12" ht="13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168</v>
      </c>
      <c r="L126" s="1" t="s">
        <v>15</v>
      </c>
    </row>
    <row r="127" spans="1:12" ht="13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20</v>
      </c>
    </row>
    <row r="128" spans="1:12" ht="13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G128" s="1">
        <v>0</v>
      </c>
      <c r="H128" s="1">
        <v>0</v>
      </c>
      <c r="I128" s="1">
        <v>370372</v>
      </c>
      <c r="J128" s="1">
        <v>7.75</v>
      </c>
      <c r="L128" s="1" t="s">
        <v>27</v>
      </c>
    </row>
    <row r="129" spans="1:12" ht="13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 t="s">
        <v>200</v>
      </c>
      <c r="J129" s="1">
        <v>7.1417000000000002</v>
      </c>
      <c r="L129" s="1" t="s">
        <v>15</v>
      </c>
    </row>
    <row r="130" spans="1:12" ht="13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G130" s="1">
        <v>1</v>
      </c>
      <c r="H130" s="1">
        <v>1</v>
      </c>
      <c r="I130" s="1">
        <v>2668</v>
      </c>
      <c r="J130" s="1">
        <v>22.3583</v>
      </c>
      <c r="K130" s="1" t="s">
        <v>202</v>
      </c>
      <c r="L130" s="1" t="s">
        <v>20</v>
      </c>
    </row>
    <row r="131" spans="1:12" ht="13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15</v>
      </c>
    </row>
    <row r="132" spans="1:12" ht="13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20</v>
      </c>
    </row>
    <row r="133" spans="1:12" ht="13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 t="s">
        <v>206</v>
      </c>
      <c r="J133" s="1">
        <v>7.05</v>
      </c>
      <c r="L133" s="1" t="s">
        <v>15</v>
      </c>
    </row>
    <row r="134" spans="1:12" ht="13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 t="s">
        <v>208</v>
      </c>
      <c r="J134" s="1">
        <v>14.5</v>
      </c>
      <c r="L134" s="1" t="s">
        <v>15</v>
      </c>
    </row>
    <row r="135" spans="1:12" ht="13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15</v>
      </c>
    </row>
    <row r="136" spans="1:12" ht="13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 t="s">
        <v>211</v>
      </c>
      <c r="J136" s="1">
        <v>13</v>
      </c>
      <c r="L136" s="1" t="s">
        <v>15</v>
      </c>
    </row>
    <row r="137" spans="1:12" ht="13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 t="s">
        <v>213</v>
      </c>
      <c r="J137" s="1">
        <v>15.0458</v>
      </c>
      <c r="L137" s="1" t="s">
        <v>20</v>
      </c>
    </row>
    <row r="138" spans="1:12" ht="13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215</v>
      </c>
      <c r="L138" s="1" t="s">
        <v>15</v>
      </c>
    </row>
    <row r="139" spans="1:12" ht="13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24</v>
      </c>
      <c r="L139" s="1" t="s">
        <v>15</v>
      </c>
    </row>
    <row r="140" spans="1:12" ht="13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15</v>
      </c>
    </row>
    <row r="141" spans="1:12" ht="13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 spans="1:12" ht="13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20</v>
      </c>
    </row>
    <row r="143" spans="1:12" ht="13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15</v>
      </c>
    </row>
    <row r="144" spans="1:12" ht="13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 t="s">
        <v>224</v>
      </c>
      <c r="J144" s="1">
        <v>15.85</v>
      </c>
      <c r="L144" s="1" t="s">
        <v>15</v>
      </c>
    </row>
    <row r="145" spans="1:12" ht="13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27</v>
      </c>
    </row>
    <row r="146" spans="1:12" ht="13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15</v>
      </c>
    </row>
    <row r="147" spans="1:12" ht="13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 t="s">
        <v>228</v>
      </c>
      <c r="J147" s="1">
        <v>36.75</v>
      </c>
      <c r="L147" s="1" t="s">
        <v>15</v>
      </c>
    </row>
    <row r="148" spans="1:12" ht="13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15</v>
      </c>
    </row>
    <row r="149" spans="1:12" ht="13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 t="s">
        <v>143</v>
      </c>
      <c r="J149" s="1">
        <v>34.375</v>
      </c>
      <c r="L149" s="1" t="s">
        <v>15</v>
      </c>
    </row>
    <row r="150" spans="1:12" ht="13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232</v>
      </c>
      <c r="L150" s="1" t="s">
        <v>15</v>
      </c>
    </row>
    <row r="151" spans="1:12" ht="13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15</v>
      </c>
    </row>
    <row r="152" spans="1:12" ht="13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 t="s">
        <v>235</v>
      </c>
      <c r="J152" s="1">
        <v>12.525</v>
      </c>
      <c r="L152" s="1" t="s">
        <v>15</v>
      </c>
    </row>
    <row r="153" spans="1:12" ht="13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237</v>
      </c>
      <c r="L153" s="1" t="s">
        <v>15</v>
      </c>
    </row>
    <row r="154" spans="1:12" ht="13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 t="s">
        <v>239</v>
      </c>
      <c r="J154" s="1">
        <v>8.0500000000000007</v>
      </c>
      <c r="L154" s="1" t="s">
        <v>15</v>
      </c>
    </row>
    <row r="155" spans="1:12" ht="13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 t="s">
        <v>241</v>
      </c>
      <c r="J155" s="1">
        <v>14.5</v>
      </c>
      <c r="L155" s="1" t="s">
        <v>15</v>
      </c>
    </row>
    <row r="156" spans="1:12" ht="13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G156" s="1">
        <v>0</v>
      </c>
      <c r="H156" s="1">
        <v>0</v>
      </c>
      <c r="I156" s="1" t="s">
        <v>243</v>
      </c>
      <c r="J156" s="1">
        <v>7.3125</v>
      </c>
      <c r="L156" s="1" t="s">
        <v>15</v>
      </c>
    </row>
    <row r="157" spans="1:12" ht="13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 t="s">
        <v>245</v>
      </c>
      <c r="J157" s="1">
        <v>61.379199999999997</v>
      </c>
      <c r="L157" s="1" t="s">
        <v>20</v>
      </c>
    </row>
    <row r="158" spans="1:12" ht="13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27</v>
      </c>
    </row>
    <row r="159" spans="1:12" ht="13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 t="s">
        <v>248</v>
      </c>
      <c r="J159" s="1">
        <v>8.0500000000000007</v>
      </c>
      <c r="L159" s="1" t="s">
        <v>15</v>
      </c>
    </row>
    <row r="160" spans="1:12" ht="13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15</v>
      </c>
    </row>
    <row r="161" spans="1:12" ht="13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G161" s="1">
        <v>8</v>
      </c>
      <c r="H161" s="1">
        <v>2</v>
      </c>
      <c r="I161" s="1" t="s">
        <v>251</v>
      </c>
      <c r="J161" s="1">
        <v>69.55</v>
      </c>
      <c r="L161" s="1" t="s">
        <v>15</v>
      </c>
    </row>
    <row r="162" spans="1:12" ht="13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15</v>
      </c>
    </row>
    <row r="163" spans="1:12" ht="13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 t="s">
        <v>254</v>
      </c>
      <c r="J163" s="1">
        <v>15.75</v>
      </c>
      <c r="L163" s="1" t="s">
        <v>15</v>
      </c>
    </row>
    <row r="164" spans="1:12" ht="13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15</v>
      </c>
    </row>
    <row r="165" spans="1:12" ht="13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15</v>
      </c>
    </row>
    <row r="166" spans="1:12" ht="13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15</v>
      </c>
    </row>
    <row r="167" spans="1:12" ht="13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15</v>
      </c>
    </row>
    <row r="168" spans="1:12" ht="13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G168" s="1">
        <v>0</v>
      </c>
      <c r="H168" s="1">
        <v>1</v>
      </c>
      <c r="I168" s="1">
        <v>113505</v>
      </c>
      <c r="J168" s="1">
        <v>55</v>
      </c>
      <c r="K168" s="1" t="s">
        <v>260</v>
      </c>
      <c r="L168" s="1" t="s">
        <v>15</v>
      </c>
    </row>
    <row r="169" spans="1:12" ht="13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15</v>
      </c>
    </row>
    <row r="170" spans="1:12" ht="13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G170" s="1">
        <v>0</v>
      </c>
      <c r="H170" s="1">
        <v>0</v>
      </c>
      <c r="I170" s="1" t="s">
        <v>263</v>
      </c>
      <c r="J170" s="1">
        <v>25.925000000000001</v>
      </c>
      <c r="L170" s="1" t="s">
        <v>15</v>
      </c>
    </row>
    <row r="171" spans="1:12" ht="13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15</v>
      </c>
    </row>
    <row r="172" spans="1:12" ht="13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266</v>
      </c>
      <c r="L172" s="1" t="s">
        <v>15</v>
      </c>
    </row>
    <row r="173" spans="1:12" ht="13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27</v>
      </c>
    </row>
    <row r="174" spans="1:12" ht="13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15</v>
      </c>
    </row>
    <row r="175" spans="1:12" ht="13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 t="s">
        <v>270</v>
      </c>
      <c r="J175" s="1">
        <v>7.9249999999999998</v>
      </c>
      <c r="L175" s="1" t="s">
        <v>15</v>
      </c>
    </row>
    <row r="176" spans="1:12" ht="13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272</v>
      </c>
      <c r="L176" s="1" t="s">
        <v>20</v>
      </c>
    </row>
    <row r="177" spans="1:12" ht="13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15</v>
      </c>
    </row>
    <row r="178" spans="1:12" ht="13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15</v>
      </c>
    </row>
    <row r="179" spans="1:12" ht="13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 t="s">
        <v>276</v>
      </c>
      <c r="J179" s="1">
        <v>28.712499999999999</v>
      </c>
      <c r="K179" s="1" t="s">
        <v>277</v>
      </c>
      <c r="L179" s="1" t="s">
        <v>20</v>
      </c>
    </row>
    <row r="180" spans="1:12" ht="13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15</v>
      </c>
    </row>
    <row r="181" spans="1:12" ht="13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 t="s">
        <v>280</v>
      </c>
      <c r="J181" s="1">
        <v>0</v>
      </c>
      <c r="L181" s="1" t="s">
        <v>15</v>
      </c>
    </row>
    <row r="182" spans="1:12" ht="13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G182" s="1">
        <v>8</v>
      </c>
      <c r="H182" s="1">
        <v>2</v>
      </c>
      <c r="I182" s="1" t="s">
        <v>251</v>
      </c>
      <c r="J182" s="1">
        <v>69.55</v>
      </c>
      <c r="L182" s="1" t="s">
        <v>15</v>
      </c>
    </row>
    <row r="183" spans="1:12" ht="13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G183" s="1">
        <v>0</v>
      </c>
      <c r="H183" s="1">
        <v>0</v>
      </c>
      <c r="I183" s="1" t="s">
        <v>283</v>
      </c>
      <c r="J183" s="1">
        <v>15.05</v>
      </c>
      <c r="L183" s="1" t="s">
        <v>20</v>
      </c>
    </row>
    <row r="184" spans="1:12" ht="13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15</v>
      </c>
    </row>
    <row r="185" spans="1:12" ht="13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286</v>
      </c>
      <c r="L185" s="1" t="s">
        <v>15</v>
      </c>
    </row>
    <row r="186" spans="1:12" ht="13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15</v>
      </c>
    </row>
    <row r="187" spans="1:12" ht="13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G187" s="1">
        <v>0</v>
      </c>
      <c r="H187" s="1">
        <v>0</v>
      </c>
      <c r="I187" s="1">
        <v>113767</v>
      </c>
      <c r="J187" s="1">
        <v>50</v>
      </c>
      <c r="K187" s="1" t="s">
        <v>289</v>
      </c>
      <c r="L187" s="1" t="s">
        <v>15</v>
      </c>
    </row>
    <row r="188" spans="1:12" ht="13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G188" s="1">
        <v>1</v>
      </c>
      <c r="H188" s="1">
        <v>0</v>
      </c>
      <c r="I188" s="1">
        <v>370365</v>
      </c>
      <c r="J188" s="1">
        <v>15.5</v>
      </c>
      <c r="L188" s="1" t="s">
        <v>27</v>
      </c>
    </row>
    <row r="189" spans="1:12" ht="13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15</v>
      </c>
    </row>
    <row r="190" spans="1:12" ht="13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27</v>
      </c>
    </row>
    <row r="191" spans="1:12" ht="13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15</v>
      </c>
    </row>
    <row r="192" spans="1:12" ht="13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15</v>
      </c>
    </row>
    <row r="193" spans="1:12" ht="13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15</v>
      </c>
    </row>
    <row r="194" spans="1:12" ht="13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15</v>
      </c>
    </row>
    <row r="195" spans="1:12" ht="13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232</v>
      </c>
      <c r="L195" s="1" t="s">
        <v>15</v>
      </c>
    </row>
    <row r="196" spans="1:12" ht="13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 t="s">
        <v>299</v>
      </c>
      <c r="J196" s="1">
        <v>27.720800000000001</v>
      </c>
      <c r="K196" s="1" t="s">
        <v>300</v>
      </c>
      <c r="L196" s="1" t="s">
        <v>20</v>
      </c>
    </row>
    <row r="197" spans="1:12" ht="13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 t="s">
        <v>63</v>
      </c>
      <c r="J197" s="1">
        <v>146.52080000000001</v>
      </c>
      <c r="K197" s="1" t="s">
        <v>302</v>
      </c>
      <c r="L197" s="1" t="s">
        <v>20</v>
      </c>
    </row>
    <row r="198" spans="1:12" ht="13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G198" s="1">
        <v>0</v>
      </c>
      <c r="H198" s="1">
        <v>0</v>
      </c>
      <c r="I198" s="1">
        <v>368703</v>
      </c>
      <c r="J198" s="1">
        <v>7.75</v>
      </c>
      <c r="L198" s="1" t="s">
        <v>27</v>
      </c>
    </row>
    <row r="199" spans="1:12" ht="13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15</v>
      </c>
    </row>
    <row r="200" spans="1:12" ht="13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G200" s="1">
        <v>0</v>
      </c>
      <c r="H200" s="1">
        <v>0</v>
      </c>
      <c r="I200" s="1">
        <v>370370</v>
      </c>
      <c r="J200" s="1">
        <v>7.75</v>
      </c>
      <c r="L200" s="1" t="s">
        <v>27</v>
      </c>
    </row>
    <row r="201" spans="1:12" ht="13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15</v>
      </c>
    </row>
    <row r="202" spans="1:12" ht="13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15</v>
      </c>
    </row>
    <row r="203" spans="1:12" ht="13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G203" s="1">
        <v>8</v>
      </c>
      <c r="H203" s="1">
        <v>2</v>
      </c>
      <c r="I203" s="1" t="s">
        <v>251</v>
      </c>
      <c r="J203" s="1">
        <v>69.55</v>
      </c>
      <c r="L203" s="1" t="s">
        <v>15</v>
      </c>
    </row>
    <row r="204" spans="1:12" ht="13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15</v>
      </c>
    </row>
    <row r="205" spans="1:12" ht="13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20</v>
      </c>
    </row>
    <row r="206" spans="1:12" ht="13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 t="s">
        <v>312</v>
      </c>
      <c r="J206" s="1">
        <v>8.0500000000000007</v>
      </c>
      <c r="L206" s="1" t="s">
        <v>15</v>
      </c>
    </row>
    <row r="207" spans="1:12" ht="13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35</v>
      </c>
      <c r="L207" s="1" t="s">
        <v>15</v>
      </c>
    </row>
    <row r="208" spans="1:12" ht="13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15</v>
      </c>
    </row>
    <row r="209" spans="1:12" ht="13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20</v>
      </c>
    </row>
    <row r="210" spans="1:12" ht="13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27</v>
      </c>
    </row>
    <row r="211" spans="1:12" ht="13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318</v>
      </c>
      <c r="L211" s="1" t="s">
        <v>20</v>
      </c>
    </row>
    <row r="212" spans="1:12" ht="13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 t="s">
        <v>320</v>
      </c>
      <c r="J212" s="1">
        <v>7.05</v>
      </c>
      <c r="L212" s="1" t="s">
        <v>15</v>
      </c>
    </row>
    <row r="213" spans="1:12" ht="13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 t="s">
        <v>322</v>
      </c>
      <c r="J213" s="1">
        <v>21</v>
      </c>
      <c r="L213" s="1" t="s">
        <v>15</v>
      </c>
    </row>
    <row r="214" spans="1:12" ht="13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 t="s">
        <v>324</v>
      </c>
      <c r="J214" s="1">
        <v>7.25</v>
      </c>
      <c r="L214" s="1" t="s">
        <v>15</v>
      </c>
    </row>
    <row r="215" spans="1:12" ht="13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15</v>
      </c>
    </row>
    <row r="216" spans="1:12" ht="13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G216" s="1">
        <v>1</v>
      </c>
      <c r="H216" s="1">
        <v>0</v>
      </c>
      <c r="I216" s="1">
        <v>367229</v>
      </c>
      <c r="J216" s="1">
        <v>7.75</v>
      </c>
      <c r="L216" s="1" t="s">
        <v>27</v>
      </c>
    </row>
    <row r="217" spans="1:12" ht="13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328</v>
      </c>
      <c r="L217" s="1" t="s">
        <v>20</v>
      </c>
    </row>
    <row r="218" spans="1:12" ht="13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 t="s">
        <v>330</v>
      </c>
      <c r="J218" s="1">
        <v>7.9249999999999998</v>
      </c>
      <c r="L218" s="1" t="s">
        <v>15</v>
      </c>
    </row>
    <row r="219" spans="1:12" ht="13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15</v>
      </c>
    </row>
    <row r="220" spans="1:12" ht="13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333</v>
      </c>
      <c r="L220" s="1" t="s">
        <v>20</v>
      </c>
    </row>
    <row r="221" spans="1:12" ht="13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 t="s">
        <v>335</v>
      </c>
      <c r="J221" s="1">
        <v>10.5</v>
      </c>
      <c r="L221" s="1" t="s">
        <v>15</v>
      </c>
    </row>
    <row r="222" spans="1:12" ht="13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 t="s">
        <v>337</v>
      </c>
      <c r="J222" s="1">
        <v>8.0500000000000007</v>
      </c>
      <c r="L222" s="1" t="s">
        <v>15</v>
      </c>
    </row>
    <row r="223" spans="1:12" ht="13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15</v>
      </c>
    </row>
    <row r="224" spans="1:12" ht="13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15</v>
      </c>
    </row>
    <row r="225" spans="1:12" ht="13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15</v>
      </c>
    </row>
    <row r="226" spans="1:12" ht="13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342</v>
      </c>
      <c r="L226" s="1" t="s">
        <v>15</v>
      </c>
    </row>
    <row r="227" spans="1:12" ht="13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 t="s">
        <v>344</v>
      </c>
      <c r="J227" s="1">
        <v>9.35</v>
      </c>
      <c r="L227" s="1" t="s">
        <v>15</v>
      </c>
    </row>
    <row r="228" spans="1:12" ht="13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 t="s">
        <v>346</v>
      </c>
      <c r="J228" s="1">
        <v>10.5</v>
      </c>
      <c r="L228" s="1" t="s">
        <v>15</v>
      </c>
    </row>
    <row r="229" spans="1:12" ht="13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 t="s">
        <v>348</v>
      </c>
      <c r="J229" s="1">
        <v>7.25</v>
      </c>
      <c r="L229" s="1" t="s">
        <v>15</v>
      </c>
    </row>
    <row r="230" spans="1:12" ht="13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15</v>
      </c>
    </row>
    <row r="231" spans="1:12" ht="13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15</v>
      </c>
    </row>
    <row r="232" spans="1:12" ht="13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110</v>
      </c>
      <c r="L232" s="1" t="s">
        <v>15</v>
      </c>
    </row>
    <row r="233" spans="1:12" ht="13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15</v>
      </c>
    </row>
    <row r="234" spans="1:12" ht="13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15</v>
      </c>
    </row>
    <row r="235" spans="1:12" ht="13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15</v>
      </c>
    </row>
    <row r="236" spans="1:12" ht="13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 t="s">
        <v>356</v>
      </c>
      <c r="J236" s="1">
        <v>10.5</v>
      </c>
      <c r="L236" s="1" t="s">
        <v>15</v>
      </c>
    </row>
    <row r="237" spans="1:12" ht="13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G237" s="1">
        <v>0</v>
      </c>
      <c r="H237" s="1">
        <v>0</v>
      </c>
      <c r="I237" s="1" t="s">
        <v>358</v>
      </c>
      <c r="J237" s="1">
        <v>7.55</v>
      </c>
      <c r="L237" s="1" t="s">
        <v>15</v>
      </c>
    </row>
    <row r="238" spans="1:12" ht="13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15</v>
      </c>
    </row>
    <row r="239" spans="1:12" ht="13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 t="s">
        <v>361</v>
      </c>
      <c r="J239" s="1">
        <v>26.25</v>
      </c>
      <c r="L239" s="1" t="s">
        <v>15</v>
      </c>
    </row>
    <row r="240" spans="1:12" ht="13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15</v>
      </c>
    </row>
    <row r="241" spans="1:12" ht="13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 t="s">
        <v>364</v>
      </c>
      <c r="J241" s="1">
        <v>12.275</v>
      </c>
      <c r="L241" s="1" t="s">
        <v>15</v>
      </c>
    </row>
    <row r="242" spans="1:12" ht="13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G242" s="1">
        <v>1</v>
      </c>
      <c r="H242" s="1">
        <v>0</v>
      </c>
      <c r="I242" s="1">
        <v>2665</v>
      </c>
      <c r="J242" s="1">
        <v>14.4542</v>
      </c>
      <c r="L242" s="1" t="s">
        <v>20</v>
      </c>
    </row>
    <row r="243" spans="1:12" ht="13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G243" s="1">
        <v>1</v>
      </c>
      <c r="H243" s="1">
        <v>0</v>
      </c>
      <c r="I243" s="1">
        <v>367230</v>
      </c>
      <c r="J243" s="1">
        <v>15.5</v>
      </c>
      <c r="L243" s="1" t="s">
        <v>27</v>
      </c>
    </row>
    <row r="244" spans="1:12" ht="13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 t="s">
        <v>368</v>
      </c>
      <c r="J244" s="1">
        <v>10.5</v>
      </c>
      <c r="L244" s="1" t="s">
        <v>15</v>
      </c>
    </row>
    <row r="245" spans="1:12" ht="13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 t="s">
        <v>370</v>
      </c>
      <c r="J245" s="1">
        <v>7.125</v>
      </c>
      <c r="L245" s="1" t="s">
        <v>15</v>
      </c>
    </row>
    <row r="246" spans="1:12" ht="13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20</v>
      </c>
    </row>
    <row r="247" spans="1:12" ht="13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373</v>
      </c>
      <c r="L247" s="1" t="s">
        <v>27</v>
      </c>
    </row>
    <row r="248" spans="1:12" ht="13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15</v>
      </c>
    </row>
    <row r="249" spans="1:12" ht="13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15</v>
      </c>
    </row>
    <row r="250" spans="1:12" ht="13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377</v>
      </c>
      <c r="L250" s="1" t="s">
        <v>15</v>
      </c>
    </row>
    <row r="251" spans="1:12" ht="13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15</v>
      </c>
    </row>
    <row r="252" spans="1:12" ht="13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G252" s="1">
        <v>0</v>
      </c>
      <c r="H252" s="1">
        <v>0</v>
      </c>
      <c r="I252" s="1">
        <v>362316</v>
      </c>
      <c r="J252" s="1">
        <v>7.25</v>
      </c>
      <c r="L252" s="1" t="s">
        <v>15</v>
      </c>
    </row>
    <row r="253" spans="1:12" ht="13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35</v>
      </c>
      <c r="L253" s="1" t="s">
        <v>15</v>
      </c>
    </row>
    <row r="254" spans="1:12" ht="13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382</v>
      </c>
      <c r="L254" s="1" t="s">
        <v>15</v>
      </c>
    </row>
    <row r="255" spans="1:12" ht="13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 t="s">
        <v>384</v>
      </c>
      <c r="J255" s="1">
        <v>16.100000000000001</v>
      </c>
      <c r="L255" s="1" t="s">
        <v>15</v>
      </c>
    </row>
    <row r="256" spans="1:12" ht="13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15</v>
      </c>
    </row>
    <row r="257" spans="1:12" ht="13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20</v>
      </c>
    </row>
    <row r="258" spans="1:12" ht="13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G258" s="1">
        <v>0</v>
      </c>
      <c r="H258" s="1">
        <v>0</v>
      </c>
      <c r="I258" s="1" t="s">
        <v>388</v>
      </c>
      <c r="J258" s="1">
        <v>79.2</v>
      </c>
      <c r="L258" s="1" t="s">
        <v>20</v>
      </c>
    </row>
    <row r="259" spans="1:12" ht="13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390</v>
      </c>
      <c r="L259" s="1" t="s">
        <v>15</v>
      </c>
    </row>
    <row r="260" spans="1:12" ht="13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 t="s">
        <v>392</v>
      </c>
      <c r="J260" s="1">
        <v>512.32920000000001</v>
      </c>
      <c r="L260" s="1" t="s">
        <v>20</v>
      </c>
    </row>
    <row r="261" spans="1:12" ht="13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15</v>
      </c>
    </row>
    <row r="262" spans="1:12" ht="13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G262" s="1">
        <v>0</v>
      </c>
      <c r="H262" s="1">
        <v>0</v>
      </c>
      <c r="I262" s="1">
        <v>384461</v>
      </c>
      <c r="J262" s="1">
        <v>7.75</v>
      </c>
      <c r="L262" s="1" t="s">
        <v>27</v>
      </c>
    </row>
    <row r="263" spans="1:12" ht="13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15</v>
      </c>
    </row>
    <row r="264" spans="1:12" ht="13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397</v>
      </c>
      <c r="L264" s="1" t="s">
        <v>15</v>
      </c>
    </row>
    <row r="265" spans="1:12" ht="13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399</v>
      </c>
      <c r="L265" s="1" t="s">
        <v>15</v>
      </c>
    </row>
    <row r="266" spans="1:12" ht="13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G266" s="1">
        <v>0</v>
      </c>
      <c r="H266" s="1">
        <v>0</v>
      </c>
      <c r="I266" s="1">
        <v>382649</v>
      </c>
      <c r="J266" s="1">
        <v>7.75</v>
      </c>
      <c r="L266" s="1" t="s">
        <v>27</v>
      </c>
    </row>
    <row r="267" spans="1:12" ht="13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 t="s">
        <v>402</v>
      </c>
      <c r="J267" s="1">
        <v>10.5</v>
      </c>
      <c r="L267" s="1" t="s">
        <v>15</v>
      </c>
    </row>
    <row r="268" spans="1:12" ht="13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15</v>
      </c>
    </row>
    <row r="269" spans="1:12" ht="13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15</v>
      </c>
    </row>
    <row r="270" spans="1:12" ht="13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 t="s">
        <v>406</v>
      </c>
      <c r="J270" s="1">
        <v>153.46250000000001</v>
      </c>
      <c r="K270" s="1" t="s">
        <v>407</v>
      </c>
      <c r="L270" s="1" t="s">
        <v>15</v>
      </c>
    </row>
    <row r="271" spans="1:12" ht="13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 t="s">
        <v>409</v>
      </c>
      <c r="J271" s="1">
        <v>135.63329999999999</v>
      </c>
      <c r="K271" s="1" t="s">
        <v>410</v>
      </c>
      <c r="L271" s="1" t="s">
        <v>15</v>
      </c>
    </row>
    <row r="272" spans="1:12" ht="13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G272" s="1">
        <v>0</v>
      </c>
      <c r="H272" s="1">
        <v>0</v>
      </c>
      <c r="I272" s="1">
        <v>113798</v>
      </c>
      <c r="J272" s="1">
        <v>31</v>
      </c>
      <c r="L272" s="1" t="s">
        <v>15</v>
      </c>
    </row>
    <row r="273" spans="1:12" ht="13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 t="s">
        <v>280</v>
      </c>
      <c r="J273" s="1">
        <v>0</v>
      </c>
      <c r="L273" s="1" t="s">
        <v>15</v>
      </c>
    </row>
    <row r="274" spans="1:12" ht="13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15</v>
      </c>
    </row>
    <row r="275" spans="1:12" ht="13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 spans="1:12" ht="13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G276" s="1">
        <v>0</v>
      </c>
      <c r="H276" s="1">
        <v>0</v>
      </c>
      <c r="I276" s="1">
        <v>370375</v>
      </c>
      <c r="J276" s="1">
        <v>7.75</v>
      </c>
      <c r="L276" s="1" t="s">
        <v>27</v>
      </c>
    </row>
    <row r="277" spans="1:12" ht="13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419</v>
      </c>
      <c r="L277" s="1" t="s">
        <v>15</v>
      </c>
    </row>
    <row r="278" spans="1:12" ht="13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15</v>
      </c>
    </row>
    <row r="279" spans="1:12" ht="13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G279" s="1">
        <v>0</v>
      </c>
      <c r="H279" s="1">
        <v>0</v>
      </c>
      <c r="I279" s="1">
        <v>239853</v>
      </c>
      <c r="J279" s="1">
        <v>0</v>
      </c>
      <c r="L279" s="1" t="s">
        <v>15</v>
      </c>
    </row>
    <row r="280" spans="1:12" ht="13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27</v>
      </c>
    </row>
    <row r="281" spans="1:12" ht="13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 t="s">
        <v>424</v>
      </c>
      <c r="J281" s="1">
        <v>20.25</v>
      </c>
      <c r="L281" s="1" t="s">
        <v>15</v>
      </c>
    </row>
    <row r="282" spans="1:12" ht="13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27</v>
      </c>
    </row>
    <row r="283" spans="1:12" ht="13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15</v>
      </c>
    </row>
    <row r="284" spans="1:12" ht="13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15</v>
      </c>
    </row>
    <row r="285" spans="1:12" ht="13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 t="s">
        <v>429</v>
      </c>
      <c r="J285" s="1">
        <v>8.0500000000000007</v>
      </c>
      <c r="L285" s="1" t="s">
        <v>15</v>
      </c>
    </row>
    <row r="286" spans="1:12" ht="13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G286" s="1">
        <v>0</v>
      </c>
      <c r="H286" s="1">
        <v>0</v>
      </c>
      <c r="I286" s="1">
        <v>113056</v>
      </c>
      <c r="J286" s="1">
        <v>26</v>
      </c>
      <c r="K286" s="1" t="s">
        <v>431</v>
      </c>
      <c r="L286" s="1" t="s">
        <v>15</v>
      </c>
    </row>
    <row r="287" spans="1:12" ht="13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20</v>
      </c>
    </row>
    <row r="288" spans="1:12" ht="13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15</v>
      </c>
    </row>
    <row r="289" spans="1:12" ht="13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15</v>
      </c>
    </row>
    <row r="290" spans="1:12" ht="13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15</v>
      </c>
    </row>
    <row r="291" spans="1:12" ht="13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27</v>
      </c>
    </row>
    <row r="292" spans="1:12" ht="13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15</v>
      </c>
    </row>
    <row r="293" spans="1:12" ht="13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439</v>
      </c>
      <c r="L293" s="1" t="s">
        <v>20</v>
      </c>
    </row>
    <row r="294" spans="1:12" ht="13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 spans="1:12" ht="13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15</v>
      </c>
    </row>
    <row r="296" spans="1:12" ht="13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15</v>
      </c>
    </row>
    <row r="297" spans="1:12" ht="13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G297" s="1">
        <v>0</v>
      </c>
      <c r="H297" s="1">
        <v>0</v>
      </c>
      <c r="I297" s="1" t="s">
        <v>446</v>
      </c>
      <c r="J297" s="1">
        <v>27.720800000000001</v>
      </c>
      <c r="L297" s="1" t="s">
        <v>20</v>
      </c>
    </row>
    <row r="298" spans="1:12" ht="13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20</v>
      </c>
    </row>
    <row r="299" spans="1:12" ht="13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449</v>
      </c>
      <c r="L299" s="1" t="s">
        <v>15</v>
      </c>
    </row>
    <row r="300" spans="1:12" ht="13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G300" s="1">
        <v>0</v>
      </c>
      <c r="H300" s="1">
        <v>0</v>
      </c>
      <c r="I300" s="1">
        <v>19988</v>
      </c>
      <c r="J300" s="1">
        <v>30.5</v>
      </c>
      <c r="K300" s="1" t="s">
        <v>451</v>
      </c>
      <c r="L300" s="1" t="s">
        <v>15</v>
      </c>
    </row>
    <row r="301" spans="1:12" ht="13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 t="s">
        <v>187</v>
      </c>
      <c r="J301" s="1">
        <v>247.52080000000001</v>
      </c>
      <c r="K301" s="1" t="s">
        <v>188</v>
      </c>
      <c r="L301" s="1" t="s">
        <v>20</v>
      </c>
    </row>
    <row r="302" spans="1:12" ht="13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G302" s="1">
        <v>0</v>
      </c>
      <c r="H302" s="1">
        <v>0</v>
      </c>
      <c r="I302" s="1">
        <v>9234</v>
      </c>
      <c r="J302" s="1">
        <v>7.75</v>
      </c>
      <c r="L302" s="1" t="s">
        <v>27</v>
      </c>
    </row>
    <row r="303" spans="1:12" ht="13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G303" s="1">
        <v>2</v>
      </c>
      <c r="H303" s="1">
        <v>0</v>
      </c>
      <c r="I303" s="1">
        <v>367226</v>
      </c>
      <c r="J303" s="1">
        <v>23.25</v>
      </c>
      <c r="L303" s="1" t="s">
        <v>27</v>
      </c>
    </row>
    <row r="304" spans="1:12" ht="13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 t="s">
        <v>280</v>
      </c>
      <c r="J304" s="1">
        <v>0</v>
      </c>
      <c r="L304" s="1" t="s">
        <v>15</v>
      </c>
    </row>
    <row r="305" spans="1:12" ht="13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G305" s="1">
        <v>0</v>
      </c>
      <c r="H305" s="1">
        <v>0</v>
      </c>
      <c r="I305" s="1">
        <v>226593</v>
      </c>
      <c r="J305" s="1">
        <v>12.35</v>
      </c>
      <c r="K305" s="1" t="s">
        <v>195</v>
      </c>
      <c r="L305" s="1" t="s">
        <v>27</v>
      </c>
    </row>
    <row r="306" spans="1:12" ht="13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G306" s="1">
        <v>0</v>
      </c>
      <c r="H306" s="1">
        <v>0</v>
      </c>
      <c r="I306" s="1" t="s">
        <v>458</v>
      </c>
      <c r="J306" s="1">
        <v>8.0500000000000007</v>
      </c>
      <c r="L306" s="1" t="s">
        <v>15</v>
      </c>
    </row>
    <row r="307" spans="1:12" ht="13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449</v>
      </c>
      <c r="L307" s="1" t="s">
        <v>15</v>
      </c>
    </row>
    <row r="308" spans="1:12" ht="13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20</v>
      </c>
    </row>
    <row r="309" spans="1:12" ht="13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 spans="1:12" ht="13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 t="s">
        <v>465</v>
      </c>
      <c r="J310" s="1">
        <v>24</v>
      </c>
      <c r="L310" s="1" t="s">
        <v>20</v>
      </c>
    </row>
    <row r="311" spans="1:12" ht="13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 t="s">
        <v>467</v>
      </c>
      <c r="J311" s="1">
        <v>56.929200000000002</v>
      </c>
      <c r="K311" s="1" t="s">
        <v>468</v>
      </c>
      <c r="L311" s="1" t="s">
        <v>20</v>
      </c>
    </row>
    <row r="312" spans="1:12" ht="13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470</v>
      </c>
      <c r="L312" s="1" t="s">
        <v>20</v>
      </c>
    </row>
    <row r="313" spans="1:12" ht="13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 spans="1:12" ht="13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15</v>
      </c>
    </row>
    <row r="315" spans="1:12" ht="13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15</v>
      </c>
    </row>
    <row r="316" spans="1:12" ht="13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 t="s">
        <v>477</v>
      </c>
      <c r="J316" s="1">
        <v>26.25</v>
      </c>
      <c r="L316" s="1" t="s">
        <v>15</v>
      </c>
    </row>
    <row r="317" spans="1:12" ht="13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15</v>
      </c>
    </row>
    <row r="318" spans="1:12" ht="13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15</v>
      </c>
    </row>
    <row r="319" spans="1:12" ht="13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15</v>
      </c>
    </row>
    <row r="320" spans="1:12" ht="13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482</v>
      </c>
      <c r="L320" s="1" t="s">
        <v>15</v>
      </c>
    </row>
    <row r="321" spans="1:12" ht="13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484</v>
      </c>
      <c r="L321" s="1" t="s">
        <v>20</v>
      </c>
    </row>
    <row r="322" spans="1:12" ht="13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 t="s">
        <v>486</v>
      </c>
      <c r="J322" s="1">
        <v>7.25</v>
      </c>
      <c r="L322" s="1" t="s">
        <v>15</v>
      </c>
    </row>
    <row r="323" spans="1:12" ht="13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15</v>
      </c>
    </row>
    <row r="324" spans="1:12" ht="13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27</v>
      </c>
    </row>
    <row r="325" spans="1:12" ht="13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15</v>
      </c>
    </row>
    <row r="326" spans="1:12" ht="13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G326" s="1">
        <v>8</v>
      </c>
      <c r="H326" s="1">
        <v>2</v>
      </c>
      <c r="I326" s="1" t="s">
        <v>251</v>
      </c>
      <c r="J326" s="1">
        <v>69.55</v>
      </c>
      <c r="L326" s="1" t="s">
        <v>15</v>
      </c>
    </row>
    <row r="327" spans="1:12" ht="13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 t="s">
        <v>409</v>
      </c>
      <c r="J327" s="1">
        <v>135.63329999999999</v>
      </c>
      <c r="K327" s="1" t="s">
        <v>492</v>
      </c>
      <c r="L327" s="1" t="s">
        <v>20</v>
      </c>
    </row>
    <row r="328" spans="1:12" ht="13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15</v>
      </c>
    </row>
    <row r="329" spans="1:12" ht="13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442</v>
      </c>
      <c r="L329" s="1" t="s">
        <v>15</v>
      </c>
    </row>
    <row r="330" spans="1:12" ht="13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15</v>
      </c>
    </row>
    <row r="331" spans="1:12" ht="13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497</v>
      </c>
      <c r="L331" s="1" t="s">
        <v>20</v>
      </c>
    </row>
    <row r="332" spans="1:12" ht="13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G332" s="1">
        <v>2</v>
      </c>
      <c r="H332" s="1">
        <v>0</v>
      </c>
      <c r="I332" s="1">
        <v>367226</v>
      </c>
      <c r="J332" s="1">
        <v>23.25</v>
      </c>
      <c r="L332" s="1" t="s">
        <v>27</v>
      </c>
    </row>
    <row r="333" spans="1:12" ht="13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500</v>
      </c>
      <c r="L333" s="1" t="s">
        <v>15</v>
      </c>
    </row>
    <row r="334" spans="1:12" ht="13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 t="s">
        <v>406</v>
      </c>
      <c r="J334" s="1">
        <v>153.46250000000001</v>
      </c>
      <c r="K334" s="1" t="s">
        <v>502</v>
      </c>
      <c r="L334" s="1" t="s">
        <v>15</v>
      </c>
    </row>
    <row r="335" spans="1:12" ht="13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15</v>
      </c>
    </row>
    <row r="336" spans="1:12" ht="13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G336" s="1">
        <v>1</v>
      </c>
      <c r="H336" s="1">
        <v>0</v>
      </c>
      <c r="I336" s="1" t="s">
        <v>505</v>
      </c>
      <c r="J336" s="1">
        <v>133.65</v>
      </c>
      <c r="L336" s="1" t="s">
        <v>15</v>
      </c>
    </row>
    <row r="337" spans="1:12" ht="13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15</v>
      </c>
    </row>
    <row r="338" spans="1:12" ht="13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237</v>
      </c>
      <c r="L338" s="1" t="s">
        <v>15</v>
      </c>
    </row>
    <row r="339" spans="1:12" ht="13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509</v>
      </c>
      <c r="L339" s="1" t="s">
        <v>20</v>
      </c>
    </row>
    <row r="340" spans="1:12" ht="13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15</v>
      </c>
    </row>
    <row r="341" spans="1:12" ht="13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512</v>
      </c>
      <c r="L341" s="1" t="s">
        <v>15</v>
      </c>
    </row>
    <row r="342" spans="1:12" ht="13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232</v>
      </c>
      <c r="L342" s="1" t="s">
        <v>15</v>
      </c>
    </row>
    <row r="343" spans="1:12" ht="13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57</v>
      </c>
      <c r="L343" s="1" t="s">
        <v>15</v>
      </c>
    </row>
    <row r="344" spans="1:12" ht="13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15</v>
      </c>
    </row>
    <row r="345" spans="1:12" ht="13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15</v>
      </c>
    </row>
    <row r="346" spans="1:12" ht="13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15</v>
      </c>
    </row>
    <row r="347" spans="1:12" ht="13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117</v>
      </c>
      <c r="L347" s="1" t="s">
        <v>15</v>
      </c>
    </row>
    <row r="348" spans="1:12" ht="13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15</v>
      </c>
    </row>
    <row r="349" spans="1:12" ht="13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15</v>
      </c>
    </row>
    <row r="350" spans="1:12" ht="13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 t="s">
        <v>522</v>
      </c>
      <c r="J350" s="1">
        <v>15.9</v>
      </c>
      <c r="L350" s="1" t="s">
        <v>15</v>
      </c>
    </row>
    <row r="351" spans="1:12" ht="13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15</v>
      </c>
    </row>
    <row r="352" spans="1:12" ht="13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15</v>
      </c>
    </row>
    <row r="353" spans="1:12" ht="13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G353" s="1">
        <v>0</v>
      </c>
      <c r="H353" s="1">
        <v>0</v>
      </c>
      <c r="I353" s="1">
        <v>113510</v>
      </c>
      <c r="J353" s="1">
        <v>35</v>
      </c>
      <c r="K353" s="1" t="s">
        <v>526</v>
      </c>
      <c r="L353" s="1" t="s">
        <v>15</v>
      </c>
    </row>
    <row r="354" spans="1:12" ht="13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20</v>
      </c>
    </row>
    <row r="355" spans="1:12" ht="13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15</v>
      </c>
    </row>
    <row r="356" spans="1:12" ht="13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20</v>
      </c>
    </row>
    <row r="357" spans="1:12" ht="13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15</v>
      </c>
    </row>
    <row r="358" spans="1:12" ht="13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260</v>
      </c>
      <c r="L358" s="1" t="s">
        <v>15</v>
      </c>
    </row>
    <row r="359" spans="1:12" ht="13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15</v>
      </c>
    </row>
    <row r="360" spans="1:12" ht="13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27</v>
      </c>
    </row>
    <row r="361" spans="1:12" ht="13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27</v>
      </c>
    </row>
    <row r="362" spans="1:12" ht="13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15</v>
      </c>
    </row>
    <row r="363" spans="1:12" ht="13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 t="s">
        <v>537</v>
      </c>
      <c r="J363" s="1">
        <v>27.720800000000001</v>
      </c>
      <c r="L363" s="1" t="s">
        <v>20</v>
      </c>
    </row>
    <row r="364" spans="1:12" ht="13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20</v>
      </c>
    </row>
    <row r="365" spans="1:12" ht="13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 t="s">
        <v>540</v>
      </c>
      <c r="J365" s="1">
        <v>7.05</v>
      </c>
      <c r="L365" s="1" t="s">
        <v>15</v>
      </c>
    </row>
    <row r="366" spans="1:12" ht="13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G366" s="1">
        <v>1</v>
      </c>
      <c r="H366" s="1">
        <v>0</v>
      </c>
      <c r="I366" s="1">
        <v>370365</v>
      </c>
      <c r="J366" s="1">
        <v>15.5</v>
      </c>
      <c r="L366" s="1" t="s">
        <v>27</v>
      </c>
    </row>
    <row r="367" spans="1:12" ht="13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 t="s">
        <v>543</v>
      </c>
      <c r="J367" s="1">
        <v>7.25</v>
      </c>
      <c r="L367" s="1" t="s">
        <v>15</v>
      </c>
    </row>
    <row r="368" spans="1:12" ht="13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545</v>
      </c>
      <c r="L368" s="1" t="s">
        <v>20</v>
      </c>
    </row>
    <row r="369" spans="1:12" ht="13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20</v>
      </c>
    </row>
    <row r="370" spans="1:12" ht="13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G370" s="1">
        <v>0</v>
      </c>
      <c r="H370" s="1">
        <v>0</v>
      </c>
      <c r="I370" s="1">
        <v>14313</v>
      </c>
      <c r="J370" s="1">
        <v>7.75</v>
      </c>
      <c r="L370" s="1" t="s">
        <v>27</v>
      </c>
    </row>
    <row r="371" spans="1:12" ht="13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 spans="1:12" ht="13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552</v>
      </c>
      <c r="L372" s="1" t="s">
        <v>20</v>
      </c>
    </row>
    <row r="373" spans="1:12" ht="13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15</v>
      </c>
    </row>
    <row r="374" spans="1:12" ht="13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15</v>
      </c>
    </row>
    <row r="375" spans="1:12" ht="13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 t="s">
        <v>409</v>
      </c>
      <c r="J375" s="1">
        <v>135.63329999999999</v>
      </c>
      <c r="L375" s="1" t="s">
        <v>20</v>
      </c>
    </row>
    <row r="376" spans="1:12" ht="13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15</v>
      </c>
    </row>
    <row r="377" spans="1:12" ht="13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G377" s="1">
        <v>1</v>
      </c>
      <c r="H377" s="1">
        <v>0</v>
      </c>
      <c r="I377" s="1" t="s">
        <v>69</v>
      </c>
      <c r="J377" s="1">
        <v>82.1708</v>
      </c>
      <c r="L377" s="1" t="s">
        <v>20</v>
      </c>
    </row>
    <row r="378" spans="1:12" ht="13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 t="s">
        <v>559</v>
      </c>
      <c r="J378" s="1">
        <v>7.25</v>
      </c>
      <c r="L378" s="1" t="s">
        <v>15</v>
      </c>
    </row>
    <row r="379" spans="1:12" ht="13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561</v>
      </c>
      <c r="L379" s="1" t="s">
        <v>20</v>
      </c>
    </row>
    <row r="380" spans="1:12" ht="13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20</v>
      </c>
    </row>
    <row r="381" spans="1:12" ht="13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15</v>
      </c>
    </row>
    <row r="382" spans="1:12" ht="13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 t="s">
        <v>565</v>
      </c>
      <c r="J382" s="1">
        <v>227.52500000000001</v>
      </c>
      <c r="L382" s="1" t="s">
        <v>20</v>
      </c>
    </row>
    <row r="383" spans="1:12" ht="13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20</v>
      </c>
    </row>
    <row r="384" spans="1:12" ht="13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 t="s">
        <v>568</v>
      </c>
      <c r="J384" s="1">
        <v>7.9249999999999998</v>
      </c>
      <c r="L384" s="1" t="s">
        <v>15</v>
      </c>
    </row>
    <row r="385" spans="1:12" ht="13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15</v>
      </c>
    </row>
    <row r="386" spans="1:12" ht="13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15</v>
      </c>
    </row>
    <row r="387" spans="1:12" ht="13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 t="s">
        <v>126</v>
      </c>
      <c r="J387" s="1">
        <v>73.5</v>
      </c>
      <c r="L387" s="1" t="s">
        <v>15</v>
      </c>
    </row>
    <row r="388" spans="1:12" ht="13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 t="s">
        <v>105</v>
      </c>
      <c r="J388" s="1">
        <v>46.9</v>
      </c>
      <c r="L388" s="1" t="s">
        <v>15</v>
      </c>
    </row>
    <row r="389" spans="1:12" ht="13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15</v>
      </c>
    </row>
    <row r="390" spans="1:12" ht="13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27</v>
      </c>
    </row>
    <row r="391" spans="1:12" ht="13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 t="s">
        <v>576</v>
      </c>
      <c r="J391" s="1">
        <v>12</v>
      </c>
      <c r="L391" s="1" t="s">
        <v>20</v>
      </c>
    </row>
    <row r="392" spans="1:12" ht="13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578</v>
      </c>
      <c r="L392" s="1" t="s">
        <v>15</v>
      </c>
    </row>
    <row r="393" spans="1:12" ht="13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15</v>
      </c>
    </row>
    <row r="394" spans="1:12" ht="13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15</v>
      </c>
    </row>
    <row r="395" spans="1:12" ht="13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328</v>
      </c>
      <c r="L395" s="1" t="s">
        <v>20</v>
      </c>
    </row>
    <row r="396" spans="1:12" ht="13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 t="s">
        <v>34</v>
      </c>
      <c r="J396" s="1">
        <v>16.7</v>
      </c>
      <c r="K396" s="1" t="s">
        <v>35</v>
      </c>
      <c r="L396" s="1" t="s">
        <v>15</v>
      </c>
    </row>
    <row r="397" spans="1:12" ht="13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15</v>
      </c>
    </row>
    <row r="398" spans="1:12" ht="13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15</v>
      </c>
    </row>
    <row r="399" spans="1:12" ht="13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15</v>
      </c>
    </row>
    <row r="400" spans="1:12" ht="13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15</v>
      </c>
    </row>
    <row r="401" spans="1:12" ht="13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15</v>
      </c>
    </row>
    <row r="402" spans="1:12" ht="13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 t="s">
        <v>589</v>
      </c>
      <c r="J402" s="1">
        <v>7.9249999999999998</v>
      </c>
      <c r="L402" s="1" t="s">
        <v>15</v>
      </c>
    </row>
    <row r="403" spans="1:12" ht="13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15</v>
      </c>
    </row>
    <row r="404" spans="1:12" ht="13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15</v>
      </c>
    </row>
    <row r="405" spans="1:12" ht="13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 t="s">
        <v>224</v>
      </c>
      <c r="J405" s="1">
        <v>15.85</v>
      </c>
      <c r="L405" s="1" t="s">
        <v>15</v>
      </c>
    </row>
    <row r="406" spans="1:12" ht="13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15</v>
      </c>
    </row>
    <row r="407" spans="1:12" ht="13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15</v>
      </c>
    </row>
    <row r="408" spans="1:12" ht="13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15</v>
      </c>
    </row>
    <row r="409" spans="1:12" ht="13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15</v>
      </c>
    </row>
    <row r="410" spans="1:12" ht="13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15</v>
      </c>
    </row>
    <row r="411" spans="1:12" ht="13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15</v>
      </c>
    </row>
    <row r="412" spans="1:12" ht="13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15</v>
      </c>
    </row>
    <row r="413" spans="1:12" ht="13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27</v>
      </c>
    </row>
    <row r="414" spans="1:12" ht="13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373</v>
      </c>
      <c r="L414" s="1" t="s">
        <v>27</v>
      </c>
    </row>
    <row r="415" spans="1:12" ht="13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G415" s="1">
        <v>0</v>
      </c>
      <c r="H415" s="1">
        <v>0</v>
      </c>
      <c r="I415" s="1">
        <v>239853</v>
      </c>
      <c r="J415" s="1">
        <v>0</v>
      </c>
      <c r="L415" s="1" t="s">
        <v>15</v>
      </c>
    </row>
    <row r="416" spans="1:12" ht="13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 t="s">
        <v>604</v>
      </c>
      <c r="J416" s="1">
        <v>7.9249999999999998</v>
      </c>
      <c r="L416" s="1" t="s">
        <v>15</v>
      </c>
    </row>
    <row r="417" spans="1:12" ht="13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15</v>
      </c>
    </row>
    <row r="418" spans="1:12" ht="13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15</v>
      </c>
    </row>
    <row r="419" spans="1:12" ht="13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15</v>
      </c>
    </row>
    <row r="420" spans="1:12" ht="13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15</v>
      </c>
    </row>
    <row r="421" spans="1:12" ht="13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15</v>
      </c>
    </row>
    <row r="422" spans="1:12" ht="13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20</v>
      </c>
    </row>
    <row r="423" spans="1:12" ht="13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 t="s">
        <v>612</v>
      </c>
      <c r="J423" s="1">
        <v>7.7332999999999998</v>
      </c>
      <c r="L423" s="1" t="s">
        <v>27</v>
      </c>
    </row>
    <row r="424" spans="1:12" ht="13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15</v>
      </c>
    </row>
    <row r="425" spans="1:12" ht="13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15</v>
      </c>
    </row>
    <row r="426" spans="1:12" ht="13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15</v>
      </c>
    </row>
    <row r="427" spans="1:12" ht="13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G427" s="1">
        <v>0</v>
      </c>
      <c r="H427" s="1">
        <v>0</v>
      </c>
      <c r="I427" s="1" t="s">
        <v>617</v>
      </c>
      <c r="J427" s="1">
        <v>7.25</v>
      </c>
      <c r="L427" s="1" t="s">
        <v>15</v>
      </c>
    </row>
    <row r="428" spans="1:12" ht="13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15</v>
      </c>
    </row>
    <row r="429" spans="1:12" ht="13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15</v>
      </c>
    </row>
    <row r="430" spans="1:12" ht="13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G430" s="1">
        <v>0</v>
      </c>
      <c r="H430" s="1">
        <v>0</v>
      </c>
      <c r="I430" s="1">
        <v>364851</v>
      </c>
      <c r="J430" s="1">
        <v>7.75</v>
      </c>
      <c r="L430" s="1" t="s">
        <v>27</v>
      </c>
    </row>
    <row r="431" spans="1:12" ht="13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 t="s">
        <v>622</v>
      </c>
      <c r="J431" s="1">
        <v>8.0500000000000007</v>
      </c>
      <c r="K431" s="1" t="s">
        <v>623</v>
      </c>
      <c r="L431" s="1" t="s">
        <v>15</v>
      </c>
    </row>
    <row r="432" spans="1:12" ht="13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98</v>
      </c>
      <c r="L432" s="1" t="s">
        <v>15</v>
      </c>
    </row>
    <row r="433" spans="1:12" ht="13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15</v>
      </c>
    </row>
    <row r="434" spans="1:12" ht="13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 t="s">
        <v>627</v>
      </c>
      <c r="J434" s="1">
        <v>26</v>
      </c>
      <c r="L434" s="1" t="s">
        <v>15</v>
      </c>
    </row>
    <row r="435" spans="1:12" ht="13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 t="s">
        <v>629</v>
      </c>
      <c r="J435" s="1">
        <v>7.125</v>
      </c>
      <c r="L435" s="1" t="s">
        <v>15</v>
      </c>
    </row>
    <row r="436" spans="1:12" ht="13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631</v>
      </c>
      <c r="L436" s="1" t="s">
        <v>15</v>
      </c>
    </row>
    <row r="437" spans="1:12" ht="13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578</v>
      </c>
      <c r="L437" s="1" t="s">
        <v>15</v>
      </c>
    </row>
    <row r="438" spans="1:12" ht="13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 t="s">
        <v>143</v>
      </c>
      <c r="J438" s="1">
        <v>34.375</v>
      </c>
      <c r="L438" s="1" t="s">
        <v>15</v>
      </c>
    </row>
    <row r="439" spans="1:12" ht="13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15</v>
      </c>
    </row>
    <row r="440" spans="1:12" ht="13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57</v>
      </c>
      <c r="L440" s="1" t="s">
        <v>15</v>
      </c>
    </row>
    <row r="441" spans="1:12" ht="13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 t="s">
        <v>637</v>
      </c>
      <c r="J441" s="1">
        <v>10.5</v>
      </c>
      <c r="L441" s="1" t="s">
        <v>15</v>
      </c>
    </row>
    <row r="442" spans="1:12" ht="13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 t="s">
        <v>477</v>
      </c>
      <c r="J442" s="1">
        <v>26.25</v>
      </c>
      <c r="L442" s="1" t="s">
        <v>15</v>
      </c>
    </row>
    <row r="443" spans="1:12" ht="13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15</v>
      </c>
    </row>
    <row r="444" spans="1:12" ht="13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15</v>
      </c>
    </row>
    <row r="445" spans="1:12" ht="13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15</v>
      </c>
    </row>
    <row r="446" spans="1:12" ht="13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15</v>
      </c>
    </row>
    <row r="447" spans="1:12" ht="13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644</v>
      </c>
      <c r="L447" s="1" t="s">
        <v>15</v>
      </c>
    </row>
    <row r="448" spans="1:12" ht="13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15</v>
      </c>
    </row>
    <row r="449" spans="1:12" ht="13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15</v>
      </c>
    </row>
    <row r="450" spans="1:12" ht="13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20</v>
      </c>
    </row>
    <row r="451" spans="1:12" ht="13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649</v>
      </c>
      <c r="L451" s="1" t="s">
        <v>15</v>
      </c>
    </row>
    <row r="452" spans="1:12" ht="13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 t="s">
        <v>103</v>
      </c>
      <c r="J452" s="1">
        <v>27.75</v>
      </c>
      <c r="L452" s="1" t="s">
        <v>15</v>
      </c>
    </row>
    <row r="453" spans="1:12" ht="13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15</v>
      </c>
    </row>
    <row r="454" spans="1:12" ht="13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653</v>
      </c>
      <c r="L454" s="1" t="s">
        <v>20</v>
      </c>
    </row>
    <row r="455" spans="1:12" ht="13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655</v>
      </c>
      <c r="L455" s="1" t="s">
        <v>20</v>
      </c>
    </row>
    <row r="456" spans="1:12" ht="13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G456" s="1">
        <v>0</v>
      </c>
      <c r="H456" s="1">
        <v>0</v>
      </c>
      <c r="I456" s="1" t="s">
        <v>657</v>
      </c>
      <c r="J456" s="1">
        <v>8.0500000000000007</v>
      </c>
      <c r="L456" s="1" t="s">
        <v>15</v>
      </c>
    </row>
    <row r="457" spans="1:12" ht="13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20</v>
      </c>
    </row>
    <row r="458" spans="1:12" ht="13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660</v>
      </c>
      <c r="L458" s="1" t="s">
        <v>15</v>
      </c>
    </row>
    <row r="459" spans="1:12" ht="13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662</v>
      </c>
      <c r="L459" s="1" t="s">
        <v>15</v>
      </c>
    </row>
    <row r="460" spans="1:12" ht="13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 t="s">
        <v>664</v>
      </c>
      <c r="J460" s="1">
        <v>10.5</v>
      </c>
      <c r="L460" s="1" t="s">
        <v>15</v>
      </c>
    </row>
    <row r="461" spans="1:12" ht="13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G461" s="1">
        <v>0</v>
      </c>
      <c r="H461" s="1">
        <v>0</v>
      </c>
      <c r="I461" s="1">
        <v>371060</v>
      </c>
      <c r="J461" s="1">
        <v>7.75</v>
      </c>
      <c r="L461" s="1" t="s">
        <v>27</v>
      </c>
    </row>
    <row r="462" spans="1:12" ht="13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667</v>
      </c>
      <c r="L462" s="1" t="s">
        <v>15</v>
      </c>
    </row>
    <row r="463" spans="1:12" ht="13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15</v>
      </c>
    </row>
    <row r="464" spans="1:12" ht="13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670</v>
      </c>
      <c r="L464" s="1" t="s">
        <v>15</v>
      </c>
    </row>
    <row r="465" spans="1:12" ht="13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15</v>
      </c>
    </row>
    <row r="466" spans="1:12" ht="13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G466" s="1">
        <v>0</v>
      </c>
      <c r="H466" s="1">
        <v>0</v>
      </c>
      <c r="I466" s="1" t="s">
        <v>673</v>
      </c>
      <c r="J466" s="1">
        <v>8.0500000000000007</v>
      </c>
      <c r="L466" s="1" t="s">
        <v>15</v>
      </c>
    </row>
    <row r="467" spans="1:12" ht="13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 t="s">
        <v>675</v>
      </c>
      <c r="J467" s="1">
        <v>7.05</v>
      </c>
      <c r="L467" s="1" t="s">
        <v>15</v>
      </c>
    </row>
    <row r="468" spans="1:12" ht="13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G468" s="1">
        <v>0</v>
      </c>
      <c r="H468" s="1">
        <v>0</v>
      </c>
      <c r="I468" s="1">
        <v>239853</v>
      </c>
      <c r="J468" s="1">
        <v>0</v>
      </c>
      <c r="L468" s="1" t="s">
        <v>15</v>
      </c>
    </row>
    <row r="469" spans="1:12" ht="13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15</v>
      </c>
    </row>
    <row r="470" spans="1:12" ht="13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27</v>
      </c>
    </row>
    <row r="471" spans="1:12" ht="13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20</v>
      </c>
    </row>
    <row r="472" spans="1:12" ht="13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G472" s="1">
        <v>0</v>
      </c>
      <c r="H472" s="1">
        <v>0</v>
      </c>
      <c r="I472" s="1">
        <v>323592</v>
      </c>
      <c r="J472" s="1">
        <v>7.25</v>
      </c>
      <c r="L472" s="1" t="s">
        <v>15</v>
      </c>
    </row>
    <row r="473" spans="1:12" ht="13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15</v>
      </c>
    </row>
    <row r="474" spans="1:12" ht="13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 t="s">
        <v>103</v>
      </c>
      <c r="J474" s="1">
        <v>27.75</v>
      </c>
      <c r="L474" s="1" t="s">
        <v>15</v>
      </c>
    </row>
    <row r="475" spans="1:12" ht="13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 t="s">
        <v>684</v>
      </c>
      <c r="J475" s="1">
        <v>13.791700000000001</v>
      </c>
      <c r="K475" s="1" t="s">
        <v>442</v>
      </c>
      <c r="L475" s="1" t="s">
        <v>20</v>
      </c>
    </row>
    <row r="476" spans="1:12" ht="13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15</v>
      </c>
    </row>
    <row r="477" spans="1:12" ht="13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G477" s="1">
        <v>0</v>
      </c>
      <c r="H477" s="1">
        <v>0</v>
      </c>
      <c r="I477" s="1">
        <v>110465</v>
      </c>
      <c r="J477" s="1">
        <v>52</v>
      </c>
      <c r="K477" s="1" t="s">
        <v>687</v>
      </c>
      <c r="L477" s="1" t="s">
        <v>15</v>
      </c>
    </row>
    <row r="478" spans="1:12" ht="13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15</v>
      </c>
    </row>
    <row r="479" spans="1:12" ht="13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15</v>
      </c>
    </row>
    <row r="480" spans="1:12" ht="13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15</v>
      </c>
    </row>
    <row r="481" spans="1:12" ht="13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15</v>
      </c>
    </row>
    <row r="482" spans="1:12" ht="13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 t="s">
        <v>105</v>
      </c>
      <c r="J482" s="1">
        <v>46.9</v>
      </c>
      <c r="L482" s="1" t="s">
        <v>15</v>
      </c>
    </row>
    <row r="483" spans="1:12" ht="13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G483" s="1">
        <v>0</v>
      </c>
      <c r="H483" s="1">
        <v>0</v>
      </c>
      <c r="I483" s="1">
        <v>239854</v>
      </c>
      <c r="J483" s="1">
        <v>0</v>
      </c>
      <c r="L483" s="1" t="s">
        <v>15</v>
      </c>
    </row>
    <row r="484" spans="1:12" ht="13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 t="s">
        <v>695</v>
      </c>
      <c r="J484" s="1">
        <v>8.0500000000000007</v>
      </c>
      <c r="L484" s="1" t="s">
        <v>15</v>
      </c>
    </row>
    <row r="485" spans="1:12" ht="13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15</v>
      </c>
    </row>
    <row r="486" spans="1:12" ht="13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439</v>
      </c>
      <c r="L486" s="1" t="s">
        <v>20</v>
      </c>
    </row>
    <row r="487" spans="1:12" ht="13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15</v>
      </c>
    </row>
    <row r="488" spans="1:12" ht="13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342</v>
      </c>
      <c r="L488" s="1" t="s">
        <v>15</v>
      </c>
    </row>
    <row r="489" spans="1:12" ht="13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701</v>
      </c>
      <c r="L489" s="1" t="s">
        <v>20</v>
      </c>
    </row>
    <row r="490" spans="1:12" ht="13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 t="s">
        <v>703</v>
      </c>
      <c r="J490" s="1">
        <v>8.0500000000000007</v>
      </c>
      <c r="L490" s="1" t="s">
        <v>15</v>
      </c>
    </row>
    <row r="491" spans="1:12" ht="13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 t="s">
        <v>522</v>
      </c>
      <c r="J491" s="1">
        <v>15.9</v>
      </c>
      <c r="L491" s="1" t="s">
        <v>15</v>
      </c>
    </row>
    <row r="492" spans="1:12" ht="13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15</v>
      </c>
    </row>
    <row r="493" spans="1:12" ht="13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 t="s">
        <v>707</v>
      </c>
      <c r="J493" s="1">
        <v>7.25</v>
      </c>
      <c r="L493" s="1" t="s">
        <v>15</v>
      </c>
    </row>
    <row r="494" spans="1:12" ht="13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709</v>
      </c>
      <c r="L494" s="1" t="s">
        <v>15</v>
      </c>
    </row>
    <row r="495" spans="1:12" ht="13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 t="s">
        <v>711</v>
      </c>
      <c r="J495" s="1">
        <v>49.504199999999997</v>
      </c>
      <c r="L495" s="1" t="s">
        <v>20</v>
      </c>
    </row>
    <row r="496" spans="1:12" ht="13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 t="s">
        <v>713</v>
      </c>
      <c r="J496" s="1">
        <v>8.0500000000000007</v>
      </c>
      <c r="L496" s="1" t="s">
        <v>15</v>
      </c>
    </row>
    <row r="497" spans="1:12" ht="13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20</v>
      </c>
    </row>
    <row r="498" spans="1:12" ht="13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716</v>
      </c>
      <c r="L498" s="1" t="s">
        <v>20</v>
      </c>
    </row>
    <row r="499" spans="1:12" ht="13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G499" s="1">
        <v>0</v>
      </c>
      <c r="H499" s="1">
        <v>0</v>
      </c>
      <c r="I499" s="1" t="s">
        <v>718</v>
      </c>
      <c r="J499" s="1">
        <v>15.1</v>
      </c>
      <c r="L499" s="1" t="s">
        <v>15</v>
      </c>
    </row>
    <row r="500" spans="1:12" ht="13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449</v>
      </c>
      <c r="L500" s="1" t="s">
        <v>15</v>
      </c>
    </row>
    <row r="501" spans="1:12" ht="13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15</v>
      </c>
    </row>
    <row r="502" spans="1:12" ht="13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15</v>
      </c>
    </row>
    <row r="503" spans="1:12" ht="13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27</v>
      </c>
    </row>
    <row r="504" spans="1:12" ht="13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27</v>
      </c>
    </row>
    <row r="505" spans="1:12" ht="13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15</v>
      </c>
    </row>
    <row r="506" spans="1:12" ht="13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726</v>
      </c>
      <c r="L506" s="1" t="s">
        <v>15</v>
      </c>
    </row>
    <row r="507" spans="1:12" ht="13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 spans="1:12" ht="13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15</v>
      </c>
    </row>
    <row r="509" spans="1:12" ht="13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G509" s="1">
        <v>0</v>
      </c>
      <c r="H509" s="1">
        <v>0</v>
      </c>
      <c r="I509" s="1">
        <v>111427</v>
      </c>
      <c r="J509" s="1">
        <v>26.55</v>
      </c>
      <c r="L509" s="1" t="s">
        <v>15</v>
      </c>
    </row>
    <row r="510" spans="1:12" ht="13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 t="s">
        <v>731</v>
      </c>
      <c r="J510" s="1">
        <v>22.524999999999999</v>
      </c>
      <c r="L510" s="1" t="s">
        <v>15</v>
      </c>
    </row>
    <row r="511" spans="1:12" ht="13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15</v>
      </c>
    </row>
    <row r="512" spans="1:12" ht="13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27</v>
      </c>
    </row>
    <row r="513" spans="1:12" ht="13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G513" s="1">
        <v>0</v>
      </c>
      <c r="H513" s="1">
        <v>0</v>
      </c>
      <c r="I513" s="1" t="s">
        <v>735</v>
      </c>
      <c r="J513" s="1">
        <v>8.0500000000000007</v>
      </c>
      <c r="L513" s="1" t="s">
        <v>15</v>
      </c>
    </row>
    <row r="514" spans="1:12" ht="13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 t="s">
        <v>737</v>
      </c>
      <c r="J514" s="1">
        <v>26.287500000000001</v>
      </c>
      <c r="K514" s="1" t="s">
        <v>738</v>
      </c>
      <c r="L514" s="1" t="s">
        <v>15</v>
      </c>
    </row>
    <row r="515" spans="1:12" ht="13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 t="s">
        <v>740</v>
      </c>
      <c r="J515" s="1">
        <v>59.4</v>
      </c>
      <c r="L515" s="1" t="s">
        <v>20</v>
      </c>
    </row>
    <row r="516" spans="1:12" ht="13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15</v>
      </c>
    </row>
    <row r="517" spans="1:12" ht="13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743</v>
      </c>
      <c r="L517" s="1" t="s">
        <v>15</v>
      </c>
    </row>
    <row r="518" spans="1:12" ht="13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 spans="1:12" ht="13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G519" s="1">
        <v>0</v>
      </c>
      <c r="H519" s="1">
        <v>0</v>
      </c>
      <c r="I519" s="1">
        <v>371110</v>
      </c>
      <c r="J519" s="1">
        <v>24.15</v>
      </c>
      <c r="L519" s="1" t="s">
        <v>27</v>
      </c>
    </row>
    <row r="520" spans="1:12" ht="13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15</v>
      </c>
    </row>
    <row r="521" spans="1:12" ht="13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15</v>
      </c>
    </row>
    <row r="522" spans="1:12" ht="13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750</v>
      </c>
      <c r="L522" s="1" t="s">
        <v>15</v>
      </c>
    </row>
    <row r="523" spans="1:12" ht="13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15</v>
      </c>
    </row>
    <row r="524" spans="1:12" ht="13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20</v>
      </c>
    </row>
    <row r="525" spans="1:12" ht="13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497</v>
      </c>
      <c r="L525" s="1" t="s">
        <v>20</v>
      </c>
    </row>
    <row r="526" spans="1:12" ht="13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20</v>
      </c>
    </row>
    <row r="527" spans="1:12" ht="13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27</v>
      </c>
    </row>
    <row r="528" spans="1:12" ht="13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 t="s">
        <v>757</v>
      </c>
      <c r="J528" s="1">
        <v>10.5</v>
      </c>
      <c r="L528" s="1" t="s">
        <v>15</v>
      </c>
    </row>
    <row r="529" spans="1:12" ht="13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G529" s="1">
        <v>0</v>
      </c>
      <c r="H529" s="1">
        <v>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 spans="1:12" ht="13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15</v>
      </c>
    </row>
    <row r="531" spans="1:12" ht="13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15</v>
      </c>
    </row>
    <row r="532" spans="1:12" ht="13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15</v>
      </c>
    </row>
    <row r="533" spans="1:12" ht="13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20</v>
      </c>
    </row>
    <row r="534" spans="1:12" ht="13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20</v>
      </c>
    </row>
    <row r="535" spans="1:12" ht="13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G535" s="1">
        <v>0</v>
      </c>
      <c r="H535" s="1">
        <v>2</v>
      </c>
      <c r="I535" s="1">
        <v>2668</v>
      </c>
      <c r="J535" s="1">
        <v>22.3583</v>
      </c>
      <c r="L535" s="1" t="s">
        <v>20</v>
      </c>
    </row>
    <row r="536" spans="1:12" ht="13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15</v>
      </c>
    </row>
    <row r="537" spans="1:12" ht="13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 t="s">
        <v>477</v>
      </c>
      <c r="J537" s="1">
        <v>26.25</v>
      </c>
      <c r="L537" s="1" t="s">
        <v>15</v>
      </c>
    </row>
    <row r="538" spans="1:12" ht="13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770</v>
      </c>
      <c r="L538" s="1" t="s">
        <v>15</v>
      </c>
    </row>
    <row r="539" spans="1:12" ht="13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 t="s">
        <v>772</v>
      </c>
      <c r="J539" s="1">
        <v>106.425</v>
      </c>
      <c r="L539" s="1" t="s">
        <v>20</v>
      </c>
    </row>
    <row r="540" spans="1:12" ht="13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G540" s="1">
        <v>0</v>
      </c>
      <c r="H540" s="1">
        <v>0</v>
      </c>
      <c r="I540" s="1">
        <v>364498</v>
      </c>
      <c r="J540" s="1">
        <v>14.5</v>
      </c>
      <c r="L540" s="1" t="s">
        <v>15</v>
      </c>
    </row>
    <row r="541" spans="1:12" ht="13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775</v>
      </c>
      <c r="L541" s="1" t="s">
        <v>20</v>
      </c>
    </row>
    <row r="542" spans="1:12" ht="13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 t="s">
        <v>777</v>
      </c>
      <c r="J542" s="1">
        <v>71</v>
      </c>
      <c r="K542" s="1" t="s">
        <v>778</v>
      </c>
      <c r="L542" s="1" t="s">
        <v>15</v>
      </c>
    </row>
    <row r="543" spans="1:12" ht="13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15</v>
      </c>
    </row>
    <row r="544" spans="1:12" ht="13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15</v>
      </c>
    </row>
    <row r="545" spans="1:12" ht="13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15</v>
      </c>
    </row>
    <row r="546" spans="1:12" ht="13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 spans="1:12" ht="13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15</v>
      </c>
    </row>
    <row r="548" spans="1:12" ht="13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15</v>
      </c>
    </row>
    <row r="549" spans="1:12" ht="13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G549" s="1">
        <v>0</v>
      </c>
      <c r="H549" s="1">
        <v>0</v>
      </c>
      <c r="I549" s="1" t="s">
        <v>787</v>
      </c>
      <c r="J549" s="1">
        <v>13.862500000000001</v>
      </c>
      <c r="L549" s="1" t="s">
        <v>20</v>
      </c>
    </row>
    <row r="550" spans="1:12" ht="13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15</v>
      </c>
    </row>
    <row r="551" spans="1:12" ht="13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 t="s">
        <v>228</v>
      </c>
      <c r="J551" s="1">
        <v>36.75</v>
      </c>
      <c r="L551" s="1" t="s">
        <v>15</v>
      </c>
    </row>
    <row r="552" spans="1:12" ht="13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791</v>
      </c>
      <c r="L552" s="1" t="s">
        <v>20</v>
      </c>
    </row>
    <row r="553" spans="1:12" ht="13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15</v>
      </c>
    </row>
    <row r="554" spans="1:12" ht="13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27</v>
      </c>
    </row>
    <row r="555" spans="1:12" ht="13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20</v>
      </c>
    </row>
    <row r="556" spans="1:12" ht="13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15</v>
      </c>
    </row>
    <row r="557" spans="1:12" ht="13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15</v>
      </c>
    </row>
    <row r="558" spans="1:12" ht="13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798</v>
      </c>
      <c r="L558" s="1" t="s">
        <v>20</v>
      </c>
    </row>
    <row r="559" spans="1:12" ht="13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G559" s="1">
        <v>0</v>
      </c>
      <c r="H559" s="1">
        <v>0</v>
      </c>
      <c r="I559" s="1" t="s">
        <v>565</v>
      </c>
      <c r="J559" s="1">
        <v>227.52500000000001</v>
      </c>
      <c r="L559" s="1" t="s">
        <v>20</v>
      </c>
    </row>
    <row r="560" spans="1:12" ht="13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397</v>
      </c>
      <c r="L560" s="1" t="s">
        <v>15</v>
      </c>
    </row>
    <row r="561" spans="1:12" ht="13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15</v>
      </c>
    </row>
    <row r="562" spans="1:12" ht="13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G562" s="1">
        <v>0</v>
      </c>
      <c r="H562" s="1">
        <v>0</v>
      </c>
      <c r="I562" s="1">
        <v>372622</v>
      </c>
      <c r="J562" s="1">
        <v>7.75</v>
      </c>
      <c r="L562" s="1" t="s">
        <v>27</v>
      </c>
    </row>
    <row r="563" spans="1:12" ht="13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15</v>
      </c>
    </row>
    <row r="564" spans="1:12" ht="13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15</v>
      </c>
    </row>
    <row r="565" spans="1:12" ht="13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G565" s="1">
        <v>0</v>
      </c>
      <c r="H565" s="1">
        <v>0</v>
      </c>
      <c r="I565" s="1" t="s">
        <v>806</v>
      </c>
      <c r="J565" s="1">
        <v>8.0500000000000007</v>
      </c>
      <c r="L565" s="1" t="s">
        <v>15</v>
      </c>
    </row>
    <row r="566" spans="1:12" ht="13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G566" s="1">
        <v>0</v>
      </c>
      <c r="H566" s="1">
        <v>0</v>
      </c>
      <c r="I566" s="1" t="s">
        <v>808</v>
      </c>
      <c r="J566" s="1">
        <v>8.0500000000000007</v>
      </c>
      <c r="L566" s="1" t="s">
        <v>15</v>
      </c>
    </row>
    <row r="567" spans="1:12" ht="13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 t="s">
        <v>810</v>
      </c>
      <c r="J567" s="1">
        <v>24.15</v>
      </c>
      <c r="L567" s="1" t="s">
        <v>15</v>
      </c>
    </row>
    <row r="568" spans="1:12" ht="13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15</v>
      </c>
    </row>
    <row r="569" spans="1:12" ht="13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15</v>
      </c>
    </row>
    <row r="570" spans="1:12" ht="13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20</v>
      </c>
    </row>
    <row r="571" spans="1:12" ht="13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15</v>
      </c>
    </row>
    <row r="572" spans="1:12" ht="13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 t="s">
        <v>816</v>
      </c>
      <c r="J572" s="1">
        <v>10.5</v>
      </c>
      <c r="L572" s="1" t="s">
        <v>15</v>
      </c>
    </row>
    <row r="573" spans="1:12" ht="13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818</v>
      </c>
      <c r="L573" s="1" t="s">
        <v>15</v>
      </c>
    </row>
    <row r="574" spans="1:12" ht="13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 t="s">
        <v>820</v>
      </c>
      <c r="J574" s="1">
        <v>26.387499999999999</v>
      </c>
      <c r="K574" s="1" t="s">
        <v>738</v>
      </c>
      <c r="L574" s="1" t="s">
        <v>15</v>
      </c>
    </row>
    <row r="575" spans="1:12" ht="13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G575" s="1">
        <v>0</v>
      </c>
      <c r="H575" s="1">
        <v>0</v>
      </c>
      <c r="I575" s="1">
        <v>14312</v>
      </c>
      <c r="J575" s="1">
        <v>7.75</v>
      </c>
      <c r="L575" s="1" t="s">
        <v>27</v>
      </c>
    </row>
    <row r="576" spans="1:12" ht="13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 t="s">
        <v>823</v>
      </c>
      <c r="J576" s="1">
        <v>8.0500000000000007</v>
      </c>
      <c r="L576" s="1" t="s">
        <v>15</v>
      </c>
    </row>
    <row r="577" spans="1:12" ht="13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15</v>
      </c>
    </row>
    <row r="578" spans="1:12" ht="13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15</v>
      </c>
    </row>
    <row r="579" spans="1:12" ht="13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631</v>
      </c>
      <c r="L579" s="1" t="s">
        <v>15</v>
      </c>
    </row>
    <row r="580" spans="1:12" ht="13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20</v>
      </c>
    </row>
    <row r="581" spans="1:12" ht="13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 t="s">
        <v>829</v>
      </c>
      <c r="J581" s="1">
        <v>7.9249999999999998</v>
      </c>
      <c r="L581" s="1" t="s">
        <v>15</v>
      </c>
    </row>
    <row r="582" spans="1:12" ht="13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15</v>
      </c>
    </row>
    <row r="583" spans="1:12" ht="13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832</v>
      </c>
      <c r="L583" s="1" t="s">
        <v>20</v>
      </c>
    </row>
    <row r="584" spans="1:12" ht="13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15</v>
      </c>
    </row>
    <row r="585" spans="1:12" ht="13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835</v>
      </c>
      <c r="L585" s="1" t="s">
        <v>20</v>
      </c>
    </row>
    <row r="586" spans="1:12" ht="13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20</v>
      </c>
    </row>
    <row r="587" spans="1:12" ht="13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838</v>
      </c>
      <c r="L587" s="1" t="s">
        <v>15</v>
      </c>
    </row>
    <row r="588" spans="1:12" ht="13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15</v>
      </c>
    </row>
    <row r="589" spans="1:12" ht="13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841</v>
      </c>
      <c r="L589" s="1" t="s">
        <v>20</v>
      </c>
    </row>
    <row r="590" spans="1:12" ht="13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15</v>
      </c>
    </row>
    <row r="591" spans="1:12" ht="13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G591" s="1">
        <v>0</v>
      </c>
      <c r="H591" s="1">
        <v>0</v>
      </c>
      <c r="I591" s="1" t="s">
        <v>844</v>
      </c>
      <c r="J591" s="1">
        <v>8.0500000000000007</v>
      </c>
      <c r="L591" s="1" t="s">
        <v>15</v>
      </c>
    </row>
    <row r="592" spans="1:12" ht="13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 t="s">
        <v>846</v>
      </c>
      <c r="J592" s="1">
        <v>7.125</v>
      </c>
      <c r="L592" s="1" t="s">
        <v>15</v>
      </c>
    </row>
    <row r="593" spans="1:12" ht="13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716</v>
      </c>
      <c r="L593" s="1" t="s">
        <v>20</v>
      </c>
    </row>
    <row r="594" spans="1:12" ht="13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 t="s">
        <v>849</v>
      </c>
      <c r="J594" s="1">
        <v>7.25</v>
      </c>
      <c r="L594" s="1" t="s">
        <v>15</v>
      </c>
    </row>
    <row r="595" spans="1:12" ht="13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G595" s="1">
        <v>0</v>
      </c>
      <c r="H595" s="1">
        <v>2</v>
      </c>
      <c r="I595" s="1">
        <v>364848</v>
      </c>
      <c r="J595" s="1">
        <v>7.75</v>
      </c>
      <c r="L595" s="1" t="s">
        <v>27</v>
      </c>
    </row>
    <row r="596" spans="1:12" ht="13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 t="s">
        <v>852</v>
      </c>
      <c r="J596" s="1">
        <v>26</v>
      </c>
      <c r="L596" s="1" t="s">
        <v>15</v>
      </c>
    </row>
    <row r="597" spans="1:12" ht="13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15</v>
      </c>
    </row>
    <row r="598" spans="1:12" ht="13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G598" s="1">
        <v>0</v>
      </c>
      <c r="H598" s="1">
        <v>0</v>
      </c>
      <c r="I598" s="1">
        <v>248727</v>
      </c>
      <c r="J598" s="1">
        <v>33</v>
      </c>
      <c r="L598" s="1" t="s">
        <v>15</v>
      </c>
    </row>
    <row r="599" spans="1:12" ht="13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 t="s">
        <v>280</v>
      </c>
      <c r="J599" s="1">
        <v>0</v>
      </c>
      <c r="L599" s="1" t="s">
        <v>15</v>
      </c>
    </row>
    <row r="600" spans="1:12" ht="13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20</v>
      </c>
    </row>
    <row r="601" spans="1:12" ht="13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 t="s">
        <v>467</v>
      </c>
      <c r="J601" s="1">
        <v>56.929200000000002</v>
      </c>
      <c r="K601" s="1" t="s">
        <v>858</v>
      </c>
      <c r="L601" s="1" t="s">
        <v>20</v>
      </c>
    </row>
    <row r="602" spans="1:12" ht="13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15</v>
      </c>
    </row>
    <row r="603" spans="1:12" ht="13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15</v>
      </c>
    </row>
    <row r="604" spans="1:12" ht="13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G604" s="1">
        <v>0</v>
      </c>
      <c r="H604" s="1">
        <v>0</v>
      </c>
      <c r="I604" s="1">
        <v>113796</v>
      </c>
      <c r="J604" s="1">
        <v>42.4</v>
      </c>
      <c r="L604" s="1" t="s">
        <v>15</v>
      </c>
    </row>
    <row r="605" spans="1:12" ht="13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15</v>
      </c>
    </row>
    <row r="606" spans="1:12" ht="13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20</v>
      </c>
    </row>
    <row r="607" spans="1:12" ht="13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15</v>
      </c>
    </row>
    <row r="608" spans="1:12" ht="13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15</v>
      </c>
    </row>
    <row r="609" spans="1:12" ht="13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15</v>
      </c>
    </row>
    <row r="610" spans="1:12" ht="13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 t="s">
        <v>80</v>
      </c>
      <c r="J610" s="1">
        <v>41.5792</v>
      </c>
      <c r="L610" s="1" t="s">
        <v>20</v>
      </c>
    </row>
    <row r="611" spans="1:12" ht="13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 t="s">
        <v>406</v>
      </c>
      <c r="J611" s="1">
        <v>153.46250000000001</v>
      </c>
      <c r="K611" s="1" t="s">
        <v>407</v>
      </c>
      <c r="L611" s="1" t="s">
        <v>15</v>
      </c>
    </row>
    <row r="612" spans="1:12" ht="13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15</v>
      </c>
    </row>
    <row r="613" spans="1:12" ht="13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G613" s="1">
        <v>0</v>
      </c>
      <c r="H613" s="1">
        <v>0</v>
      </c>
      <c r="I613" s="1" t="s">
        <v>871</v>
      </c>
      <c r="J613" s="1">
        <v>7.05</v>
      </c>
      <c r="L613" s="1" t="s">
        <v>15</v>
      </c>
    </row>
    <row r="614" spans="1:12" ht="13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G614" s="1">
        <v>1</v>
      </c>
      <c r="H614" s="1">
        <v>0</v>
      </c>
      <c r="I614" s="1">
        <v>367230</v>
      </c>
      <c r="J614" s="1">
        <v>15.5</v>
      </c>
      <c r="L614" s="1" t="s">
        <v>27</v>
      </c>
    </row>
    <row r="615" spans="1:12" ht="13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G615" s="1">
        <v>0</v>
      </c>
      <c r="H615" s="1">
        <v>0</v>
      </c>
      <c r="I615" s="1">
        <v>370377</v>
      </c>
      <c r="J615" s="1">
        <v>7.75</v>
      </c>
      <c r="L615" s="1" t="s">
        <v>27</v>
      </c>
    </row>
    <row r="616" spans="1:12" ht="13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15</v>
      </c>
    </row>
    <row r="617" spans="1:12" ht="13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15</v>
      </c>
    </row>
    <row r="618" spans="1:12" ht="13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15</v>
      </c>
    </row>
    <row r="619" spans="1:12" ht="13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 t="s">
        <v>384</v>
      </c>
      <c r="J619" s="1">
        <v>16.100000000000001</v>
      </c>
      <c r="L619" s="1" t="s">
        <v>15</v>
      </c>
    </row>
    <row r="620" spans="1:12" ht="13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286</v>
      </c>
      <c r="L620" s="1" t="s">
        <v>15</v>
      </c>
    </row>
    <row r="621" spans="1:12" ht="13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15</v>
      </c>
    </row>
    <row r="622" spans="1:12" ht="13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20</v>
      </c>
    </row>
    <row r="623" spans="1:12" ht="13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882</v>
      </c>
      <c r="L623" s="1" t="s">
        <v>15</v>
      </c>
    </row>
    <row r="624" spans="1:12" ht="13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20</v>
      </c>
    </row>
    <row r="625" spans="1:12" ht="13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15</v>
      </c>
    </row>
    <row r="626" spans="1:12" ht="13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15</v>
      </c>
    </row>
    <row r="627" spans="1:12" ht="13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887</v>
      </c>
      <c r="L627" s="1" t="s">
        <v>15</v>
      </c>
    </row>
    <row r="628" spans="1:12" ht="13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27</v>
      </c>
    </row>
    <row r="629" spans="1:12" ht="13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890</v>
      </c>
      <c r="L629" s="1" t="s">
        <v>15</v>
      </c>
    </row>
    <row r="630" spans="1:12" ht="13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15</v>
      </c>
    </row>
    <row r="631" spans="1:12" ht="13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27</v>
      </c>
    </row>
    <row r="632" spans="1:12" ht="13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894</v>
      </c>
      <c r="L632" s="1" t="s">
        <v>15</v>
      </c>
    </row>
    <row r="633" spans="1:12" ht="13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15</v>
      </c>
    </row>
    <row r="634" spans="1:12" ht="13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897</v>
      </c>
      <c r="L634" s="1" t="s">
        <v>20</v>
      </c>
    </row>
    <row r="635" spans="1:12" ht="13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G635" s="1">
        <v>0</v>
      </c>
      <c r="H635" s="1">
        <v>0</v>
      </c>
      <c r="I635" s="1">
        <v>112052</v>
      </c>
      <c r="J635" s="1">
        <v>0</v>
      </c>
      <c r="L635" s="1" t="s">
        <v>15</v>
      </c>
    </row>
    <row r="636" spans="1:12" ht="13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15</v>
      </c>
    </row>
    <row r="637" spans="1:12" ht="13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15</v>
      </c>
    </row>
    <row r="638" spans="1:12" ht="13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 t="s">
        <v>902</v>
      </c>
      <c r="J638" s="1">
        <v>7.9249999999999998</v>
      </c>
      <c r="L638" s="1" t="s">
        <v>15</v>
      </c>
    </row>
    <row r="639" spans="1:12" ht="13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 t="s">
        <v>361</v>
      </c>
      <c r="J639" s="1">
        <v>26.25</v>
      </c>
      <c r="L639" s="1" t="s">
        <v>15</v>
      </c>
    </row>
    <row r="640" spans="1:12" ht="13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15</v>
      </c>
    </row>
    <row r="641" spans="1:12" ht="13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15</v>
      </c>
    </row>
    <row r="642" spans="1:12" ht="13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15</v>
      </c>
    </row>
    <row r="643" spans="1:12" ht="13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 spans="1:12" ht="13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15</v>
      </c>
    </row>
    <row r="645" spans="1:12" ht="13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15</v>
      </c>
    </row>
    <row r="646" spans="1:12" ht="13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20</v>
      </c>
    </row>
    <row r="647" spans="1:12" ht="13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 t="s">
        <v>92</v>
      </c>
      <c r="J647" s="1">
        <v>76.729200000000006</v>
      </c>
      <c r="K647" s="1" t="s">
        <v>93</v>
      </c>
      <c r="L647" s="1" t="s">
        <v>20</v>
      </c>
    </row>
    <row r="648" spans="1:12" ht="13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15</v>
      </c>
    </row>
    <row r="649" spans="1:12" ht="13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914</v>
      </c>
      <c r="L649" s="1" t="s">
        <v>20</v>
      </c>
    </row>
    <row r="650" spans="1:12" ht="13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G650" s="1">
        <v>0</v>
      </c>
      <c r="H650" s="1">
        <v>0</v>
      </c>
      <c r="I650" s="1" t="s">
        <v>916</v>
      </c>
      <c r="J650" s="1">
        <v>7.55</v>
      </c>
      <c r="L650" s="1" t="s">
        <v>15</v>
      </c>
    </row>
    <row r="651" spans="1:12" ht="13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 t="s">
        <v>918</v>
      </c>
      <c r="J651" s="1">
        <v>7.55</v>
      </c>
      <c r="L651" s="1" t="s">
        <v>15</v>
      </c>
    </row>
    <row r="652" spans="1:12" ht="13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15</v>
      </c>
    </row>
    <row r="653" spans="1:12" ht="13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15</v>
      </c>
    </row>
    <row r="654" spans="1:12" ht="13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15</v>
      </c>
    </row>
    <row r="655" spans="1:12" ht="13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27</v>
      </c>
    </row>
    <row r="656" spans="1:12" ht="13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27</v>
      </c>
    </row>
    <row r="657" spans="1:12" ht="13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 t="s">
        <v>126</v>
      </c>
      <c r="J657" s="1">
        <v>73.5</v>
      </c>
      <c r="L657" s="1" t="s">
        <v>15</v>
      </c>
    </row>
    <row r="658" spans="1:12" ht="13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15</v>
      </c>
    </row>
    <row r="659" spans="1:12" ht="13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27</v>
      </c>
    </row>
    <row r="660" spans="1:12" ht="13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15</v>
      </c>
    </row>
    <row r="661" spans="1:12" ht="13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929</v>
      </c>
      <c r="L661" s="1" t="s">
        <v>20</v>
      </c>
    </row>
    <row r="662" spans="1:12" ht="13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 t="s">
        <v>505</v>
      </c>
      <c r="J662" s="1">
        <v>133.65</v>
      </c>
      <c r="L662" s="1" t="s">
        <v>15</v>
      </c>
    </row>
    <row r="663" spans="1:12" ht="13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20</v>
      </c>
    </row>
    <row r="664" spans="1:12" ht="13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933</v>
      </c>
      <c r="L664" s="1" t="s">
        <v>15</v>
      </c>
    </row>
    <row r="665" spans="1:12" ht="13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15</v>
      </c>
    </row>
    <row r="666" spans="1:12" ht="13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 t="s">
        <v>936</v>
      </c>
      <c r="J666" s="1">
        <v>7.9249999999999998</v>
      </c>
      <c r="L666" s="1" t="s">
        <v>15</v>
      </c>
    </row>
    <row r="667" spans="1:12" ht="13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 t="s">
        <v>126</v>
      </c>
      <c r="J667" s="1">
        <v>73.5</v>
      </c>
      <c r="L667" s="1" t="s">
        <v>15</v>
      </c>
    </row>
    <row r="668" spans="1:12" ht="13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15</v>
      </c>
    </row>
    <row r="669" spans="1:12" ht="13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15</v>
      </c>
    </row>
    <row r="670" spans="1:12" ht="13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 t="s">
        <v>941</v>
      </c>
      <c r="J670" s="1">
        <v>8.0500000000000007</v>
      </c>
      <c r="L670" s="1" t="s">
        <v>15</v>
      </c>
    </row>
    <row r="671" spans="1:12" ht="13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G671" s="1">
        <v>1</v>
      </c>
      <c r="H671" s="1">
        <v>0</v>
      </c>
      <c r="I671" s="1">
        <v>19996</v>
      </c>
      <c r="J671" s="1">
        <v>52</v>
      </c>
      <c r="K671" s="1" t="s">
        <v>943</v>
      </c>
      <c r="L671" s="1" t="s">
        <v>15</v>
      </c>
    </row>
    <row r="672" spans="1:12" ht="13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15</v>
      </c>
    </row>
    <row r="673" spans="1:12" ht="13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 t="s">
        <v>946</v>
      </c>
      <c r="J673" s="1">
        <v>52</v>
      </c>
      <c r="K673" s="1" t="s">
        <v>947</v>
      </c>
      <c r="L673" s="1" t="s">
        <v>15</v>
      </c>
    </row>
    <row r="674" spans="1:12" ht="13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 t="s">
        <v>949</v>
      </c>
      <c r="J674" s="1">
        <v>10.5</v>
      </c>
      <c r="L674" s="1" t="s">
        <v>15</v>
      </c>
    </row>
    <row r="675" spans="1:12" ht="13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15</v>
      </c>
    </row>
    <row r="676" spans="1:12" ht="13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G676" s="1">
        <v>0</v>
      </c>
      <c r="H676" s="1">
        <v>0</v>
      </c>
      <c r="I676" s="1">
        <v>239856</v>
      </c>
      <c r="J676" s="1">
        <v>0</v>
      </c>
      <c r="L676" s="1" t="s">
        <v>15</v>
      </c>
    </row>
    <row r="677" spans="1:12" ht="13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15</v>
      </c>
    </row>
    <row r="678" spans="1:12" ht="13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15</v>
      </c>
    </row>
    <row r="679" spans="1:12" ht="13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15</v>
      </c>
    </row>
    <row r="680" spans="1:12" ht="13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 t="s">
        <v>105</v>
      </c>
      <c r="J680" s="1">
        <v>46.9</v>
      </c>
      <c r="L680" s="1" t="s">
        <v>15</v>
      </c>
    </row>
    <row r="681" spans="1:12" ht="13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 t="s">
        <v>392</v>
      </c>
      <c r="J681" s="1">
        <v>512.32920000000001</v>
      </c>
      <c r="K681" s="1" t="s">
        <v>957</v>
      </c>
      <c r="L681" s="1" t="s">
        <v>20</v>
      </c>
    </row>
    <row r="682" spans="1:12" ht="13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27</v>
      </c>
    </row>
    <row r="683" spans="1:12" ht="13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 t="s">
        <v>92</v>
      </c>
      <c r="J683" s="1">
        <v>76.729200000000006</v>
      </c>
      <c r="K683" s="1" t="s">
        <v>960</v>
      </c>
      <c r="L683" s="1" t="s">
        <v>20</v>
      </c>
    </row>
    <row r="684" spans="1:12" ht="13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15</v>
      </c>
    </row>
    <row r="685" spans="1:12" ht="13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 t="s">
        <v>105</v>
      </c>
      <c r="J685" s="1">
        <v>46.9</v>
      </c>
      <c r="L685" s="1" t="s">
        <v>15</v>
      </c>
    </row>
    <row r="686" spans="1:12" ht="13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15</v>
      </c>
    </row>
    <row r="687" spans="1:12" ht="13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 t="s">
        <v>80</v>
      </c>
      <c r="J687" s="1">
        <v>41.5792</v>
      </c>
      <c r="L687" s="1" t="s">
        <v>20</v>
      </c>
    </row>
    <row r="688" spans="1:12" ht="13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15</v>
      </c>
    </row>
    <row r="689" spans="1:12" ht="13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15</v>
      </c>
    </row>
    <row r="690" spans="1:12" ht="13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15</v>
      </c>
    </row>
    <row r="691" spans="1:12" ht="13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969</v>
      </c>
      <c r="L691" s="1" t="s">
        <v>15</v>
      </c>
    </row>
    <row r="692" spans="1:12" ht="13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971</v>
      </c>
      <c r="L692" s="1" t="s">
        <v>15</v>
      </c>
    </row>
    <row r="693" spans="1:12" ht="13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20</v>
      </c>
    </row>
    <row r="694" spans="1:12" ht="13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15</v>
      </c>
    </row>
    <row r="695" spans="1:12" ht="13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20</v>
      </c>
    </row>
    <row r="696" spans="1:12" ht="13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15</v>
      </c>
    </row>
    <row r="697" spans="1:12" ht="13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15</v>
      </c>
    </row>
    <row r="698" spans="1:12" ht="13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15</v>
      </c>
    </row>
    <row r="699" spans="1:12" ht="13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27</v>
      </c>
    </row>
    <row r="700" spans="1:12" ht="13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832</v>
      </c>
      <c r="L700" s="1" t="s">
        <v>20</v>
      </c>
    </row>
    <row r="701" spans="1:12" ht="13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981</v>
      </c>
      <c r="L701" s="1" t="s">
        <v>15</v>
      </c>
    </row>
    <row r="702" spans="1:12" ht="13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 t="s">
        <v>565</v>
      </c>
      <c r="J702" s="1">
        <v>227.52500000000001</v>
      </c>
      <c r="K702" s="1" t="s">
        <v>983</v>
      </c>
      <c r="L702" s="1" t="s">
        <v>20</v>
      </c>
    </row>
    <row r="703" spans="1:12" ht="13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 t="s">
        <v>985</v>
      </c>
      <c r="J703" s="1">
        <v>26.287500000000001</v>
      </c>
      <c r="K703" s="1" t="s">
        <v>986</v>
      </c>
      <c r="L703" s="1" t="s">
        <v>15</v>
      </c>
    </row>
    <row r="704" spans="1:12" ht="13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20</v>
      </c>
    </row>
    <row r="705" spans="1:12" ht="13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27</v>
      </c>
    </row>
    <row r="706" spans="1:12" ht="13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15</v>
      </c>
    </row>
    <row r="707" spans="1:12" ht="13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15</v>
      </c>
    </row>
    <row r="708" spans="1:12" ht="13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15</v>
      </c>
    </row>
    <row r="709" spans="1:12" ht="13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 t="s">
        <v>993</v>
      </c>
      <c r="J709" s="1">
        <v>26.287500000000001</v>
      </c>
      <c r="K709" s="1" t="s">
        <v>986</v>
      </c>
      <c r="L709" s="1" t="s">
        <v>15</v>
      </c>
    </row>
    <row r="710" spans="1:12" ht="13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15</v>
      </c>
    </row>
    <row r="711" spans="1:12" ht="13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20</v>
      </c>
    </row>
    <row r="712" spans="1:12" ht="13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 t="s">
        <v>997</v>
      </c>
      <c r="J712" s="1">
        <v>49.504199999999997</v>
      </c>
      <c r="K712" s="1" t="s">
        <v>998</v>
      </c>
      <c r="L712" s="1" t="s">
        <v>20</v>
      </c>
    </row>
    <row r="713" spans="1:12" ht="13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G713" s="1">
        <v>0</v>
      </c>
      <c r="H713" s="1">
        <v>0</v>
      </c>
      <c r="I713" s="1">
        <v>113028</v>
      </c>
      <c r="J713" s="1">
        <v>26.55</v>
      </c>
      <c r="K713" s="1" t="s">
        <v>500</v>
      </c>
      <c r="L713" s="1" t="s">
        <v>15</v>
      </c>
    </row>
    <row r="714" spans="1:12" ht="13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943</v>
      </c>
      <c r="L714" s="1" t="s">
        <v>15</v>
      </c>
    </row>
    <row r="715" spans="1:12" ht="13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15</v>
      </c>
    </row>
    <row r="716" spans="1:12" ht="13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15</v>
      </c>
    </row>
    <row r="717" spans="1:12" ht="13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130</v>
      </c>
      <c r="L717" s="1" t="s">
        <v>15</v>
      </c>
    </row>
    <row r="718" spans="1:12" ht="13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 t="s">
        <v>565</v>
      </c>
      <c r="J718" s="1">
        <v>227.52500000000001</v>
      </c>
      <c r="K718" s="1" t="s">
        <v>1005</v>
      </c>
      <c r="L718" s="1" t="s">
        <v>20</v>
      </c>
    </row>
    <row r="719" spans="1:12" ht="13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195</v>
      </c>
      <c r="L719" s="1" t="s">
        <v>15</v>
      </c>
    </row>
    <row r="720" spans="1:12" ht="13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G720" s="1">
        <v>0</v>
      </c>
      <c r="H720" s="1">
        <v>0</v>
      </c>
      <c r="I720" s="1">
        <v>36568</v>
      </c>
      <c r="J720" s="1">
        <v>15.5</v>
      </c>
      <c r="L720" s="1" t="s">
        <v>27</v>
      </c>
    </row>
    <row r="721" spans="1:12" ht="13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15</v>
      </c>
    </row>
    <row r="722" spans="1:12" ht="13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15</v>
      </c>
    </row>
    <row r="723" spans="1:12" ht="13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15</v>
      </c>
    </row>
  </sheetData>
  <phoneticPr fontId="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sheetData>
    <row r="1" spans="1:4" ht="15.75" customHeight="1">
      <c r="A1" s="43" t="s">
        <v>1260</v>
      </c>
      <c r="D1" s="43" t="s">
        <v>1261</v>
      </c>
    </row>
    <row r="4" spans="1:4" ht="15.75" customHeight="1">
      <c r="A4" s="43" t="s">
        <v>1262</v>
      </c>
    </row>
  </sheetData>
  <phoneticPr fontId="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honeticPr fontId="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70"/>
  <sheetViews>
    <sheetView workbookViewId="0"/>
  </sheetViews>
  <sheetFormatPr baseColWidth="10" defaultColWidth="12.6640625" defaultRowHeight="15.75" customHeight="1"/>
  <sheetData>
    <row r="1" spans="1:11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ht="15.75" customHeight="1">
      <c r="A2" s="1">
        <v>723</v>
      </c>
      <c r="B2" s="1">
        <v>2</v>
      </c>
      <c r="C2" s="1" t="s">
        <v>1011</v>
      </c>
      <c r="D2" s="1" t="s">
        <v>13</v>
      </c>
      <c r="E2" s="1">
        <v>34</v>
      </c>
      <c r="F2" s="1">
        <v>0</v>
      </c>
      <c r="G2" s="1">
        <v>0</v>
      </c>
      <c r="H2" s="1">
        <v>12233</v>
      </c>
      <c r="I2" s="1">
        <v>13</v>
      </c>
      <c r="K2" s="1" t="s">
        <v>15</v>
      </c>
    </row>
    <row r="3" spans="1:11" ht="15.75" customHeight="1">
      <c r="A3" s="1">
        <v>724</v>
      </c>
      <c r="B3" s="1">
        <v>2</v>
      </c>
      <c r="C3" s="1" t="s">
        <v>1012</v>
      </c>
      <c r="D3" s="1" t="s">
        <v>13</v>
      </c>
      <c r="E3" s="1">
        <v>50</v>
      </c>
      <c r="F3" s="1">
        <v>0</v>
      </c>
      <c r="G3" s="1">
        <v>0</v>
      </c>
      <c r="H3" s="1">
        <v>250643</v>
      </c>
      <c r="I3" s="1">
        <v>13</v>
      </c>
      <c r="K3" s="1" t="s">
        <v>15</v>
      </c>
    </row>
    <row r="4" spans="1:11" ht="15.75" customHeight="1">
      <c r="A4" s="1">
        <v>725</v>
      </c>
      <c r="B4" s="1">
        <v>1</v>
      </c>
      <c r="C4" s="1" t="s">
        <v>1013</v>
      </c>
      <c r="D4" s="1" t="s">
        <v>13</v>
      </c>
      <c r="E4" s="1">
        <v>27</v>
      </c>
      <c r="F4" s="1">
        <v>1</v>
      </c>
      <c r="G4" s="1">
        <v>0</v>
      </c>
      <c r="H4" s="1">
        <v>113806</v>
      </c>
      <c r="I4" s="1">
        <v>53.1</v>
      </c>
      <c r="J4" s="1" t="s">
        <v>1014</v>
      </c>
      <c r="K4" s="1" t="s">
        <v>15</v>
      </c>
    </row>
    <row r="5" spans="1:11" ht="15.75" customHeight="1">
      <c r="A5" s="1">
        <v>726</v>
      </c>
      <c r="B5" s="1">
        <v>3</v>
      </c>
      <c r="C5" s="1" t="s">
        <v>1015</v>
      </c>
      <c r="D5" s="1" t="s">
        <v>13</v>
      </c>
      <c r="E5" s="1">
        <v>20</v>
      </c>
      <c r="F5" s="1">
        <v>0</v>
      </c>
      <c r="G5" s="1">
        <v>0</v>
      </c>
      <c r="H5" s="1">
        <v>315094</v>
      </c>
      <c r="I5" s="1">
        <v>8.6624999999999996</v>
      </c>
      <c r="K5" s="1" t="s">
        <v>15</v>
      </c>
    </row>
    <row r="6" spans="1:11" ht="15.75" customHeight="1">
      <c r="A6" s="1">
        <v>727</v>
      </c>
      <c r="B6" s="1">
        <v>2</v>
      </c>
      <c r="C6" s="1" t="s">
        <v>1016</v>
      </c>
      <c r="D6" s="1" t="s">
        <v>17</v>
      </c>
      <c r="E6" s="1">
        <v>30</v>
      </c>
      <c r="F6" s="1">
        <v>3</v>
      </c>
      <c r="G6" s="1">
        <v>0</v>
      </c>
      <c r="H6" s="1">
        <v>31027</v>
      </c>
      <c r="I6" s="1">
        <v>21</v>
      </c>
      <c r="K6" s="1" t="s">
        <v>15</v>
      </c>
    </row>
    <row r="7" spans="1:11" ht="15.75" customHeight="1">
      <c r="A7" s="1">
        <v>728</v>
      </c>
      <c r="B7" s="1">
        <v>3</v>
      </c>
      <c r="C7" s="1" t="s">
        <v>1017</v>
      </c>
      <c r="D7" s="1" t="s">
        <v>17</v>
      </c>
      <c r="F7" s="1">
        <v>0</v>
      </c>
      <c r="G7" s="1">
        <v>0</v>
      </c>
      <c r="H7" s="1">
        <v>36866</v>
      </c>
      <c r="I7" s="1">
        <v>7.7374999999999998</v>
      </c>
      <c r="K7" s="1" t="s">
        <v>27</v>
      </c>
    </row>
    <row r="8" spans="1:11" ht="15.75" customHeight="1">
      <c r="A8" s="1">
        <v>729</v>
      </c>
      <c r="B8" s="1">
        <v>2</v>
      </c>
      <c r="C8" s="1" t="s">
        <v>1018</v>
      </c>
      <c r="D8" s="1" t="s">
        <v>13</v>
      </c>
      <c r="E8" s="1">
        <v>25</v>
      </c>
      <c r="F8" s="1">
        <v>1</v>
      </c>
      <c r="G8" s="1">
        <v>0</v>
      </c>
      <c r="H8" s="1">
        <v>236853</v>
      </c>
      <c r="I8" s="1">
        <v>26</v>
      </c>
      <c r="K8" s="1" t="s">
        <v>15</v>
      </c>
    </row>
    <row r="9" spans="1:11" ht="15.75" customHeight="1">
      <c r="A9" s="1">
        <v>730</v>
      </c>
      <c r="B9" s="1">
        <v>3</v>
      </c>
      <c r="C9" s="1" t="s">
        <v>1019</v>
      </c>
      <c r="D9" s="1" t="s">
        <v>17</v>
      </c>
      <c r="E9" s="1">
        <v>25</v>
      </c>
      <c r="F9" s="1">
        <v>1</v>
      </c>
      <c r="G9" s="1">
        <v>0</v>
      </c>
      <c r="H9" s="1" t="s">
        <v>1020</v>
      </c>
      <c r="I9" s="1">
        <v>7.9249999999999998</v>
      </c>
      <c r="K9" s="1" t="s">
        <v>15</v>
      </c>
    </row>
    <row r="10" spans="1:11" ht="15.75" customHeight="1">
      <c r="A10" s="1">
        <v>731</v>
      </c>
      <c r="B10" s="1">
        <v>1</v>
      </c>
      <c r="C10" s="1" t="s">
        <v>1021</v>
      </c>
      <c r="D10" s="1" t="s">
        <v>17</v>
      </c>
      <c r="E10" s="1">
        <v>29</v>
      </c>
      <c r="F10" s="1">
        <v>0</v>
      </c>
      <c r="G10" s="1">
        <v>0</v>
      </c>
      <c r="H10" s="1">
        <v>24160</v>
      </c>
      <c r="I10" s="1">
        <v>211.33750000000001</v>
      </c>
      <c r="J10" s="1" t="s">
        <v>969</v>
      </c>
      <c r="K10" s="1" t="s">
        <v>15</v>
      </c>
    </row>
    <row r="11" spans="1:11" ht="15.75" customHeight="1">
      <c r="A11" s="1">
        <v>732</v>
      </c>
      <c r="B11" s="1">
        <v>3</v>
      </c>
      <c r="C11" s="1" t="s">
        <v>1022</v>
      </c>
      <c r="D11" s="1" t="s">
        <v>13</v>
      </c>
      <c r="E11" s="1">
        <v>11</v>
      </c>
      <c r="F11" s="1">
        <v>0</v>
      </c>
      <c r="G11" s="1">
        <v>0</v>
      </c>
      <c r="H11" s="1">
        <v>2699</v>
      </c>
      <c r="I11" s="1">
        <v>18.787500000000001</v>
      </c>
      <c r="K11" s="1" t="s">
        <v>20</v>
      </c>
    </row>
    <row r="12" spans="1:11" ht="15.75" customHeight="1">
      <c r="A12" s="1">
        <v>733</v>
      </c>
      <c r="B12" s="1">
        <v>2</v>
      </c>
      <c r="C12" s="1" t="s">
        <v>1023</v>
      </c>
      <c r="D12" s="1" t="s">
        <v>13</v>
      </c>
      <c r="F12" s="1">
        <v>0</v>
      </c>
      <c r="G12" s="1">
        <v>0</v>
      </c>
      <c r="H12" s="1">
        <v>239855</v>
      </c>
      <c r="I12" s="1">
        <v>0</v>
      </c>
      <c r="K12" s="1" t="s">
        <v>15</v>
      </c>
    </row>
    <row r="13" spans="1:11" ht="15.75" customHeight="1">
      <c r="A13" s="1">
        <v>734</v>
      </c>
      <c r="B13" s="1">
        <v>2</v>
      </c>
      <c r="C13" s="1" t="s">
        <v>1024</v>
      </c>
      <c r="D13" s="1" t="s">
        <v>13</v>
      </c>
      <c r="E13" s="1">
        <v>23</v>
      </c>
      <c r="F13" s="1">
        <v>0</v>
      </c>
      <c r="G13" s="1">
        <v>0</v>
      </c>
      <c r="H13" s="1">
        <v>28425</v>
      </c>
      <c r="I13" s="1">
        <v>13</v>
      </c>
      <c r="K13" s="1" t="s">
        <v>15</v>
      </c>
    </row>
    <row r="14" spans="1:11" ht="15.75" customHeight="1">
      <c r="A14" s="1">
        <v>735</v>
      </c>
      <c r="B14" s="1">
        <v>2</v>
      </c>
      <c r="C14" s="1" t="s">
        <v>1025</v>
      </c>
      <c r="D14" s="1" t="s">
        <v>13</v>
      </c>
      <c r="E14" s="1">
        <v>23</v>
      </c>
      <c r="F14" s="1">
        <v>0</v>
      </c>
      <c r="G14" s="1">
        <v>0</v>
      </c>
      <c r="H14" s="1">
        <v>233639</v>
      </c>
      <c r="I14" s="1">
        <v>13</v>
      </c>
      <c r="K14" s="1" t="s">
        <v>15</v>
      </c>
    </row>
    <row r="15" spans="1:11" ht="15.75" customHeight="1">
      <c r="A15" s="1">
        <v>736</v>
      </c>
      <c r="B15" s="1">
        <v>3</v>
      </c>
      <c r="C15" s="1" t="s">
        <v>1026</v>
      </c>
      <c r="D15" s="1" t="s">
        <v>13</v>
      </c>
      <c r="E15" s="1">
        <v>28.5</v>
      </c>
      <c r="F15" s="1">
        <v>0</v>
      </c>
      <c r="G15" s="1">
        <v>0</v>
      </c>
      <c r="H15" s="1">
        <v>54636</v>
      </c>
      <c r="I15" s="1">
        <v>16.100000000000001</v>
      </c>
      <c r="K15" s="1" t="s">
        <v>15</v>
      </c>
    </row>
    <row r="16" spans="1:11" ht="15.75" customHeight="1">
      <c r="A16" s="1">
        <v>737</v>
      </c>
      <c r="B16" s="1">
        <v>3</v>
      </c>
      <c r="C16" s="1" t="s">
        <v>1027</v>
      </c>
      <c r="D16" s="1" t="s">
        <v>17</v>
      </c>
      <c r="E16" s="1">
        <v>48</v>
      </c>
      <c r="F16" s="1">
        <v>1</v>
      </c>
      <c r="G16" s="1">
        <v>3</v>
      </c>
      <c r="H16" s="1" t="s">
        <v>143</v>
      </c>
      <c r="I16" s="1">
        <v>34.375</v>
      </c>
      <c r="K16" s="1" t="s">
        <v>15</v>
      </c>
    </row>
    <row r="17" spans="1:11" ht="15.75" customHeight="1">
      <c r="A17" s="1">
        <v>738</v>
      </c>
      <c r="B17" s="1">
        <v>1</v>
      </c>
      <c r="C17" s="1" t="s">
        <v>1028</v>
      </c>
      <c r="D17" s="1" t="s">
        <v>13</v>
      </c>
      <c r="E17" s="1">
        <v>35</v>
      </c>
      <c r="F17" s="1">
        <v>0</v>
      </c>
      <c r="G17" s="1">
        <v>0</v>
      </c>
      <c r="H17" s="1" t="s">
        <v>392</v>
      </c>
      <c r="I17" s="1">
        <v>512.32920000000001</v>
      </c>
      <c r="J17" s="1" t="s">
        <v>1029</v>
      </c>
      <c r="K17" s="1" t="s">
        <v>20</v>
      </c>
    </row>
    <row r="18" spans="1:11" ht="15.75" customHeight="1">
      <c r="A18" s="1">
        <v>739</v>
      </c>
      <c r="B18" s="1">
        <v>3</v>
      </c>
      <c r="C18" s="1" t="s">
        <v>1030</v>
      </c>
      <c r="D18" s="1" t="s">
        <v>13</v>
      </c>
      <c r="F18" s="1">
        <v>0</v>
      </c>
      <c r="G18" s="1">
        <v>0</v>
      </c>
      <c r="H18" s="1">
        <v>349201</v>
      </c>
      <c r="I18" s="1">
        <v>7.8958000000000004</v>
      </c>
      <c r="K18" s="1" t="s">
        <v>15</v>
      </c>
    </row>
    <row r="19" spans="1:11" ht="15.75" customHeight="1">
      <c r="A19" s="1">
        <v>740</v>
      </c>
      <c r="B19" s="1">
        <v>3</v>
      </c>
      <c r="C19" s="1" t="s">
        <v>1031</v>
      </c>
      <c r="D19" s="1" t="s">
        <v>13</v>
      </c>
      <c r="F19" s="1">
        <v>0</v>
      </c>
      <c r="G19" s="1">
        <v>0</v>
      </c>
      <c r="H19" s="1">
        <v>349218</v>
      </c>
      <c r="I19" s="1">
        <v>7.8958000000000004</v>
      </c>
      <c r="K19" s="1" t="s">
        <v>15</v>
      </c>
    </row>
    <row r="20" spans="1:11" ht="15.75" customHeight="1">
      <c r="A20" s="1">
        <v>741</v>
      </c>
      <c r="B20" s="1">
        <v>1</v>
      </c>
      <c r="C20" s="1" t="s">
        <v>1032</v>
      </c>
      <c r="D20" s="1" t="s">
        <v>13</v>
      </c>
      <c r="F20" s="1">
        <v>0</v>
      </c>
      <c r="G20" s="1">
        <v>0</v>
      </c>
      <c r="H20" s="1">
        <v>16988</v>
      </c>
      <c r="I20" s="1">
        <v>30</v>
      </c>
      <c r="J20" s="1" t="s">
        <v>1033</v>
      </c>
      <c r="K20" s="1" t="s">
        <v>15</v>
      </c>
    </row>
    <row r="21" spans="1:11" ht="15.75" customHeight="1">
      <c r="A21" s="1">
        <v>742</v>
      </c>
      <c r="B21" s="1">
        <v>1</v>
      </c>
      <c r="C21" s="1" t="s">
        <v>1034</v>
      </c>
      <c r="D21" s="1" t="s">
        <v>13</v>
      </c>
      <c r="E21" s="1">
        <v>36</v>
      </c>
      <c r="F21" s="1">
        <v>1</v>
      </c>
      <c r="G21" s="1">
        <v>0</v>
      </c>
      <c r="H21" s="1">
        <v>19877</v>
      </c>
      <c r="I21" s="1">
        <v>78.849999999999994</v>
      </c>
      <c r="J21" s="1" t="s">
        <v>1035</v>
      </c>
      <c r="K21" s="1" t="s">
        <v>15</v>
      </c>
    </row>
    <row r="22" spans="1:11" ht="15.75" customHeight="1">
      <c r="A22" s="1">
        <v>743</v>
      </c>
      <c r="B22" s="1">
        <v>1</v>
      </c>
      <c r="C22" s="1" t="s">
        <v>1036</v>
      </c>
      <c r="D22" s="1" t="s">
        <v>17</v>
      </c>
      <c r="E22" s="1">
        <v>21</v>
      </c>
      <c r="F22" s="1">
        <v>2</v>
      </c>
      <c r="G22" s="1">
        <v>2</v>
      </c>
      <c r="H22" s="1" t="s">
        <v>472</v>
      </c>
      <c r="I22" s="1">
        <v>262.375</v>
      </c>
      <c r="J22" s="1" t="s">
        <v>473</v>
      </c>
      <c r="K22" s="1" t="s">
        <v>20</v>
      </c>
    </row>
    <row r="23" spans="1:11" ht="15.75" customHeight="1">
      <c r="A23" s="1">
        <v>744</v>
      </c>
      <c r="B23" s="1">
        <v>3</v>
      </c>
      <c r="C23" s="1" t="s">
        <v>1037</v>
      </c>
      <c r="D23" s="1" t="s">
        <v>13</v>
      </c>
      <c r="E23" s="1">
        <v>24</v>
      </c>
      <c r="F23" s="1">
        <v>1</v>
      </c>
      <c r="G23" s="1">
        <v>0</v>
      </c>
      <c r="H23" s="1">
        <v>376566</v>
      </c>
      <c r="I23" s="1">
        <v>16.100000000000001</v>
      </c>
      <c r="K23" s="1" t="s">
        <v>15</v>
      </c>
    </row>
    <row r="24" spans="1:11" ht="15.75" customHeight="1">
      <c r="A24" s="1">
        <v>745</v>
      </c>
      <c r="B24" s="1">
        <v>3</v>
      </c>
      <c r="C24" s="1" t="s">
        <v>1038</v>
      </c>
      <c r="D24" s="1" t="s">
        <v>13</v>
      </c>
      <c r="E24" s="1">
        <v>31</v>
      </c>
      <c r="F24" s="1">
        <v>0</v>
      </c>
      <c r="G24" s="1">
        <v>0</v>
      </c>
      <c r="H24" s="1" t="s">
        <v>1039</v>
      </c>
      <c r="I24" s="1">
        <v>7.9249999999999998</v>
      </c>
      <c r="K24" s="1" t="s">
        <v>15</v>
      </c>
    </row>
    <row r="25" spans="1:11" ht="15.75" customHeight="1">
      <c r="A25" s="1">
        <v>746</v>
      </c>
      <c r="B25" s="1">
        <v>1</v>
      </c>
      <c r="C25" s="1" t="s">
        <v>1040</v>
      </c>
      <c r="D25" s="1" t="s">
        <v>13</v>
      </c>
      <c r="E25" s="1">
        <v>70</v>
      </c>
      <c r="F25" s="1">
        <v>1</v>
      </c>
      <c r="G25" s="1">
        <v>1</v>
      </c>
      <c r="H25" s="1" t="s">
        <v>777</v>
      </c>
      <c r="I25" s="1">
        <v>71</v>
      </c>
      <c r="J25" s="1" t="s">
        <v>778</v>
      </c>
      <c r="K25" s="1" t="s">
        <v>15</v>
      </c>
    </row>
    <row r="26" spans="1:11" ht="15.75" customHeight="1">
      <c r="A26" s="1">
        <v>747</v>
      </c>
      <c r="B26" s="1">
        <v>3</v>
      </c>
      <c r="C26" s="1" t="s">
        <v>1041</v>
      </c>
      <c r="D26" s="1" t="s">
        <v>13</v>
      </c>
      <c r="E26" s="1">
        <v>16</v>
      </c>
      <c r="F26" s="1">
        <v>1</v>
      </c>
      <c r="G26" s="1">
        <v>1</v>
      </c>
      <c r="H26" s="1" t="s">
        <v>424</v>
      </c>
      <c r="I26" s="1">
        <v>20.25</v>
      </c>
      <c r="K26" s="1" t="s">
        <v>15</v>
      </c>
    </row>
    <row r="27" spans="1:11" ht="15.75" customHeight="1">
      <c r="A27" s="1">
        <v>748</v>
      </c>
      <c r="B27" s="1">
        <v>2</v>
      </c>
      <c r="C27" s="1" t="s">
        <v>1042</v>
      </c>
      <c r="D27" s="1" t="s">
        <v>17</v>
      </c>
      <c r="E27" s="1">
        <v>30</v>
      </c>
      <c r="F27" s="1">
        <v>0</v>
      </c>
      <c r="G27" s="1">
        <v>0</v>
      </c>
      <c r="H27" s="1">
        <v>250648</v>
      </c>
      <c r="I27" s="1">
        <v>13</v>
      </c>
      <c r="K27" s="1" t="s">
        <v>15</v>
      </c>
    </row>
    <row r="28" spans="1:11" ht="15.75" customHeight="1">
      <c r="A28" s="1">
        <v>749</v>
      </c>
      <c r="B28" s="1">
        <v>1</v>
      </c>
      <c r="C28" s="1" t="s">
        <v>1043</v>
      </c>
      <c r="D28" s="1" t="s">
        <v>13</v>
      </c>
      <c r="E28" s="1">
        <v>19</v>
      </c>
      <c r="F28" s="1">
        <v>1</v>
      </c>
      <c r="G28" s="1">
        <v>0</v>
      </c>
      <c r="H28" s="1">
        <v>113773</v>
      </c>
      <c r="I28" s="1">
        <v>53.1</v>
      </c>
      <c r="J28" s="1" t="s">
        <v>1044</v>
      </c>
      <c r="K28" s="1" t="s">
        <v>15</v>
      </c>
    </row>
    <row r="29" spans="1:11" ht="15.75" customHeight="1">
      <c r="A29" s="1">
        <v>750</v>
      </c>
      <c r="B29" s="1">
        <v>3</v>
      </c>
      <c r="C29" s="1" t="s">
        <v>1045</v>
      </c>
      <c r="D29" s="1" t="s">
        <v>13</v>
      </c>
      <c r="E29" s="1">
        <v>31</v>
      </c>
      <c r="F29" s="1">
        <v>0</v>
      </c>
      <c r="G29" s="1">
        <v>0</v>
      </c>
      <c r="H29" s="1">
        <v>335097</v>
      </c>
      <c r="I29" s="1">
        <v>7.75</v>
      </c>
      <c r="K29" s="1" t="s">
        <v>27</v>
      </c>
    </row>
    <row r="30" spans="1:11" ht="15.75" customHeight="1">
      <c r="A30" s="1">
        <v>751</v>
      </c>
      <c r="B30" s="1">
        <v>2</v>
      </c>
      <c r="C30" s="1" t="s">
        <v>1046</v>
      </c>
      <c r="D30" s="1" t="s">
        <v>17</v>
      </c>
      <c r="E30" s="1">
        <v>4</v>
      </c>
      <c r="F30" s="1">
        <v>1</v>
      </c>
      <c r="G30" s="1">
        <v>1</v>
      </c>
      <c r="H30" s="1">
        <v>29103</v>
      </c>
      <c r="I30" s="1">
        <v>23</v>
      </c>
      <c r="K30" s="1" t="s">
        <v>15</v>
      </c>
    </row>
    <row r="31" spans="1:11" ht="15.75" customHeight="1">
      <c r="A31" s="1">
        <v>752</v>
      </c>
      <c r="B31" s="1">
        <v>3</v>
      </c>
      <c r="C31" s="1" t="s">
        <v>1047</v>
      </c>
      <c r="D31" s="1" t="s">
        <v>13</v>
      </c>
      <c r="E31" s="1">
        <v>6</v>
      </c>
      <c r="F31" s="1">
        <v>0</v>
      </c>
      <c r="G31" s="1">
        <v>1</v>
      </c>
      <c r="H31" s="1">
        <v>392096</v>
      </c>
      <c r="I31" s="1">
        <v>12.475</v>
      </c>
      <c r="J31" s="1" t="s">
        <v>1048</v>
      </c>
      <c r="K31" s="1" t="s">
        <v>15</v>
      </c>
    </row>
    <row r="32" spans="1:11" ht="15.75" customHeight="1">
      <c r="A32" s="1">
        <v>753</v>
      </c>
      <c r="B32" s="1">
        <v>3</v>
      </c>
      <c r="C32" s="1" t="s">
        <v>1049</v>
      </c>
      <c r="D32" s="1" t="s">
        <v>13</v>
      </c>
      <c r="E32" s="1">
        <v>33</v>
      </c>
      <c r="F32" s="1">
        <v>0</v>
      </c>
      <c r="G32" s="1">
        <v>0</v>
      </c>
      <c r="H32" s="1">
        <v>345780</v>
      </c>
      <c r="I32" s="1">
        <v>9.5</v>
      </c>
      <c r="K32" s="1" t="s">
        <v>15</v>
      </c>
    </row>
    <row r="33" spans="1:11" ht="15.75" customHeight="1">
      <c r="A33" s="1">
        <v>754</v>
      </c>
      <c r="B33" s="1">
        <v>3</v>
      </c>
      <c r="C33" s="1" t="s">
        <v>1050</v>
      </c>
      <c r="D33" s="1" t="s">
        <v>13</v>
      </c>
      <c r="E33" s="1">
        <v>23</v>
      </c>
      <c r="F33" s="1">
        <v>0</v>
      </c>
      <c r="G33" s="1">
        <v>0</v>
      </c>
      <c r="H33" s="1">
        <v>349204</v>
      </c>
      <c r="I33" s="1">
        <v>7.8958000000000004</v>
      </c>
      <c r="K33" s="1" t="s">
        <v>15</v>
      </c>
    </row>
    <row r="34" spans="1:11" ht="15.75" customHeight="1">
      <c r="A34" s="1">
        <v>755</v>
      </c>
      <c r="B34" s="1">
        <v>2</v>
      </c>
      <c r="C34" s="1" t="s">
        <v>1051</v>
      </c>
      <c r="D34" s="1" t="s">
        <v>17</v>
      </c>
      <c r="E34" s="1">
        <v>48</v>
      </c>
      <c r="F34" s="1">
        <v>1</v>
      </c>
      <c r="G34" s="1">
        <v>2</v>
      </c>
      <c r="H34" s="1">
        <v>220845</v>
      </c>
      <c r="I34" s="1">
        <v>65</v>
      </c>
      <c r="K34" s="1" t="s">
        <v>15</v>
      </c>
    </row>
    <row r="35" spans="1:11" ht="15.75" customHeight="1">
      <c r="A35" s="1">
        <v>756</v>
      </c>
      <c r="B35" s="1">
        <v>2</v>
      </c>
      <c r="C35" s="1" t="s">
        <v>1052</v>
      </c>
      <c r="D35" s="1" t="s">
        <v>13</v>
      </c>
      <c r="E35" s="1">
        <v>0.67</v>
      </c>
      <c r="F35" s="1">
        <v>1</v>
      </c>
      <c r="G35" s="1">
        <v>1</v>
      </c>
      <c r="H35" s="1">
        <v>250649</v>
      </c>
      <c r="I35" s="1">
        <v>14.5</v>
      </c>
      <c r="K35" s="1" t="s">
        <v>15</v>
      </c>
    </row>
    <row r="36" spans="1:11" ht="15.75" customHeight="1">
      <c r="A36" s="1">
        <v>757</v>
      </c>
      <c r="B36" s="1">
        <v>3</v>
      </c>
      <c r="C36" s="1" t="s">
        <v>1053</v>
      </c>
      <c r="D36" s="1" t="s">
        <v>13</v>
      </c>
      <c r="E36" s="1">
        <v>28</v>
      </c>
      <c r="F36" s="1">
        <v>0</v>
      </c>
      <c r="G36" s="1">
        <v>0</v>
      </c>
      <c r="H36" s="1">
        <v>350042</v>
      </c>
      <c r="I36" s="1">
        <v>7.7957999999999998</v>
      </c>
      <c r="K36" s="1" t="s">
        <v>15</v>
      </c>
    </row>
    <row r="37" spans="1:11" ht="15.75" customHeight="1">
      <c r="A37" s="1">
        <v>758</v>
      </c>
      <c r="B37" s="1">
        <v>2</v>
      </c>
      <c r="C37" s="1" t="s">
        <v>1054</v>
      </c>
      <c r="D37" s="1" t="s">
        <v>13</v>
      </c>
      <c r="E37" s="1">
        <v>18</v>
      </c>
      <c r="F37" s="1">
        <v>0</v>
      </c>
      <c r="G37" s="1">
        <v>0</v>
      </c>
      <c r="H37" s="1">
        <v>29108</v>
      </c>
      <c r="I37" s="1">
        <v>11.5</v>
      </c>
      <c r="K37" s="1" t="s">
        <v>15</v>
      </c>
    </row>
    <row r="38" spans="1:11" ht="15.75" customHeight="1">
      <c r="A38" s="1">
        <v>759</v>
      </c>
      <c r="B38" s="1">
        <v>3</v>
      </c>
      <c r="C38" s="1" t="s">
        <v>1055</v>
      </c>
      <c r="D38" s="1" t="s">
        <v>13</v>
      </c>
      <c r="E38" s="1">
        <v>34</v>
      </c>
      <c r="F38" s="1">
        <v>0</v>
      </c>
      <c r="G38" s="1">
        <v>0</v>
      </c>
      <c r="H38" s="1">
        <v>363294</v>
      </c>
      <c r="I38" s="1">
        <v>8.0500000000000007</v>
      </c>
      <c r="K38" s="1" t="s">
        <v>15</v>
      </c>
    </row>
    <row r="39" spans="1:11" ht="15.75" customHeight="1">
      <c r="A39" s="1">
        <v>760</v>
      </c>
      <c r="B39" s="1">
        <v>1</v>
      </c>
      <c r="C39" s="1" t="s">
        <v>1056</v>
      </c>
      <c r="D39" s="1" t="s">
        <v>17</v>
      </c>
      <c r="E39" s="1">
        <v>33</v>
      </c>
      <c r="F39" s="1">
        <v>0</v>
      </c>
      <c r="G39" s="1">
        <v>0</v>
      </c>
      <c r="H39" s="1">
        <v>110152</v>
      </c>
      <c r="I39" s="1">
        <v>86.5</v>
      </c>
      <c r="J39" s="1" t="s">
        <v>390</v>
      </c>
      <c r="K39" s="1" t="s">
        <v>15</v>
      </c>
    </row>
    <row r="40" spans="1:11" ht="15.75" customHeight="1">
      <c r="A40" s="1">
        <v>761</v>
      </c>
      <c r="B40" s="1">
        <v>3</v>
      </c>
      <c r="C40" s="1" t="s">
        <v>1057</v>
      </c>
      <c r="D40" s="1" t="s">
        <v>13</v>
      </c>
      <c r="F40" s="1">
        <v>0</v>
      </c>
      <c r="G40" s="1">
        <v>0</v>
      </c>
      <c r="H40" s="1">
        <v>358585</v>
      </c>
      <c r="I40" s="1">
        <v>14.5</v>
      </c>
      <c r="K40" s="1" t="s">
        <v>15</v>
      </c>
    </row>
    <row r="41" spans="1:11" ht="15.75" customHeight="1">
      <c r="A41" s="1">
        <v>762</v>
      </c>
      <c r="B41" s="1">
        <v>3</v>
      </c>
      <c r="C41" s="1" t="s">
        <v>1058</v>
      </c>
      <c r="D41" s="1" t="s">
        <v>13</v>
      </c>
      <c r="E41" s="1">
        <v>41</v>
      </c>
      <c r="F41" s="1">
        <v>0</v>
      </c>
      <c r="G41" s="1">
        <v>0</v>
      </c>
      <c r="H41" s="1" t="s">
        <v>1059</v>
      </c>
      <c r="I41" s="1">
        <v>7.125</v>
      </c>
      <c r="K41" s="1" t="s">
        <v>15</v>
      </c>
    </row>
    <row r="42" spans="1:11" ht="15.75" customHeight="1">
      <c r="A42" s="1">
        <v>763</v>
      </c>
      <c r="B42" s="1">
        <v>3</v>
      </c>
      <c r="C42" s="1" t="s">
        <v>1060</v>
      </c>
      <c r="D42" s="1" t="s">
        <v>13</v>
      </c>
      <c r="E42" s="1">
        <v>20</v>
      </c>
      <c r="F42" s="1">
        <v>0</v>
      </c>
      <c r="G42" s="1">
        <v>0</v>
      </c>
      <c r="H42" s="1">
        <v>2663</v>
      </c>
      <c r="I42" s="1">
        <v>7.2291999999999996</v>
      </c>
      <c r="K42" s="1" t="s">
        <v>20</v>
      </c>
    </row>
    <row r="43" spans="1:11" ht="15.75" customHeight="1">
      <c r="A43" s="1">
        <v>764</v>
      </c>
      <c r="B43" s="1">
        <v>1</v>
      </c>
      <c r="C43" s="1" t="s">
        <v>1061</v>
      </c>
      <c r="D43" s="1" t="s">
        <v>17</v>
      </c>
      <c r="E43" s="1">
        <v>36</v>
      </c>
      <c r="F43" s="1">
        <v>1</v>
      </c>
      <c r="G43" s="1">
        <v>2</v>
      </c>
      <c r="H43" s="1">
        <v>113760</v>
      </c>
      <c r="I43" s="1">
        <v>120</v>
      </c>
      <c r="J43" s="1" t="s">
        <v>578</v>
      </c>
      <c r="K43" s="1" t="s">
        <v>15</v>
      </c>
    </row>
    <row r="44" spans="1:11" ht="15.75" customHeight="1">
      <c r="A44" s="1">
        <v>765</v>
      </c>
      <c r="B44" s="1">
        <v>3</v>
      </c>
      <c r="C44" s="1" t="s">
        <v>1062</v>
      </c>
      <c r="D44" s="1" t="s">
        <v>13</v>
      </c>
      <c r="E44" s="1">
        <v>16</v>
      </c>
      <c r="F44" s="1">
        <v>0</v>
      </c>
      <c r="G44" s="1">
        <v>0</v>
      </c>
      <c r="H44" s="1">
        <v>347074</v>
      </c>
      <c r="I44" s="1">
        <v>7.7750000000000004</v>
      </c>
      <c r="K44" s="1" t="s">
        <v>15</v>
      </c>
    </row>
    <row r="45" spans="1:11" ht="15.75" customHeight="1">
      <c r="A45" s="1">
        <v>766</v>
      </c>
      <c r="B45" s="1">
        <v>1</v>
      </c>
      <c r="C45" s="1" t="s">
        <v>1063</v>
      </c>
      <c r="D45" s="1" t="s">
        <v>17</v>
      </c>
      <c r="E45" s="1">
        <v>51</v>
      </c>
      <c r="F45" s="1">
        <v>1</v>
      </c>
      <c r="G45" s="1">
        <v>0</v>
      </c>
      <c r="H45" s="1">
        <v>13502</v>
      </c>
      <c r="I45" s="1">
        <v>77.958299999999994</v>
      </c>
      <c r="J45" s="1" t="s">
        <v>1064</v>
      </c>
      <c r="K45" s="1" t="s">
        <v>15</v>
      </c>
    </row>
    <row r="46" spans="1:11" ht="15.75" customHeight="1">
      <c r="A46" s="1">
        <v>767</v>
      </c>
      <c r="B46" s="1">
        <v>1</v>
      </c>
      <c r="C46" s="1" t="s">
        <v>1065</v>
      </c>
      <c r="D46" s="1" t="s">
        <v>13</v>
      </c>
      <c r="F46" s="1">
        <v>0</v>
      </c>
      <c r="G46" s="1">
        <v>0</v>
      </c>
      <c r="H46" s="1">
        <v>112379</v>
      </c>
      <c r="I46" s="1">
        <v>39.6</v>
      </c>
      <c r="K46" s="1" t="s">
        <v>20</v>
      </c>
    </row>
    <row r="47" spans="1:11" ht="15.75" customHeight="1">
      <c r="A47" s="1">
        <v>768</v>
      </c>
      <c r="B47" s="1">
        <v>3</v>
      </c>
      <c r="C47" s="1" t="s">
        <v>1066</v>
      </c>
      <c r="D47" s="1" t="s">
        <v>17</v>
      </c>
      <c r="E47" s="1">
        <v>30.5</v>
      </c>
      <c r="F47" s="1">
        <v>0</v>
      </c>
      <c r="G47" s="1">
        <v>0</v>
      </c>
      <c r="H47" s="1">
        <v>364850</v>
      </c>
      <c r="I47" s="1">
        <v>7.75</v>
      </c>
      <c r="K47" s="1" t="s">
        <v>27</v>
      </c>
    </row>
    <row r="48" spans="1:11" ht="15.75" customHeight="1">
      <c r="A48" s="1">
        <v>769</v>
      </c>
      <c r="B48" s="1">
        <v>3</v>
      </c>
      <c r="C48" s="1" t="s">
        <v>1067</v>
      </c>
      <c r="D48" s="1" t="s">
        <v>13</v>
      </c>
      <c r="F48" s="1">
        <v>1</v>
      </c>
      <c r="G48" s="1">
        <v>0</v>
      </c>
      <c r="H48" s="1">
        <v>371110</v>
      </c>
      <c r="I48" s="1">
        <v>24.15</v>
      </c>
      <c r="K48" s="1" t="s">
        <v>27</v>
      </c>
    </row>
    <row r="49" spans="1:11" ht="15.75" customHeight="1">
      <c r="A49" s="1">
        <v>770</v>
      </c>
      <c r="B49" s="1">
        <v>3</v>
      </c>
      <c r="C49" s="1" t="s">
        <v>1068</v>
      </c>
      <c r="D49" s="1" t="s">
        <v>13</v>
      </c>
      <c r="E49" s="1">
        <v>32</v>
      </c>
      <c r="F49" s="1">
        <v>0</v>
      </c>
      <c r="G49" s="1">
        <v>0</v>
      </c>
      <c r="H49" s="1">
        <v>8471</v>
      </c>
      <c r="I49" s="1">
        <v>8.3625000000000007</v>
      </c>
      <c r="K49" s="1" t="s">
        <v>15</v>
      </c>
    </row>
    <row r="50" spans="1:11" ht="15.75" customHeight="1">
      <c r="A50" s="1">
        <v>771</v>
      </c>
      <c r="B50" s="1">
        <v>3</v>
      </c>
      <c r="C50" s="1" t="s">
        <v>1069</v>
      </c>
      <c r="D50" s="1" t="s">
        <v>13</v>
      </c>
      <c r="E50" s="1">
        <v>24</v>
      </c>
      <c r="F50" s="1">
        <v>0</v>
      </c>
      <c r="G50" s="1">
        <v>0</v>
      </c>
      <c r="H50" s="1">
        <v>345781</v>
      </c>
      <c r="I50" s="1">
        <v>9.5</v>
      </c>
      <c r="K50" s="1" t="s">
        <v>15</v>
      </c>
    </row>
    <row r="51" spans="1:11" ht="15.75" customHeight="1">
      <c r="A51" s="1">
        <v>772</v>
      </c>
      <c r="B51" s="1">
        <v>3</v>
      </c>
      <c r="C51" s="1" t="s">
        <v>1070</v>
      </c>
      <c r="D51" s="1" t="s">
        <v>13</v>
      </c>
      <c r="E51" s="1">
        <v>48</v>
      </c>
      <c r="F51" s="1">
        <v>0</v>
      </c>
      <c r="G51" s="1">
        <v>0</v>
      </c>
      <c r="H51" s="1">
        <v>350047</v>
      </c>
      <c r="I51" s="1">
        <v>7.8541999999999996</v>
      </c>
      <c r="K51" s="1" t="s">
        <v>15</v>
      </c>
    </row>
    <row r="52" spans="1:11" ht="13">
      <c r="A52" s="1">
        <v>773</v>
      </c>
      <c r="B52" s="1">
        <v>2</v>
      </c>
      <c r="C52" s="1" t="s">
        <v>1071</v>
      </c>
      <c r="D52" s="1" t="s">
        <v>17</v>
      </c>
      <c r="E52" s="1">
        <v>57</v>
      </c>
      <c r="F52" s="1">
        <v>0</v>
      </c>
      <c r="G52" s="1">
        <v>0</v>
      </c>
      <c r="H52" s="1" t="s">
        <v>1072</v>
      </c>
      <c r="I52" s="1">
        <v>10.5</v>
      </c>
      <c r="J52" s="1" t="s">
        <v>1073</v>
      </c>
      <c r="K52" s="1" t="s">
        <v>15</v>
      </c>
    </row>
    <row r="53" spans="1:11" ht="13">
      <c r="A53" s="1">
        <v>774</v>
      </c>
      <c r="B53" s="1">
        <v>3</v>
      </c>
      <c r="C53" s="1" t="s">
        <v>1074</v>
      </c>
      <c r="D53" s="1" t="s">
        <v>13</v>
      </c>
      <c r="F53" s="1">
        <v>0</v>
      </c>
      <c r="G53" s="1">
        <v>0</v>
      </c>
      <c r="H53" s="1">
        <v>2674</v>
      </c>
      <c r="I53" s="1">
        <v>7.2249999999999996</v>
      </c>
      <c r="K53" s="1" t="s">
        <v>20</v>
      </c>
    </row>
    <row r="54" spans="1:11" ht="13">
      <c r="A54" s="1">
        <v>775</v>
      </c>
      <c r="B54" s="1">
        <v>2</v>
      </c>
      <c r="C54" s="1" t="s">
        <v>1075</v>
      </c>
      <c r="D54" s="1" t="s">
        <v>17</v>
      </c>
      <c r="E54" s="1">
        <v>54</v>
      </c>
      <c r="F54" s="1">
        <v>1</v>
      </c>
      <c r="G54" s="1">
        <v>3</v>
      </c>
      <c r="H54" s="1">
        <v>29105</v>
      </c>
      <c r="I54" s="1">
        <v>23</v>
      </c>
      <c r="K54" s="1" t="s">
        <v>15</v>
      </c>
    </row>
    <row r="55" spans="1:11" ht="13">
      <c r="A55" s="1">
        <v>776</v>
      </c>
      <c r="B55" s="1">
        <v>3</v>
      </c>
      <c r="C55" s="1" t="s">
        <v>1076</v>
      </c>
      <c r="D55" s="1" t="s">
        <v>13</v>
      </c>
      <c r="E55" s="1">
        <v>18</v>
      </c>
      <c r="F55" s="1">
        <v>0</v>
      </c>
      <c r="G55" s="1">
        <v>0</v>
      </c>
      <c r="H55" s="1">
        <v>347078</v>
      </c>
      <c r="I55" s="1">
        <v>7.75</v>
      </c>
      <c r="K55" s="1" t="s">
        <v>15</v>
      </c>
    </row>
    <row r="56" spans="1:11" ht="13">
      <c r="A56" s="1">
        <v>777</v>
      </c>
      <c r="B56" s="1">
        <v>3</v>
      </c>
      <c r="C56" s="1" t="s">
        <v>1077</v>
      </c>
      <c r="D56" s="1" t="s">
        <v>13</v>
      </c>
      <c r="F56" s="1">
        <v>0</v>
      </c>
      <c r="G56" s="1">
        <v>0</v>
      </c>
      <c r="H56" s="1">
        <v>383121</v>
      </c>
      <c r="I56" s="1">
        <v>7.75</v>
      </c>
      <c r="J56" s="1" t="s">
        <v>1078</v>
      </c>
      <c r="K56" s="1" t="s">
        <v>27</v>
      </c>
    </row>
    <row r="57" spans="1:11" ht="13">
      <c r="A57" s="1">
        <v>778</v>
      </c>
      <c r="B57" s="1">
        <v>3</v>
      </c>
      <c r="C57" s="1" t="s">
        <v>1079</v>
      </c>
      <c r="D57" s="1" t="s">
        <v>17</v>
      </c>
      <c r="E57" s="1">
        <v>5</v>
      </c>
      <c r="F57" s="1">
        <v>0</v>
      </c>
      <c r="G57" s="1">
        <v>0</v>
      </c>
      <c r="H57" s="1">
        <v>364516</v>
      </c>
      <c r="I57" s="1">
        <v>12.475</v>
      </c>
      <c r="K57" s="1" t="s">
        <v>15</v>
      </c>
    </row>
    <row r="58" spans="1:11" ht="13">
      <c r="A58" s="1">
        <v>779</v>
      </c>
      <c r="B58" s="1">
        <v>3</v>
      </c>
      <c r="C58" s="1" t="s">
        <v>1080</v>
      </c>
      <c r="D58" s="1" t="s">
        <v>13</v>
      </c>
      <c r="F58" s="1">
        <v>0</v>
      </c>
      <c r="G58" s="1">
        <v>0</v>
      </c>
      <c r="H58" s="1">
        <v>36865</v>
      </c>
      <c r="I58" s="1">
        <v>7.7374999999999998</v>
      </c>
      <c r="K58" s="1" t="s">
        <v>27</v>
      </c>
    </row>
    <row r="59" spans="1:11" ht="13">
      <c r="A59" s="1">
        <v>780</v>
      </c>
      <c r="B59" s="1">
        <v>1</v>
      </c>
      <c r="C59" s="1" t="s">
        <v>1081</v>
      </c>
      <c r="D59" s="1" t="s">
        <v>17</v>
      </c>
      <c r="E59" s="1">
        <v>43</v>
      </c>
      <c r="F59" s="1">
        <v>0</v>
      </c>
      <c r="G59" s="1">
        <v>1</v>
      </c>
      <c r="H59" s="1">
        <v>24160</v>
      </c>
      <c r="I59" s="1">
        <v>211.33750000000001</v>
      </c>
      <c r="J59" s="1" t="s">
        <v>1082</v>
      </c>
      <c r="K59" s="1" t="s">
        <v>15</v>
      </c>
    </row>
    <row r="60" spans="1:11" ht="13">
      <c r="A60" s="1">
        <v>781</v>
      </c>
      <c r="B60" s="1">
        <v>3</v>
      </c>
      <c r="C60" s="1" t="s">
        <v>1083</v>
      </c>
      <c r="D60" s="1" t="s">
        <v>17</v>
      </c>
      <c r="E60" s="1">
        <v>13</v>
      </c>
      <c r="F60" s="1">
        <v>0</v>
      </c>
      <c r="G60" s="1">
        <v>0</v>
      </c>
      <c r="H60" s="1">
        <v>2687</v>
      </c>
      <c r="I60" s="1">
        <v>7.2291999999999996</v>
      </c>
      <c r="K60" s="1" t="s">
        <v>20</v>
      </c>
    </row>
    <row r="61" spans="1:11" ht="13">
      <c r="A61" s="1">
        <v>782</v>
      </c>
      <c r="B61" s="1">
        <v>1</v>
      </c>
      <c r="C61" s="1" t="s">
        <v>1084</v>
      </c>
      <c r="D61" s="1" t="s">
        <v>17</v>
      </c>
      <c r="E61" s="1">
        <v>17</v>
      </c>
      <c r="F61" s="1">
        <v>1</v>
      </c>
      <c r="G61" s="1">
        <v>0</v>
      </c>
      <c r="H61" s="1">
        <v>17474</v>
      </c>
      <c r="I61" s="1">
        <v>57</v>
      </c>
      <c r="J61" s="1" t="s">
        <v>971</v>
      </c>
      <c r="K61" s="1" t="s">
        <v>15</v>
      </c>
    </row>
    <row r="62" spans="1:11" ht="13">
      <c r="A62" s="1">
        <v>783</v>
      </c>
      <c r="B62" s="1">
        <v>1</v>
      </c>
      <c r="C62" s="1" t="s">
        <v>1085</v>
      </c>
      <c r="D62" s="1" t="s">
        <v>13</v>
      </c>
      <c r="E62" s="1">
        <v>29</v>
      </c>
      <c r="F62" s="1">
        <v>0</v>
      </c>
      <c r="G62" s="1">
        <v>0</v>
      </c>
      <c r="H62" s="1">
        <v>113501</v>
      </c>
      <c r="I62" s="1">
        <v>30</v>
      </c>
      <c r="J62" s="1" t="s">
        <v>1086</v>
      </c>
      <c r="K62" s="1" t="s">
        <v>15</v>
      </c>
    </row>
    <row r="63" spans="1:11" ht="13">
      <c r="A63" s="1">
        <v>784</v>
      </c>
      <c r="B63" s="1">
        <v>3</v>
      </c>
      <c r="C63" s="1" t="s">
        <v>1087</v>
      </c>
      <c r="D63" s="1" t="s">
        <v>13</v>
      </c>
      <c r="F63" s="1">
        <v>1</v>
      </c>
      <c r="G63" s="1">
        <v>2</v>
      </c>
      <c r="H63" s="1" t="s">
        <v>1088</v>
      </c>
      <c r="I63" s="1">
        <v>23.45</v>
      </c>
      <c r="K63" s="1" t="s">
        <v>15</v>
      </c>
    </row>
    <row r="64" spans="1:11" ht="13">
      <c r="A64" s="1">
        <v>785</v>
      </c>
      <c r="B64" s="1">
        <v>3</v>
      </c>
      <c r="C64" s="1" t="s">
        <v>1089</v>
      </c>
      <c r="D64" s="1" t="s">
        <v>13</v>
      </c>
      <c r="E64" s="1">
        <v>25</v>
      </c>
      <c r="F64" s="1">
        <v>0</v>
      </c>
      <c r="G64" s="1">
        <v>0</v>
      </c>
      <c r="H64" s="1" t="s">
        <v>1090</v>
      </c>
      <c r="I64" s="1">
        <v>7.05</v>
      </c>
      <c r="K64" s="1" t="s">
        <v>15</v>
      </c>
    </row>
    <row r="65" spans="1:11" ht="13">
      <c r="A65" s="1">
        <v>786</v>
      </c>
      <c r="B65" s="1">
        <v>3</v>
      </c>
      <c r="C65" s="1" t="s">
        <v>1091</v>
      </c>
      <c r="D65" s="1" t="s">
        <v>13</v>
      </c>
      <c r="E65" s="1">
        <v>25</v>
      </c>
      <c r="F65" s="1">
        <v>0</v>
      </c>
      <c r="G65" s="1">
        <v>0</v>
      </c>
      <c r="H65" s="1">
        <v>374887</v>
      </c>
      <c r="I65" s="1">
        <v>7.25</v>
      </c>
      <c r="K65" s="1" t="s">
        <v>15</v>
      </c>
    </row>
    <row r="66" spans="1:11" ht="13">
      <c r="A66" s="1">
        <v>787</v>
      </c>
      <c r="B66" s="1">
        <v>3</v>
      </c>
      <c r="C66" s="1" t="s">
        <v>1092</v>
      </c>
      <c r="D66" s="1" t="s">
        <v>17</v>
      </c>
      <c r="E66" s="1">
        <v>18</v>
      </c>
      <c r="F66" s="1">
        <v>0</v>
      </c>
      <c r="G66" s="1">
        <v>0</v>
      </c>
      <c r="H66" s="1">
        <v>3101265</v>
      </c>
      <c r="I66" s="1">
        <v>7.4958</v>
      </c>
      <c r="K66" s="1" t="s">
        <v>15</v>
      </c>
    </row>
    <row r="67" spans="1:11" ht="13">
      <c r="A67" s="1">
        <v>788</v>
      </c>
      <c r="B67" s="1">
        <v>3</v>
      </c>
      <c r="C67" s="1" t="s">
        <v>1093</v>
      </c>
      <c r="D67" s="1" t="s">
        <v>13</v>
      </c>
      <c r="E67" s="1">
        <v>8</v>
      </c>
      <c r="F67" s="1">
        <v>4</v>
      </c>
      <c r="G67" s="1">
        <v>1</v>
      </c>
      <c r="H67" s="1">
        <v>382652</v>
      </c>
      <c r="I67" s="1">
        <v>29.125</v>
      </c>
      <c r="K67" s="1" t="s">
        <v>27</v>
      </c>
    </row>
    <row r="68" spans="1:11" ht="13">
      <c r="A68" s="1">
        <v>789</v>
      </c>
      <c r="B68" s="1">
        <v>3</v>
      </c>
      <c r="C68" s="1" t="s">
        <v>1094</v>
      </c>
      <c r="D68" s="1" t="s">
        <v>13</v>
      </c>
      <c r="E68" s="1">
        <v>1</v>
      </c>
      <c r="F68" s="1">
        <v>1</v>
      </c>
      <c r="G68" s="1">
        <v>2</v>
      </c>
      <c r="H68" s="1" t="s">
        <v>154</v>
      </c>
      <c r="I68" s="1">
        <v>20.574999999999999</v>
      </c>
      <c r="K68" s="1" t="s">
        <v>15</v>
      </c>
    </row>
    <row r="69" spans="1:11" ht="13">
      <c r="A69" s="1">
        <v>790</v>
      </c>
      <c r="B69" s="1">
        <v>1</v>
      </c>
      <c r="C69" s="1" t="s">
        <v>1095</v>
      </c>
      <c r="D69" s="1" t="s">
        <v>13</v>
      </c>
      <c r="E69" s="1">
        <v>46</v>
      </c>
      <c r="F69" s="1">
        <v>0</v>
      </c>
      <c r="G69" s="1">
        <v>0</v>
      </c>
      <c r="H69" s="1" t="s">
        <v>219</v>
      </c>
      <c r="I69" s="1">
        <v>79.2</v>
      </c>
      <c r="J69" s="1" t="s">
        <v>1096</v>
      </c>
      <c r="K69" s="1" t="s">
        <v>20</v>
      </c>
    </row>
    <row r="70" spans="1:11" ht="13">
      <c r="A70" s="1">
        <v>791</v>
      </c>
      <c r="B70" s="1">
        <v>3</v>
      </c>
      <c r="C70" s="1" t="s">
        <v>1097</v>
      </c>
      <c r="D70" s="1" t="s">
        <v>13</v>
      </c>
      <c r="F70" s="1">
        <v>0</v>
      </c>
      <c r="G70" s="1">
        <v>0</v>
      </c>
      <c r="H70" s="1">
        <v>12460</v>
      </c>
      <c r="I70" s="1">
        <v>7.75</v>
      </c>
      <c r="K70" s="1" t="s">
        <v>27</v>
      </c>
    </row>
    <row r="71" spans="1:11" ht="13">
      <c r="A71" s="1">
        <v>792</v>
      </c>
      <c r="B71" s="1">
        <v>2</v>
      </c>
      <c r="C71" s="1" t="s">
        <v>1098</v>
      </c>
      <c r="D71" s="1" t="s">
        <v>13</v>
      </c>
      <c r="E71" s="1">
        <v>16</v>
      </c>
      <c r="F71" s="1">
        <v>0</v>
      </c>
      <c r="G71" s="1">
        <v>0</v>
      </c>
      <c r="H71" s="1">
        <v>239865</v>
      </c>
      <c r="I71" s="1">
        <v>26</v>
      </c>
      <c r="K71" s="1" t="s">
        <v>15</v>
      </c>
    </row>
    <row r="72" spans="1:11" ht="13">
      <c r="A72" s="1">
        <v>793</v>
      </c>
      <c r="B72" s="1">
        <v>3</v>
      </c>
      <c r="C72" s="1" t="s">
        <v>1099</v>
      </c>
      <c r="D72" s="1" t="s">
        <v>17</v>
      </c>
      <c r="F72" s="1">
        <v>8</v>
      </c>
      <c r="G72" s="1">
        <v>2</v>
      </c>
      <c r="H72" s="1" t="s">
        <v>251</v>
      </c>
      <c r="I72" s="1">
        <v>69.55</v>
      </c>
      <c r="K72" s="1" t="s">
        <v>15</v>
      </c>
    </row>
    <row r="73" spans="1:11" ht="13">
      <c r="A73" s="1">
        <v>794</v>
      </c>
      <c r="B73" s="1">
        <v>1</v>
      </c>
      <c r="C73" s="1" t="s">
        <v>1100</v>
      </c>
      <c r="D73" s="1" t="s">
        <v>13</v>
      </c>
      <c r="F73" s="1">
        <v>0</v>
      </c>
      <c r="G73" s="1">
        <v>0</v>
      </c>
      <c r="H73" s="1" t="s">
        <v>1101</v>
      </c>
      <c r="I73" s="1">
        <v>30.695799999999998</v>
      </c>
      <c r="K73" s="1" t="s">
        <v>20</v>
      </c>
    </row>
    <row r="74" spans="1:11" ht="13">
      <c r="A74" s="1">
        <v>795</v>
      </c>
      <c r="B74" s="1">
        <v>3</v>
      </c>
      <c r="C74" s="1" t="s">
        <v>1102</v>
      </c>
      <c r="D74" s="1" t="s">
        <v>13</v>
      </c>
      <c r="E74" s="1">
        <v>25</v>
      </c>
      <c r="F74" s="1">
        <v>0</v>
      </c>
      <c r="G74" s="1">
        <v>0</v>
      </c>
      <c r="H74" s="1">
        <v>349203</v>
      </c>
      <c r="I74" s="1">
        <v>7.8958000000000004</v>
      </c>
      <c r="K74" s="1" t="s">
        <v>15</v>
      </c>
    </row>
    <row r="75" spans="1:11" ht="13">
      <c r="A75" s="1">
        <v>796</v>
      </c>
      <c r="B75" s="1">
        <v>2</v>
      </c>
      <c r="C75" s="1" t="s">
        <v>1103</v>
      </c>
      <c r="D75" s="1" t="s">
        <v>13</v>
      </c>
      <c r="E75" s="1">
        <v>39</v>
      </c>
      <c r="F75" s="1">
        <v>0</v>
      </c>
      <c r="G75" s="1">
        <v>0</v>
      </c>
      <c r="H75" s="1">
        <v>28213</v>
      </c>
      <c r="I75" s="1">
        <v>13</v>
      </c>
      <c r="K75" s="1" t="s">
        <v>15</v>
      </c>
    </row>
    <row r="76" spans="1:11" ht="13">
      <c r="A76" s="1">
        <v>797</v>
      </c>
      <c r="B76" s="1">
        <v>1</v>
      </c>
      <c r="C76" s="1" t="s">
        <v>1104</v>
      </c>
      <c r="D76" s="1" t="s">
        <v>17</v>
      </c>
      <c r="E76" s="1">
        <v>49</v>
      </c>
      <c r="F76" s="1">
        <v>0</v>
      </c>
      <c r="G76" s="1">
        <v>0</v>
      </c>
      <c r="H76" s="1">
        <v>17465</v>
      </c>
      <c r="I76" s="1">
        <v>25.929200000000002</v>
      </c>
      <c r="J76" s="1" t="s">
        <v>1105</v>
      </c>
      <c r="K76" s="1" t="s">
        <v>15</v>
      </c>
    </row>
    <row r="77" spans="1:11" ht="13">
      <c r="A77" s="1">
        <v>798</v>
      </c>
      <c r="B77" s="1">
        <v>3</v>
      </c>
      <c r="C77" s="1" t="s">
        <v>1106</v>
      </c>
      <c r="D77" s="1" t="s">
        <v>17</v>
      </c>
      <c r="E77" s="1">
        <v>31</v>
      </c>
      <c r="F77" s="1">
        <v>0</v>
      </c>
      <c r="G77" s="1">
        <v>0</v>
      </c>
      <c r="H77" s="1">
        <v>349244</v>
      </c>
      <c r="I77" s="1">
        <v>8.6832999999999991</v>
      </c>
      <c r="K77" s="1" t="s">
        <v>15</v>
      </c>
    </row>
    <row r="78" spans="1:11" ht="13">
      <c r="A78" s="1">
        <v>799</v>
      </c>
      <c r="B78" s="1">
        <v>3</v>
      </c>
      <c r="C78" s="1" t="s">
        <v>1107</v>
      </c>
      <c r="D78" s="1" t="s">
        <v>13</v>
      </c>
      <c r="E78" s="1">
        <v>30</v>
      </c>
      <c r="F78" s="1">
        <v>0</v>
      </c>
      <c r="G78" s="1">
        <v>0</v>
      </c>
      <c r="H78" s="1">
        <v>2685</v>
      </c>
      <c r="I78" s="1">
        <v>7.2291999999999996</v>
      </c>
      <c r="K78" s="1" t="s">
        <v>20</v>
      </c>
    </row>
    <row r="79" spans="1:11" ht="13">
      <c r="A79" s="1">
        <v>800</v>
      </c>
      <c r="B79" s="1">
        <v>3</v>
      </c>
      <c r="C79" s="1" t="s">
        <v>1108</v>
      </c>
      <c r="D79" s="1" t="s">
        <v>17</v>
      </c>
      <c r="E79" s="1">
        <v>30</v>
      </c>
      <c r="F79" s="1">
        <v>1</v>
      </c>
      <c r="G79" s="1">
        <v>1</v>
      </c>
      <c r="H79" s="1">
        <v>345773</v>
      </c>
      <c r="I79" s="1">
        <v>24.15</v>
      </c>
      <c r="K79" s="1" t="s">
        <v>15</v>
      </c>
    </row>
    <row r="80" spans="1:11" ht="13">
      <c r="A80" s="1">
        <v>801</v>
      </c>
      <c r="B80" s="1">
        <v>2</v>
      </c>
      <c r="C80" s="1" t="s">
        <v>1109</v>
      </c>
      <c r="D80" s="1" t="s">
        <v>13</v>
      </c>
      <c r="E80" s="1">
        <v>34</v>
      </c>
      <c r="F80" s="1">
        <v>0</v>
      </c>
      <c r="G80" s="1">
        <v>0</v>
      </c>
      <c r="H80" s="1">
        <v>250647</v>
      </c>
      <c r="I80" s="1">
        <v>13</v>
      </c>
      <c r="K80" s="1" t="s">
        <v>15</v>
      </c>
    </row>
    <row r="81" spans="1:11" ht="13">
      <c r="A81" s="1">
        <v>802</v>
      </c>
      <c r="B81" s="1">
        <v>2</v>
      </c>
      <c r="C81" s="1" t="s">
        <v>1110</v>
      </c>
      <c r="D81" s="1" t="s">
        <v>17</v>
      </c>
      <c r="E81" s="1">
        <v>31</v>
      </c>
      <c r="F81" s="1">
        <v>1</v>
      </c>
      <c r="G81" s="1">
        <v>1</v>
      </c>
      <c r="H81" s="1" t="s">
        <v>361</v>
      </c>
      <c r="I81" s="1">
        <v>26.25</v>
      </c>
      <c r="K81" s="1" t="s">
        <v>15</v>
      </c>
    </row>
    <row r="82" spans="1:11" ht="13">
      <c r="A82" s="1">
        <v>803</v>
      </c>
      <c r="B82" s="1">
        <v>1</v>
      </c>
      <c r="C82" s="1" t="s">
        <v>1111</v>
      </c>
      <c r="D82" s="1" t="s">
        <v>13</v>
      </c>
      <c r="E82" s="1">
        <v>11</v>
      </c>
      <c r="F82" s="1">
        <v>1</v>
      </c>
      <c r="G82" s="1">
        <v>2</v>
      </c>
      <c r="H82" s="1">
        <v>113760</v>
      </c>
      <c r="I82" s="1">
        <v>120</v>
      </c>
      <c r="J82" s="1" t="s">
        <v>578</v>
      </c>
      <c r="K82" s="1" t="s">
        <v>15</v>
      </c>
    </row>
    <row r="83" spans="1:11" ht="13">
      <c r="A83" s="1">
        <v>804</v>
      </c>
      <c r="B83" s="1">
        <v>3</v>
      </c>
      <c r="C83" s="1" t="s">
        <v>1112</v>
      </c>
      <c r="D83" s="1" t="s">
        <v>13</v>
      </c>
      <c r="E83" s="1">
        <v>0.42</v>
      </c>
      <c r="F83" s="1">
        <v>0</v>
      </c>
      <c r="G83" s="1">
        <v>1</v>
      </c>
      <c r="H83" s="1">
        <v>2625</v>
      </c>
      <c r="I83" s="1">
        <v>8.5167000000000002</v>
      </c>
      <c r="K83" s="1" t="s">
        <v>20</v>
      </c>
    </row>
    <row r="84" spans="1:11" ht="13">
      <c r="A84" s="1">
        <v>805</v>
      </c>
      <c r="B84" s="1">
        <v>3</v>
      </c>
      <c r="C84" s="1" t="s">
        <v>1113</v>
      </c>
      <c r="D84" s="1" t="s">
        <v>13</v>
      </c>
      <c r="E84" s="1">
        <v>27</v>
      </c>
      <c r="F84" s="1">
        <v>0</v>
      </c>
      <c r="G84" s="1">
        <v>0</v>
      </c>
      <c r="H84" s="1">
        <v>347089</v>
      </c>
      <c r="I84" s="1">
        <v>6.9749999999999996</v>
      </c>
      <c r="K84" s="1" t="s">
        <v>15</v>
      </c>
    </row>
    <row r="85" spans="1:11" ht="13">
      <c r="A85" s="1">
        <v>806</v>
      </c>
      <c r="B85" s="1">
        <v>3</v>
      </c>
      <c r="C85" s="1" t="s">
        <v>1114</v>
      </c>
      <c r="D85" s="1" t="s">
        <v>13</v>
      </c>
      <c r="E85" s="1">
        <v>31</v>
      </c>
      <c r="F85" s="1">
        <v>0</v>
      </c>
      <c r="G85" s="1">
        <v>0</v>
      </c>
      <c r="H85" s="1">
        <v>347063</v>
      </c>
      <c r="I85" s="1">
        <v>7.7750000000000004</v>
      </c>
      <c r="K85" s="1" t="s">
        <v>15</v>
      </c>
    </row>
    <row r="86" spans="1:11" ht="13">
      <c r="A86" s="1">
        <v>807</v>
      </c>
      <c r="B86" s="1">
        <v>1</v>
      </c>
      <c r="C86" s="1" t="s">
        <v>1115</v>
      </c>
      <c r="D86" s="1" t="s">
        <v>13</v>
      </c>
      <c r="E86" s="1">
        <v>39</v>
      </c>
      <c r="F86" s="1">
        <v>0</v>
      </c>
      <c r="G86" s="1">
        <v>0</v>
      </c>
      <c r="H86" s="1">
        <v>112050</v>
      </c>
      <c r="I86" s="1">
        <v>0</v>
      </c>
      <c r="J86" s="1" t="s">
        <v>1116</v>
      </c>
      <c r="K86" s="1" t="s">
        <v>15</v>
      </c>
    </row>
    <row r="87" spans="1:11" ht="13">
      <c r="A87" s="1">
        <v>808</v>
      </c>
      <c r="B87" s="1">
        <v>3</v>
      </c>
      <c r="C87" s="1" t="s">
        <v>1117</v>
      </c>
      <c r="D87" s="1" t="s">
        <v>17</v>
      </c>
      <c r="E87" s="1">
        <v>18</v>
      </c>
      <c r="F87" s="1">
        <v>0</v>
      </c>
      <c r="G87" s="1">
        <v>0</v>
      </c>
      <c r="H87" s="1">
        <v>347087</v>
      </c>
      <c r="I87" s="1">
        <v>7.7750000000000004</v>
      </c>
      <c r="K87" s="1" t="s">
        <v>15</v>
      </c>
    </row>
    <row r="88" spans="1:11" ht="13">
      <c r="A88" s="1">
        <v>809</v>
      </c>
      <c r="B88" s="1">
        <v>2</v>
      </c>
      <c r="C88" s="1" t="s">
        <v>1118</v>
      </c>
      <c r="D88" s="1" t="s">
        <v>13</v>
      </c>
      <c r="E88" s="1">
        <v>39</v>
      </c>
      <c r="F88" s="1">
        <v>0</v>
      </c>
      <c r="G88" s="1">
        <v>0</v>
      </c>
      <c r="H88" s="1">
        <v>248723</v>
      </c>
      <c r="I88" s="1">
        <v>13</v>
      </c>
      <c r="K88" s="1" t="s">
        <v>15</v>
      </c>
    </row>
    <row r="89" spans="1:11" ht="13">
      <c r="A89" s="1">
        <v>810</v>
      </c>
      <c r="B89" s="1">
        <v>1</v>
      </c>
      <c r="C89" s="1" t="s">
        <v>1119</v>
      </c>
      <c r="D89" s="1" t="s">
        <v>17</v>
      </c>
      <c r="E89" s="1">
        <v>33</v>
      </c>
      <c r="F89" s="1">
        <v>1</v>
      </c>
      <c r="G89" s="1">
        <v>0</v>
      </c>
      <c r="H89" s="1">
        <v>113806</v>
      </c>
      <c r="I89" s="1">
        <v>53.1</v>
      </c>
      <c r="J89" s="1" t="s">
        <v>1014</v>
      </c>
      <c r="K89" s="1" t="s">
        <v>15</v>
      </c>
    </row>
    <row r="90" spans="1:11" ht="13">
      <c r="A90" s="1">
        <v>811</v>
      </c>
      <c r="B90" s="1">
        <v>3</v>
      </c>
      <c r="C90" s="1" t="s">
        <v>1120</v>
      </c>
      <c r="D90" s="1" t="s">
        <v>13</v>
      </c>
      <c r="E90" s="1">
        <v>26</v>
      </c>
      <c r="F90" s="1">
        <v>0</v>
      </c>
      <c r="G90" s="1">
        <v>0</v>
      </c>
      <c r="H90" s="1">
        <v>3474</v>
      </c>
      <c r="I90" s="1">
        <v>7.8875000000000002</v>
      </c>
      <c r="K90" s="1" t="s">
        <v>15</v>
      </c>
    </row>
    <row r="91" spans="1:11" ht="13">
      <c r="A91" s="1">
        <v>812</v>
      </c>
      <c r="B91" s="1">
        <v>3</v>
      </c>
      <c r="C91" s="1" t="s">
        <v>1121</v>
      </c>
      <c r="D91" s="1" t="s">
        <v>13</v>
      </c>
      <c r="E91" s="1">
        <v>39</v>
      </c>
      <c r="F91" s="1">
        <v>0</v>
      </c>
      <c r="G91" s="1">
        <v>0</v>
      </c>
      <c r="H91" s="1" t="s">
        <v>810</v>
      </c>
      <c r="I91" s="1">
        <v>24.15</v>
      </c>
      <c r="K91" s="1" t="s">
        <v>15</v>
      </c>
    </row>
    <row r="92" spans="1:11" ht="13">
      <c r="A92" s="1">
        <v>813</v>
      </c>
      <c r="B92" s="1">
        <v>2</v>
      </c>
      <c r="C92" s="1" t="s">
        <v>1122</v>
      </c>
      <c r="D92" s="1" t="s">
        <v>13</v>
      </c>
      <c r="E92" s="1">
        <v>35</v>
      </c>
      <c r="F92" s="1">
        <v>0</v>
      </c>
      <c r="G92" s="1">
        <v>0</v>
      </c>
      <c r="H92" s="1">
        <v>28206</v>
      </c>
      <c r="I92" s="1">
        <v>10.5</v>
      </c>
      <c r="K92" s="1" t="s">
        <v>15</v>
      </c>
    </row>
    <row r="93" spans="1:11" ht="13">
      <c r="A93" s="1">
        <v>814</v>
      </c>
      <c r="B93" s="1">
        <v>3</v>
      </c>
      <c r="C93" s="1" t="s">
        <v>1123</v>
      </c>
      <c r="D93" s="1" t="s">
        <v>17</v>
      </c>
      <c r="E93" s="1">
        <v>6</v>
      </c>
      <c r="F93" s="1">
        <v>4</v>
      </c>
      <c r="G93" s="1">
        <v>2</v>
      </c>
      <c r="H93" s="1">
        <v>347082</v>
      </c>
      <c r="I93" s="1">
        <v>31.274999999999999</v>
      </c>
      <c r="K93" s="1" t="s">
        <v>15</v>
      </c>
    </row>
    <row r="94" spans="1:11" ht="13">
      <c r="A94" s="1">
        <v>815</v>
      </c>
      <c r="B94" s="1">
        <v>3</v>
      </c>
      <c r="C94" s="1" t="s">
        <v>1124</v>
      </c>
      <c r="D94" s="1" t="s">
        <v>13</v>
      </c>
      <c r="E94" s="1">
        <v>30.5</v>
      </c>
      <c r="F94" s="1">
        <v>0</v>
      </c>
      <c r="G94" s="1">
        <v>0</v>
      </c>
      <c r="H94" s="1">
        <v>364499</v>
      </c>
      <c r="I94" s="1">
        <v>8.0500000000000007</v>
      </c>
      <c r="K94" s="1" t="s">
        <v>15</v>
      </c>
    </row>
    <row r="95" spans="1:11" ht="13">
      <c r="A95" s="1">
        <v>816</v>
      </c>
      <c r="B95" s="1">
        <v>1</v>
      </c>
      <c r="C95" s="1" t="s">
        <v>1125</v>
      </c>
      <c r="D95" s="1" t="s">
        <v>13</v>
      </c>
      <c r="F95" s="1">
        <v>0</v>
      </c>
      <c r="G95" s="1">
        <v>0</v>
      </c>
      <c r="H95" s="1">
        <v>112058</v>
      </c>
      <c r="I95" s="1">
        <v>0</v>
      </c>
      <c r="J95" s="1" t="s">
        <v>1126</v>
      </c>
      <c r="K95" s="1" t="s">
        <v>15</v>
      </c>
    </row>
    <row r="96" spans="1:11" ht="13">
      <c r="A96" s="1">
        <v>817</v>
      </c>
      <c r="B96" s="1">
        <v>3</v>
      </c>
      <c r="C96" s="1" t="s">
        <v>1127</v>
      </c>
      <c r="D96" s="1" t="s">
        <v>17</v>
      </c>
      <c r="E96" s="1">
        <v>23</v>
      </c>
      <c r="F96" s="1">
        <v>0</v>
      </c>
      <c r="G96" s="1">
        <v>0</v>
      </c>
      <c r="H96" s="1" t="s">
        <v>1128</v>
      </c>
      <c r="I96" s="1">
        <v>7.9249999999999998</v>
      </c>
      <c r="K96" s="1" t="s">
        <v>15</v>
      </c>
    </row>
    <row r="97" spans="1:11" ht="13">
      <c r="A97" s="1">
        <v>818</v>
      </c>
      <c r="B97" s="1">
        <v>2</v>
      </c>
      <c r="C97" s="1" t="s">
        <v>1129</v>
      </c>
      <c r="D97" s="1" t="s">
        <v>13</v>
      </c>
      <c r="E97" s="1">
        <v>31</v>
      </c>
      <c r="F97" s="1">
        <v>1</v>
      </c>
      <c r="G97" s="1">
        <v>1</v>
      </c>
      <c r="H97" s="1" t="s">
        <v>1130</v>
      </c>
      <c r="I97" s="1">
        <v>37.004199999999997</v>
      </c>
      <c r="K97" s="1" t="s">
        <v>20</v>
      </c>
    </row>
    <row r="98" spans="1:11" ht="13">
      <c r="A98" s="1">
        <v>819</v>
      </c>
      <c r="B98" s="1">
        <v>3</v>
      </c>
      <c r="C98" s="1" t="s">
        <v>1131</v>
      </c>
      <c r="D98" s="1" t="s">
        <v>13</v>
      </c>
      <c r="E98" s="1">
        <v>43</v>
      </c>
      <c r="F98" s="1">
        <v>0</v>
      </c>
      <c r="G98" s="1">
        <v>0</v>
      </c>
      <c r="H98" s="1" t="s">
        <v>1132</v>
      </c>
      <c r="I98" s="1">
        <v>6.45</v>
      </c>
      <c r="K98" s="1" t="s">
        <v>15</v>
      </c>
    </row>
    <row r="99" spans="1:11" ht="13">
      <c r="A99" s="1">
        <v>820</v>
      </c>
      <c r="B99" s="1">
        <v>3</v>
      </c>
      <c r="C99" s="1" t="s">
        <v>1133</v>
      </c>
      <c r="D99" s="1" t="s">
        <v>13</v>
      </c>
      <c r="E99" s="1">
        <v>10</v>
      </c>
      <c r="F99" s="1">
        <v>3</v>
      </c>
      <c r="G99" s="1">
        <v>2</v>
      </c>
      <c r="H99" s="1">
        <v>347088</v>
      </c>
      <c r="I99" s="1">
        <v>27.9</v>
      </c>
      <c r="K99" s="1" t="s">
        <v>15</v>
      </c>
    </row>
    <row r="100" spans="1:11" ht="13">
      <c r="A100" s="1">
        <v>821</v>
      </c>
      <c r="B100" s="1">
        <v>1</v>
      </c>
      <c r="C100" s="1" t="s">
        <v>1134</v>
      </c>
      <c r="D100" s="1" t="s">
        <v>17</v>
      </c>
      <c r="E100" s="1">
        <v>52</v>
      </c>
      <c r="F100" s="1">
        <v>1</v>
      </c>
      <c r="G100" s="1">
        <v>1</v>
      </c>
      <c r="H100" s="1">
        <v>12749</v>
      </c>
      <c r="I100" s="1">
        <v>93.5</v>
      </c>
      <c r="J100" s="1" t="s">
        <v>1135</v>
      </c>
      <c r="K100" s="1" t="s">
        <v>15</v>
      </c>
    </row>
    <row r="101" spans="1:11" ht="13">
      <c r="A101" s="1">
        <v>822</v>
      </c>
      <c r="B101" s="1">
        <v>3</v>
      </c>
      <c r="C101" s="1" t="s">
        <v>1136</v>
      </c>
      <c r="D101" s="1" t="s">
        <v>13</v>
      </c>
      <c r="E101" s="1">
        <v>27</v>
      </c>
      <c r="F101" s="1">
        <v>0</v>
      </c>
      <c r="G101" s="1">
        <v>0</v>
      </c>
      <c r="H101" s="1">
        <v>315098</v>
      </c>
      <c r="I101" s="1">
        <v>8.6624999999999996</v>
      </c>
      <c r="K101" s="1" t="s">
        <v>15</v>
      </c>
    </row>
    <row r="102" spans="1:11" ht="13">
      <c r="A102" s="1">
        <v>823</v>
      </c>
      <c r="B102" s="1">
        <v>1</v>
      </c>
      <c r="C102" s="1" t="s">
        <v>1137</v>
      </c>
      <c r="D102" s="1" t="s">
        <v>13</v>
      </c>
      <c r="E102" s="1">
        <v>38</v>
      </c>
      <c r="F102" s="1">
        <v>0</v>
      </c>
      <c r="G102" s="1">
        <v>0</v>
      </c>
      <c r="H102" s="1">
        <v>19972</v>
      </c>
      <c r="I102" s="1">
        <v>0</v>
      </c>
      <c r="K102" s="1" t="s">
        <v>15</v>
      </c>
    </row>
    <row r="103" spans="1:11" ht="13">
      <c r="A103" s="1">
        <v>824</v>
      </c>
      <c r="B103" s="1">
        <v>3</v>
      </c>
      <c r="C103" s="1" t="s">
        <v>1138</v>
      </c>
      <c r="D103" s="1" t="s">
        <v>17</v>
      </c>
      <c r="E103" s="1">
        <v>27</v>
      </c>
      <c r="F103" s="1">
        <v>0</v>
      </c>
      <c r="G103" s="1">
        <v>1</v>
      </c>
      <c r="H103" s="1">
        <v>392096</v>
      </c>
      <c r="I103" s="1">
        <v>12.475</v>
      </c>
      <c r="J103" s="1" t="s">
        <v>1048</v>
      </c>
      <c r="K103" s="1" t="s">
        <v>15</v>
      </c>
    </row>
    <row r="104" spans="1:11" ht="13">
      <c r="A104" s="1">
        <v>825</v>
      </c>
      <c r="B104" s="1">
        <v>3</v>
      </c>
      <c r="C104" s="1" t="s">
        <v>1139</v>
      </c>
      <c r="D104" s="1" t="s">
        <v>13</v>
      </c>
      <c r="E104" s="1">
        <v>2</v>
      </c>
      <c r="F104" s="1">
        <v>4</v>
      </c>
      <c r="G104" s="1">
        <v>1</v>
      </c>
      <c r="H104" s="1">
        <v>3101295</v>
      </c>
      <c r="I104" s="1">
        <v>39.6875</v>
      </c>
      <c r="K104" s="1" t="s">
        <v>15</v>
      </c>
    </row>
    <row r="105" spans="1:11" ht="13">
      <c r="A105" s="1">
        <v>826</v>
      </c>
      <c r="B105" s="1">
        <v>3</v>
      </c>
      <c r="C105" s="1" t="s">
        <v>1140</v>
      </c>
      <c r="D105" s="1" t="s">
        <v>13</v>
      </c>
      <c r="F105" s="1">
        <v>0</v>
      </c>
      <c r="G105" s="1">
        <v>0</v>
      </c>
      <c r="H105" s="1">
        <v>368323</v>
      </c>
      <c r="I105" s="1">
        <v>6.95</v>
      </c>
      <c r="K105" s="1" t="s">
        <v>27</v>
      </c>
    </row>
    <row r="106" spans="1:11" ht="13">
      <c r="A106" s="1">
        <v>827</v>
      </c>
      <c r="B106" s="1">
        <v>3</v>
      </c>
      <c r="C106" s="1" t="s">
        <v>1141</v>
      </c>
      <c r="D106" s="1" t="s">
        <v>13</v>
      </c>
      <c r="F106" s="1">
        <v>0</v>
      </c>
      <c r="G106" s="1">
        <v>0</v>
      </c>
      <c r="H106" s="1">
        <v>1601</v>
      </c>
      <c r="I106" s="1">
        <v>56.495800000000003</v>
      </c>
      <c r="K106" s="1" t="s">
        <v>15</v>
      </c>
    </row>
    <row r="107" spans="1:11" ht="13">
      <c r="A107" s="1">
        <v>828</v>
      </c>
      <c r="B107" s="1">
        <v>2</v>
      </c>
      <c r="C107" s="1" t="s">
        <v>1142</v>
      </c>
      <c r="D107" s="1" t="s">
        <v>13</v>
      </c>
      <c r="E107" s="1">
        <v>1</v>
      </c>
      <c r="F107" s="1">
        <v>0</v>
      </c>
      <c r="G107" s="1">
        <v>2</v>
      </c>
      <c r="H107" s="1" t="s">
        <v>1130</v>
      </c>
      <c r="I107" s="1">
        <v>37.004199999999997</v>
      </c>
      <c r="K107" s="1" t="s">
        <v>20</v>
      </c>
    </row>
    <row r="108" spans="1:11" ht="13">
      <c r="A108" s="1">
        <v>829</v>
      </c>
      <c r="B108" s="1">
        <v>3</v>
      </c>
      <c r="C108" s="1" t="s">
        <v>1143</v>
      </c>
      <c r="D108" s="1" t="s">
        <v>13</v>
      </c>
      <c r="F108" s="1">
        <v>0</v>
      </c>
      <c r="G108" s="1">
        <v>0</v>
      </c>
      <c r="H108" s="1">
        <v>367228</v>
      </c>
      <c r="I108" s="1">
        <v>7.75</v>
      </c>
      <c r="K108" s="1" t="s">
        <v>27</v>
      </c>
    </row>
    <row r="109" spans="1:11" ht="13">
      <c r="A109" s="1">
        <v>830</v>
      </c>
      <c r="B109" s="1">
        <v>1</v>
      </c>
      <c r="C109" s="1" t="s">
        <v>1144</v>
      </c>
      <c r="D109" s="1" t="s">
        <v>17</v>
      </c>
      <c r="E109" s="1">
        <v>62</v>
      </c>
      <c r="F109" s="1">
        <v>0</v>
      </c>
      <c r="G109" s="1">
        <v>0</v>
      </c>
      <c r="H109" s="1">
        <v>113572</v>
      </c>
      <c r="I109" s="1">
        <v>80</v>
      </c>
      <c r="J109" s="1" t="s">
        <v>108</v>
      </c>
    </row>
    <row r="110" spans="1:11" ht="13">
      <c r="A110" s="1">
        <v>831</v>
      </c>
      <c r="B110" s="1">
        <v>3</v>
      </c>
      <c r="C110" s="1" t="s">
        <v>1145</v>
      </c>
      <c r="D110" s="1" t="s">
        <v>17</v>
      </c>
      <c r="E110" s="1">
        <v>15</v>
      </c>
      <c r="F110" s="1">
        <v>1</v>
      </c>
      <c r="G110" s="1">
        <v>0</v>
      </c>
      <c r="H110" s="1">
        <v>2659</v>
      </c>
      <c r="I110" s="1">
        <v>14.4542</v>
      </c>
      <c r="K110" s="1" t="s">
        <v>20</v>
      </c>
    </row>
    <row r="111" spans="1:11" ht="13">
      <c r="A111" s="1">
        <v>832</v>
      </c>
      <c r="B111" s="1">
        <v>2</v>
      </c>
      <c r="C111" s="1" t="s">
        <v>1146</v>
      </c>
      <c r="D111" s="1" t="s">
        <v>13</v>
      </c>
      <c r="E111" s="1">
        <v>0.83</v>
      </c>
      <c r="F111" s="1">
        <v>1</v>
      </c>
      <c r="G111" s="1">
        <v>1</v>
      </c>
      <c r="H111" s="1">
        <v>29106</v>
      </c>
      <c r="I111" s="1">
        <v>18.75</v>
      </c>
      <c r="K111" s="1" t="s">
        <v>15</v>
      </c>
    </row>
    <row r="112" spans="1:11" ht="13">
      <c r="A112" s="1">
        <v>833</v>
      </c>
      <c r="B112" s="1">
        <v>3</v>
      </c>
      <c r="C112" s="1" t="s">
        <v>1147</v>
      </c>
      <c r="D112" s="1" t="s">
        <v>13</v>
      </c>
      <c r="F112" s="1">
        <v>0</v>
      </c>
      <c r="G112" s="1">
        <v>0</v>
      </c>
      <c r="H112" s="1">
        <v>2671</v>
      </c>
      <c r="I112" s="1">
        <v>7.2291999999999996</v>
      </c>
      <c r="K112" s="1" t="s">
        <v>20</v>
      </c>
    </row>
    <row r="113" spans="1:11" ht="13">
      <c r="A113" s="1">
        <v>834</v>
      </c>
      <c r="B113" s="1">
        <v>3</v>
      </c>
      <c r="C113" s="1" t="s">
        <v>1148</v>
      </c>
      <c r="D113" s="1" t="s">
        <v>13</v>
      </c>
      <c r="E113" s="1">
        <v>23</v>
      </c>
      <c r="F113" s="1">
        <v>0</v>
      </c>
      <c r="G113" s="1">
        <v>0</v>
      </c>
      <c r="H113" s="1">
        <v>347468</v>
      </c>
      <c r="I113" s="1">
        <v>7.8541999999999996</v>
      </c>
      <c r="K113" s="1" t="s">
        <v>15</v>
      </c>
    </row>
    <row r="114" spans="1:11" ht="13">
      <c r="A114" s="1">
        <v>835</v>
      </c>
      <c r="B114" s="1">
        <v>3</v>
      </c>
      <c r="C114" s="1" t="s">
        <v>1149</v>
      </c>
      <c r="D114" s="1" t="s">
        <v>13</v>
      </c>
      <c r="E114" s="1">
        <v>18</v>
      </c>
      <c r="F114" s="1">
        <v>0</v>
      </c>
      <c r="G114" s="1">
        <v>0</v>
      </c>
      <c r="H114" s="1">
        <v>2223</v>
      </c>
      <c r="I114" s="1">
        <v>8.3000000000000007</v>
      </c>
      <c r="K114" s="1" t="s">
        <v>15</v>
      </c>
    </row>
    <row r="115" spans="1:11" ht="13">
      <c r="A115" s="1">
        <v>836</v>
      </c>
      <c r="B115" s="1">
        <v>1</v>
      </c>
      <c r="C115" s="1" t="s">
        <v>1150</v>
      </c>
      <c r="D115" s="1" t="s">
        <v>17</v>
      </c>
      <c r="E115" s="1">
        <v>39</v>
      </c>
      <c r="F115" s="1">
        <v>1</v>
      </c>
      <c r="G115" s="1">
        <v>1</v>
      </c>
      <c r="H115" s="1" t="s">
        <v>1151</v>
      </c>
      <c r="I115" s="1">
        <v>83.158299999999997</v>
      </c>
      <c r="J115" s="1" t="s">
        <v>1152</v>
      </c>
      <c r="K115" s="1" t="s">
        <v>20</v>
      </c>
    </row>
    <row r="116" spans="1:11" ht="13">
      <c r="A116" s="1">
        <v>837</v>
      </c>
      <c r="B116" s="1">
        <v>3</v>
      </c>
      <c r="C116" s="1" t="s">
        <v>1153</v>
      </c>
      <c r="D116" s="1" t="s">
        <v>13</v>
      </c>
      <c r="E116" s="1">
        <v>21</v>
      </c>
      <c r="F116" s="1">
        <v>0</v>
      </c>
      <c r="G116" s="1">
        <v>0</v>
      </c>
      <c r="H116" s="1">
        <v>315097</v>
      </c>
      <c r="I116" s="1">
        <v>8.6624999999999996</v>
      </c>
      <c r="K116" s="1" t="s">
        <v>15</v>
      </c>
    </row>
    <row r="117" spans="1:11" ht="13">
      <c r="A117" s="1">
        <v>838</v>
      </c>
      <c r="B117" s="1">
        <v>3</v>
      </c>
      <c r="C117" s="1" t="s">
        <v>1154</v>
      </c>
      <c r="D117" s="1" t="s">
        <v>13</v>
      </c>
      <c r="F117" s="1">
        <v>0</v>
      </c>
      <c r="G117" s="1">
        <v>0</v>
      </c>
      <c r="H117" s="1">
        <v>392092</v>
      </c>
      <c r="I117" s="1">
        <v>8.0500000000000007</v>
      </c>
      <c r="K117" s="1" t="s">
        <v>15</v>
      </c>
    </row>
    <row r="118" spans="1:11" ht="13">
      <c r="A118" s="1">
        <v>839</v>
      </c>
      <c r="B118" s="1">
        <v>3</v>
      </c>
      <c r="C118" s="1" t="s">
        <v>1155</v>
      </c>
      <c r="D118" s="1" t="s">
        <v>13</v>
      </c>
      <c r="E118" s="1">
        <v>32</v>
      </c>
      <c r="F118" s="1">
        <v>0</v>
      </c>
      <c r="G118" s="1">
        <v>0</v>
      </c>
      <c r="H118" s="1">
        <v>1601</v>
      </c>
      <c r="I118" s="1">
        <v>56.495800000000003</v>
      </c>
      <c r="K118" s="1" t="s">
        <v>15</v>
      </c>
    </row>
    <row r="119" spans="1:11" ht="13">
      <c r="A119" s="1">
        <v>840</v>
      </c>
      <c r="B119" s="1">
        <v>1</v>
      </c>
      <c r="C119" s="1" t="s">
        <v>1156</v>
      </c>
      <c r="D119" s="1" t="s">
        <v>13</v>
      </c>
      <c r="F119" s="1">
        <v>0</v>
      </c>
      <c r="G119" s="1">
        <v>0</v>
      </c>
      <c r="H119" s="1">
        <v>11774</v>
      </c>
      <c r="I119" s="1">
        <v>29.7</v>
      </c>
      <c r="J119" s="1" t="s">
        <v>1157</v>
      </c>
      <c r="K119" s="1" t="s">
        <v>20</v>
      </c>
    </row>
    <row r="120" spans="1:11" ht="13">
      <c r="A120" s="1">
        <v>841</v>
      </c>
      <c r="B120" s="1">
        <v>3</v>
      </c>
      <c r="C120" s="1" t="s">
        <v>1158</v>
      </c>
      <c r="D120" s="1" t="s">
        <v>13</v>
      </c>
      <c r="E120" s="1">
        <v>20</v>
      </c>
      <c r="F120" s="1">
        <v>0</v>
      </c>
      <c r="G120" s="1">
        <v>0</v>
      </c>
      <c r="H120" s="1" t="s">
        <v>1159</v>
      </c>
      <c r="I120" s="1">
        <v>7.9249999999999998</v>
      </c>
      <c r="K120" s="1" t="s">
        <v>15</v>
      </c>
    </row>
    <row r="121" spans="1:11" ht="13">
      <c r="A121" s="1">
        <v>842</v>
      </c>
      <c r="B121" s="1">
        <v>2</v>
      </c>
      <c r="C121" s="1" t="s">
        <v>1160</v>
      </c>
      <c r="D121" s="1" t="s">
        <v>13</v>
      </c>
      <c r="E121" s="1">
        <v>16</v>
      </c>
      <c r="F121" s="1">
        <v>0</v>
      </c>
      <c r="G121" s="1">
        <v>0</v>
      </c>
      <c r="H121" s="1" t="s">
        <v>1072</v>
      </c>
      <c r="I121" s="1">
        <v>10.5</v>
      </c>
      <c r="K121" s="1" t="s">
        <v>15</v>
      </c>
    </row>
    <row r="122" spans="1:11" ht="13">
      <c r="A122" s="1">
        <v>843</v>
      </c>
      <c r="B122" s="1">
        <v>1</v>
      </c>
      <c r="C122" s="1" t="s">
        <v>1161</v>
      </c>
      <c r="D122" s="1" t="s">
        <v>17</v>
      </c>
      <c r="E122" s="1">
        <v>30</v>
      </c>
      <c r="F122" s="1">
        <v>0</v>
      </c>
      <c r="G122" s="1">
        <v>0</v>
      </c>
      <c r="H122" s="1">
        <v>113798</v>
      </c>
      <c r="I122" s="1">
        <v>31</v>
      </c>
      <c r="K122" s="1" t="s">
        <v>20</v>
      </c>
    </row>
    <row r="123" spans="1:11" ht="13">
      <c r="A123" s="1">
        <v>844</v>
      </c>
      <c r="B123" s="1">
        <v>3</v>
      </c>
      <c r="C123" s="1" t="s">
        <v>1162</v>
      </c>
      <c r="D123" s="1" t="s">
        <v>13</v>
      </c>
      <c r="E123" s="1">
        <v>34.5</v>
      </c>
      <c r="F123" s="1">
        <v>0</v>
      </c>
      <c r="G123" s="1">
        <v>0</v>
      </c>
      <c r="H123" s="1">
        <v>2683</v>
      </c>
      <c r="I123" s="1">
        <v>6.4375</v>
      </c>
      <c r="K123" s="1" t="s">
        <v>20</v>
      </c>
    </row>
    <row r="124" spans="1:11" ht="13">
      <c r="A124" s="1">
        <v>845</v>
      </c>
      <c r="B124" s="1">
        <v>3</v>
      </c>
      <c r="C124" s="1" t="s">
        <v>1163</v>
      </c>
      <c r="D124" s="1" t="s">
        <v>13</v>
      </c>
      <c r="E124" s="1">
        <v>17</v>
      </c>
      <c r="F124" s="1">
        <v>0</v>
      </c>
      <c r="G124" s="1">
        <v>0</v>
      </c>
      <c r="H124" s="1">
        <v>315090</v>
      </c>
      <c r="I124" s="1">
        <v>8.6624999999999996</v>
      </c>
      <c r="K124" s="1" t="s">
        <v>15</v>
      </c>
    </row>
    <row r="125" spans="1:11" ht="13">
      <c r="A125" s="1">
        <v>846</v>
      </c>
      <c r="B125" s="1">
        <v>3</v>
      </c>
      <c r="C125" s="1" t="s">
        <v>1164</v>
      </c>
      <c r="D125" s="1" t="s">
        <v>13</v>
      </c>
      <c r="E125" s="1">
        <v>42</v>
      </c>
      <c r="F125" s="1">
        <v>0</v>
      </c>
      <c r="G125" s="1">
        <v>0</v>
      </c>
      <c r="H125" s="1" t="s">
        <v>1165</v>
      </c>
      <c r="I125" s="1">
        <v>7.55</v>
      </c>
      <c r="K125" s="1" t="s">
        <v>15</v>
      </c>
    </row>
    <row r="126" spans="1:11" ht="13">
      <c r="A126" s="1">
        <v>847</v>
      </c>
      <c r="B126" s="1">
        <v>3</v>
      </c>
      <c r="C126" s="1" t="s">
        <v>1166</v>
      </c>
      <c r="D126" s="1" t="s">
        <v>13</v>
      </c>
      <c r="F126" s="1">
        <v>8</v>
      </c>
      <c r="G126" s="1">
        <v>2</v>
      </c>
      <c r="H126" s="1" t="s">
        <v>251</v>
      </c>
      <c r="I126" s="1">
        <v>69.55</v>
      </c>
      <c r="K126" s="1" t="s">
        <v>15</v>
      </c>
    </row>
    <row r="127" spans="1:11" ht="13">
      <c r="A127" s="1">
        <v>848</v>
      </c>
      <c r="B127" s="1">
        <v>3</v>
      </c>
      <c r="C127" s="1" t="s">
        <v>1167</v>
      </c>
      <c r="D127" s="1" t="s">
        <v>13</v>
      </c>
      <c r="E127" s="1">
        <v>35</v>
      </c>
      <c r="F127" s="1">
        <v>0</v>
      </c>
      <c r="G127" s="1">
        <v>0</v>
      </c>
      <c r="H127" s="1">
        <v>349213</v>
      </c>
      <c r="I127" s="1">
        <v>7.8958000000000004</v>
      </c>
      <c r="K127" s="1" t="s">
        <v>20</v>
      </c>
    </row>
    <row r="128" spans="1:11" ht="13">
      <c r="A128" s="1">
        <v>849</v>
      </c>
      <c r="B128" s="1">
        <v>2</v>
      </c>
      <c r="C128" s="1" t="s">
        <v>1168</v>
      </c>
      <c r="D128" s="1" t="s">
        <v>13</v>
      </c>
      <c r="E128" s="1">
        <v>28</v>
      </c>
      <c r="F128" s="1">
        <v>0</v>
      </c>
      <c r="G128" s="1">
        <v>1</v>
      </c>
      <c r="H128" s="1">
        <v>248727</v>
      </c>
      <c r="I128" s="1">
        <v>33</v>
      </c>
      <c r="K128" s="1" t="s">
        <v>15</v>
      </c>
    </row>
    <row r="129" spans="1:11" ht="13">
      <c r="A129" s="1">
        <v>850</v>
      </c>
      <c r="B129" s="1">
        <v>1</v>
      </c>
      <c r="C129" s="1" t="s">
        <v>1169</v>
      </c>
      <c r="D129" s="1" t="s">
        <v>17</v>
      </c>
      <c r="F129" s="1">
        <v>1</v>
      </c>
      <c r="G129" s="1">
        <v>0</v>
      </c>
      <c r="H129" s="1">
        <v>17453</v>
      </c>
      <c r="I129" s="1">
        <v>89.104200000000006</v>
      </c>
      <c r="J129" s="1" t="s">
        <v>655</v>
      </c>
      <c r="K129" s="1" t="s">
        <v>20</v>
      </c>
    </row>
    <row r="130" spans="1:11" ht="13">
      <c r="A130" s="1">
        <v>851</v>
      </c>
      <c r="B130" s="1">
        <v>3</v>
      </c>
      <c r="C130" s="1" t="s">
        <v>1170</v>
      </c>
      <c r="D130" s="1" t="s">
        <v>13</v>
      </c>
      <c r="E130" s="1">
        <v>4</v>
      </c>
      <c r="F130" s="1">
        <v>4</v>
      </c>
      <c r="G130" s="1">
        <v>2</v>
      </c>
      <c r="H130" s="1">
        <v>347082</v>
      </c>
      <c r="I130" s="1">
        <v>31.274999999999999</v>
      </c>
      <c r="K130" s="1" t="s">
        <v>15</v>
      </c>
    </row>
    <row r="131" spans="1:11" ht="13">
      <c r="A131" s="1">
        <v>852</v>
      </c>
      <c r="B131" s="1">
        <v>3</v>
      </c>
      <c r="C131" s="1" t="s">
        <v>1171</v>
      </c>
      <c r="D131" s="1" t="s">
        <v>13</v>
      </c>
      <c r="E131" s="1">
        <v>74</v>
      </c>
      <c r="F131" s="1">
        <v>0</v>
      </c>
      <c r="G131" s="1">
        <v>0</v>
      </c>
      <c r="H131" s="1">
        <v>347060</v>
      </c>
      <c r="I131" s="1">
        <v>7.7750000000000004</v>
      </c>
      <c r="K131" s="1" t="s">
        <v>15</v>
      </c>
    </row>
    <row r="132" spans="1:11" ht="13">
      <c r="A132" s="1">
        <v>853</v>
      </c>
      <c r="B132" s="1">
        <v>3</v>
      </c>
      <c r="C132" s="1" t="s">
        <v>1172</v>
      </c>
      <c r="D132" s="1" t="s">
        <v>17</v>
      </c>
      <c r="E132" s="1">
        <v>9</v>
      </c>
      <c r="F132" s="1">
        <v>1</v>
      </c>
      <c r="G132" s="1">
        <v>1</v>
      </c>
      <c r="H132" s="1">
        <v>2678</v>
      </c>
      <c r="I132" s="1">
        <v>15.245799999999999</v>
      </c>
      <c r="K132" s="1" t="s">
        <v>20</v>
      </c>
    </row>
    <row r="133" spans="1:11" ht="13">
      <c r="A133" s="1">
        <v>854</v>
      </c>
      <c r="B133" s="1">
        <v>1</v>
      </c>
      <c r="C133" s="1" t="s">
        <v>1173</v>
      </c>
      <c r="D133" s="1" t="s">
        <v>17</v>
      </c>
      <c r="E133" s="1">
        <v>16</v>
      </c>
      <c r="F133" s="1">
        <v>0</v>
      </c>
      <c r="G133" s="1">
        <v>1</v>
      </c>
      <c r="H133" s="1" t="s">
        <v>1174</v>
      </c>
      <c r="I133" s="1">
        <v>39.4</v>
      </c>
      <c r="J133" s="1" t="s">
        <v>1175</v>
      </c>
      <c r="K133" s="1" t="s">
        <v>15</v>
      </c>
    </row>
    <row r="134" spans="1:11" ht="13">
      <c r="A134" s="1">
        <v>855</v>
      </c>
      <c r="B134" s="1">
        <v>2</v>
      </c>
      <c r="C134" s="1" t="s">
        <v>1176</v>
      </c>
      <c r="D134" s="1" t="s">
        <v>17</v>
      </c>
      <c r="E134" s="1">
        <v>44</v>
      </c>
      <c r="F134" s="1">
        <v>1</v>
      </c>
      <c r="G134" s="1">
        <v>0</v>
      </c>
      <c r="H134" s="1">
        <v>244252</v>
      </c>
      <c r="I134" s="1">
        <v>26</v>
      </c>
      <c r="K134" s="1" t="s">
        <v>15</v>
      </c>
    </row>
    <row r="135" spans="1:11" ht="13">
      <c r="A135" s="1">
        <v>856</v>
      </c>
      <c r="B135" s="1">
        <v>3</v>
      </c>
      <c r="C135" s="1" t="s">
        <v>1177</v>
      </c>
      <c r="D135" s="1" t="s">
        <v>17</v>
      </c>
      <c r="E135" s="1">
        <v>18</v>
      </c>
      <c r="F135" s="1">
        <v>0</v>
      </c>
      <c r="G135" s="1">
        <v>1</v>
      </c>
      <c r="H135" s="1">
        <v>392091</v>
      </c>
      <c r="I135" s="1">
        <v>9.35</v>
      </c>
      <c r="K135" s="1" t="s">
        <v>15</v>
      </c>
    </row>
    <row r="136" spans="1:11" ht="13">
      <c r="A136" s="1">
        <v>857</v>
      </c>
      <c r="B136" s="1">
        <v>1</v>
      </c>
      <c r="C136" s="1" t="s">
        <v>1178</v>
      </c>
      <c r="D136" s="1" t="s">
        <v>17</v>
      </c>
      <c r="E136" s="1">
        <v>45</v>
      </c>
      <c r="F136" s="1">
        <v>1</v>
      </c>
      <c r="G136" s="1">
        <v>1</v>
      </c>
      <c r="H136" s="1">
        <v>36928</v>
      </c>
      <c r="I136" s="1">
        <v>164.86670000000001</v>
      </c>
      <c r="K136" s="1" t="s">
        <v>15</v>
      </c>
    </row>
    <row r="137" spans="1:11" ht="13">
      <c r="A137" s="1">
        <v>858</v>
      </c>
      <c r="B137" s="1">
        <v>1</v>
      </c>
      <c r="C137" s="1" t="s">
        <v>1179</v>
      </c>
      <c r="D137" s="1" t="s">
        <v>13</v>
      </c>
      <c r="E137" s="1">
        <v>51</v>
      </c>
      <c r="F137" s="1">
        <v>0</v>
      </c>
      <c r="G137" s="1">
        <v>0</v>
      </c>
      <c r="H137" s="1">
        <v>113055</v>
      </c>
      <c r="I137" s="1">
        <v>26.55</v>
      </c>
      <c r="J137" s="1" t="s">
        <v>1180</v>
      </c>
      <c r="K137" s="1" t="s">
        <v>15</v>
      </c>
    </row>
    <row r="138" spans="1:11" ht="13">
      <c r="A138" s="1">
        <v>859</v>
      </c>
      <c r="B138" s="1">
        <v>3</v>
      </c>
      <c r="C138" s="1" t="s">
        <v>1181</v>
      </c>
      <c r="D138" s="1" t="s">
        <v>17</v>
      </c>
      <c r="E138" s="1">
        <v>24</v>
      </c>
      <c r="F138" s="1">
        <v>0</v>
      </c>
      <c r="G138" s="1">
        <v>3</v>
      </c>
      <c r="H138" s="1">
        <v>2666</v>
      </c>
      <c r="I138" s="1">
        <v>19.258299999999998</v>
      </c>
      <c r="K138" s="1" t="s">
        <v>20</v>
      </c>
    </row>
    <row r="139" spans="1:11" ht="13">
      <c r="A139" s="1">
        <v>860</v>
      </c>
      <c r="B139" s="1">
        <v>3</v>
      </c>
      <c r="C139" s="1" t="s">
        <v>1182</v>
      </c>
      <c r="D139" s="1" t="s">
        <v>13</v>
      </c>
      <c r="F139" s="1">
        <v>0</v>
      </c>
      <c r="G139" s="1">
        <v>0</v>
      </c>
      <c r="H139" s="1">
        <v>2629</v>
      </c>
      <c r="I139" s="1">
        <v>7.2291999999999996</v>
      </c>
      <c r="K139" s="1" t="s">
        <v>20</v>
      </c>
    </row>
    <row r="140" spans="1:11" ht="13">
      <c r="A140" s="1">
        <v>861</v>
      </c>
      <c r="B140" s="1">
        <v>3</v>
      </c>
      <c r="C140" s="1" t="s">
        <v>1183</v>
      </c>
      <c r="D140" s="1" t="s">
        <v>13</v>
      </c>
      <c r="E140" s="1">
        <v>41</v>
      </c>
      <c r="F140" s="1">
        <v>2</v>
      </c>
      <c r="G140" s="1">
        <v>0</v>
      </c>
      <c r="H140" s="1">
        <v>350026</v>
      </c>
      <c r="I140" s="1">
        <v>14.1083</v>
      </c>
      <c r="K140" s="1" t="s">
        <v>15</v>
      </c>
    </row>
    <row r="141" spans="1:11" ht="13">
      <c r="A141" s="1">
        <v>862</v>
      </c>
      <c r="B141" s="1">
        <v>2</v>
      </c>
      <c r="C141" s="1" t="s">
        <v>1184</v>
      </c>
      <c r="D141" s="1" t="s">
        <v>13</v>
      </c>
      <c r="E141" s="1">
        <v>21</v>
      </c>
      <c r="F141" s="1">
        <v>1</v>
      </c>
      <c r="G141" s="1">
        <v>0</v>
      </c>
      <c r="H141" s="1">
        <v>28134</v>
      </c>
      <c r="I141" s="1">
        <v>11.5</v>
      </c>
      <c r="K141" s="1" t="s">
        <v>15</v>
      </c>
    </row>
    <row r="142" spans="1:11" ht="13">
      <c r="A142" s="1">
        <v>863</v>
      </c>
      <c r="B142" s="1">
        <v>1</v>
      </c>
      <c r="C142" s="1" t="s">
        <v>1185</v>
      </c>
      <c r="D142" s="1" t="s">
        <v>17</v>
      </c>
      <c r="E142" s="1">
        <v>48</v>
      </c>
      <c r="F142" s="1">
        <v>0</v>
      </c>
      <c r="G142" s="1">
        <v>0</v>
      </c>
      <c r="H142" s="1">
        <v>17466</v>
      </c>
      <c r="I142" s="1">
        <v>25.929200000000002</v>
      </c>
      <c r="J142" s="1" t="s">
        <v>1105</v>
      </c>
      <c r="K142" s="1" t="s">
        <v>15</v>
      </c>
    </row>
    <row r="143" spans="1:11" ht="13">
      <c r="A143" s="1">
        <v>864</v>
      </c>
      <c r="B143" s="1">
        <v>3</v>
      </c>
      <c r="C143" s="1" t="s">
        <v>1186</v>
      </c>
      <c r="D143" s="1" t="s">
        <v>17</v>
      </c>
      <c r="F143" s="1">
        <v>8</v>
      </c>
      <c r="G143" s="1">
        <v>2</v>
      </c>
      <c r="H143" s="1" t="s">
        <v>251</v>
      </c>
      <c r="I143" s="1">
        <v>69.55</v>
      </c>
      <c r="K143" s="1" t="s">
        <v>15</v>
      </c>
    </row>
    <row r="144" spans="1:11" ht="13">
      <c r="A144" s="1">
        <v>865</v>
      </c>
      <c r="B144" s="1">
        <v>2</v>
      </c>
      <c r="C144" s="1" t="s">
        <v>1187</v>
      </c>
      <c r="D144" s="1" t="s">
        <v>13</v>
      </c>
      <c r="E144" s="1">
        <v>24</v>
      </c>
      <c r="F144" s="1">
        <v>0</v>
      </c>
      <c r="G144" s="1">
        <v>0</v>
      </c>
      <c r="H144" s="1">
        <v>233866</v>
      </c>
      <c r="I144" s="1">
        <v>13</v>
      </c>
      <c r="K144" s="1" t="s">
        <v>15</v>
      </c>
    </row>
    <row r="145" spans="1:11" ht="13">
      <c r="A145" s="1">
        <v>866</v>
      </c>
      <c r="B145" s="1">
        <v>2</v>
      </c>
      <c r="C145" s="1" t="s">
        <v>1188</v>
      </c>
      <c r="D145" s="1" t="s">
        <v>17</v>
      </c>
      <c r="E145" s="1">
        <v>42</v>
      </c>
      <c r="F145" s="1">
        <v>0</v>
      </c>
      <c r="G145" s="1">
        <v>0</v>
      </c>
      <c r="H145" s="1">
        <v>236852</v>
      </c>
      <c r="I145" s="1">
        <v>13</v>
      </c>
      <c r="K145" s="1" t="s">
        <v>15</v>
      </c>
    </row>
    <row r="146" spans="1:11" ht="13">
      <c r="A146" s="1">
        <v>867</v>
      </c>
      <c r="B146" s="1">
        <v>2</v>
      </c>
      <c r="C146" s="1" t="s">
        <v>1189</v>
      </c>
      <c r="D146" s="1" t="s">
        <v>17</v>
      </c>
      <c r="E146" s="1">
        <v>27</v>
      </c>
      <c r="F146" s="1">
        <v>1</v>
      </c>
      <c r="G146" s="1">
        <v>0</v>
      </c>
      <c r="H146" s="1" t="s">
        <v>1190</v>
      </c>
      <c r="I146" s="1">
        <v>13.8583</v>
      </c>
      <c r="K146" s="1" t="s">
        <v>20</v>
      </c>
    </row>
    <row r="147" spans="1:11" ht="13">
      <c r="A147" s="1">
        <v>868</v>
      </c>
      <c r="B147" s="1">
        <v>1</v>
      </c>
      <c r="C147" s="1" t="s">
        <v>1191</v>
      </c>
      <c r="D147" s="1" t="s">
        <v>13</v>
      </c>
      <c r="E147" s="1">
        <v>31</v>
      </c>
      <c r="F147" s="1">
        <v>0</v>
      </c>
      <c r="G147" s="1">
        <v>0</v>
      </c>
      <c r="H147" s="1" t="s">
        <v>1192</v>
      </c>
      <c r="I147" s="1">
        <v>50.495800000000003</v>
      </c>
      <c r="J147" s="1" t="s">
        <v>1193</v>
      </c>
      <c r="K147" s="1" t="s">
        <v>15</v>
      </c>
    </row>
    <row r="148" spans="1:11" ht="13">
      <c r="A148" s="1">
        <v>869</v>
      </c>
      <c r="B148" s="1">
        <v>3</v>
      </c>
      <c r="C148" s="1" t="s">
        <v>1194</v>
      </c>
      <c r="D148" s="1" t="s">
        <v>13</v>
      </c>
      <c r="F148" s="1">
        <v>0</v>
      </c>
      <c r="G148" s="1">
        <v>0</v>
      </c>
      <c r="H148" s="1">
        <v>345777</v>
      </c>
      <c r="I148" s="1">
        <v>9.5</v>
      </c>
      <c r="K148" s="1" t="s">
        <v>15</v>
      </c>
    </row>
    <row r="149" spans="1:11" ht="13">
      <c r="A149" s="1">
        <v>870</v>
      </c>
      <c r="B149" s="1">
        <v>3</v>
      </c>
      <c r="C149" s="1" t="s">
        <v>1195</v>
      </c>
      <c r="D149" s="1" t="s">
        <v>13</v>
      </c>
      <c r="E149" s="1">
        <v>4</v>
      </c>
      <c r="F149" s="1">
        <v>1</v>
      </c>
      <c r="G149" s="1">
        <v>1</v>
      </c>
      <c r="H149" s="1">
        <v>347742</v>
      </c>
      <c r="I149" s="1">
        <v>11.1333</v>
      </c>
      <c r="K149" s="1" t="s">
        <v>15</v>
      </c>
    </row>
    <row r="150" spans="1:11" ht="13">
      <c r="A150" s="1">
        <v>871</v>
      </c>
      <c r="B150" s="1">
        <v>3</v>
      </c>
      <c r="C150" s="1" t="s">
        <v>1196</v>
      </c>
      <c r="D150" s="1" t="s">
        <v>13</v>
      </c>
      <c r="E150" s="1">
        <v>26</v>
      </c>
      <c r="F150" s="1">
        <v>0</v>
      </c>
      <c r="G150" s="1">
        <v>0</v>
      </c>
      <c r="H150" s="1">
        <v>349248</v>
      </c>
      <c r="I150" s="1">
        <v>7.8958000000000004</v>
      </c>
      <c r="K150" s="1" t="s">
        <v>15</v>
      </c>
    </row>
    <row r="151" spans="1:11" ht="13">
      <c r="A151" s="1">
        <v>872</v>
      </c>
      <c r="B151" s="1">
        <v>1</v>
      </c>
      <c r="C151" s="1" t="s">
        <v>1197</v>
      </c>
      <c r="D151" s="1" t="s">
        <v>17</v>
      </c>
      <c r="E151" s="1">
        <v>47</v>
      </c>
      <c r="F151" s="1">
        <v>1</v>
      </c>
      <c r="G151" s="1">
        <v>1</v>
      </c>
      <c r="H151" s="1">
        <v>11751</v>
      </c>
      <c r="I151" s="1">
        <v>52.554200000000002</v>
      </c>
      <c r="J151" s="1" t="s">
        <v>377</v>
      </c>
      <c r="K151" s="1" t="s">
        <v>15</v>
      </c>
    </row>
    <row r="152" spans="1:11" ht="13">
      <c r="A152" s="1">
        <v>873</v>
      </c>
      <c r="B152" s="1">
        <v>1</v>
      </c>
      <c r="C152" s="1" t="s">
        <v>1198</v>
      </c>
      <c r="D152" s="1" t="s">
        <v>13</v>
      </c>
      <c r="E152" s="1">
        <v>33</v>
      </c>
      <c r="F152" s="1">
        <v>0</v>
      </c>
      <c r="G152" s="1">
        <v>0</v>
      </c>
      <c r="H152" s="1">
        <v>695</v>
      </c>
      <c r="I152" s="1">
        <v>5</v>
      </c>
      <c r="J152" s="1" t="s">
        <v>957</v>
      </c>
      <c r="K152" s="1" t="s">
        <v>15</v>
      </c>
    </row>
    <row r="153" spans="1:11" ht="13">
      <c r="A153" s="1">
        <v>874</v>
      </c>
      <c r="B153" s="1">
        <v>3</v>
      </c>
      <c r="C153" s="1" t="s">
        <v>1199</v>
      </c>
      <c r="D153" s="1" t="s">
        <v>13</v>
      </c>
      <c r="E153" s="1">
        <v>47</v>
      </c>
      <c r="F153" s="1">
        <v>0</v>
      </c>
      <c r="G153" s="1">
        <v>0</v>
      </c>
      <c r="H153" s="1">
        <v>345765</v>
      </c>
      <c r="I153" s="1">
        <v>9</v>
      </c>
      <c r="K153" s="1" t="s">
        <v>15</v>
      </c>
    </row>
    <row r="154" spans="1:11" ht="13">
      <c r="A154" s="1">
        <v>875</v>
      </c>
      <c r="B154" s="1">
        <v>2</v>
      </c>
      <c r="C154" s="1" t="s">
        <v>1200</v>
      </c>
      <c r="D154" s="1" t="s">
        <v>17</v>
      </c>
      <c r="E154" s="1">
        <v>28</v>
      </c>
      <c r="F154" s="1">
        <v>1</v>
      </c>
      <c r="G154" s="1">
        <v>0</v>
      </c>
      <c r="H154" s="1" t="s">
        <v>465</v>
      </c>
      <c r="I154" s="1">
        <v>24</v>
      </c>
      <c r="K154" s="1" t="s">
        <v>20</v>
      </c>
    </row>
    <row r="155" spans="1:11" ht="13">
      <c r="A155" s="1">
        <v>876</v>
      </c>
      <c r="B155" s="1">
        <v>3</v>
      </c>
      <c r="C155" s="1" t="s">
        <v>1201</v>
      </c>
      <c r="D155" s="1" t="s">
        <v>17</v>
      </c>
      <c r="E155" s="1">
        <v>15</v>
      </c>
      <c r="F155" s="1">
        <v>0</v>
      </c>
      <c r="G155" s="1">
        <v>0</v>
      </c>
      <c r="H155" s="1">
        <v>2667</v>
      </c>
      <c r="I155" s="1">
        <v>7.2249999999999996</v>
      </c>
      <c r="K155" s="1" t="s">
        <v>20</v>
      </c>
    </row>
    <row r="156" spans="1:11" ht="13">
      <c r="A156" s="1">
        <v>877</v>
      </c>
      <c r="B156" s="1">
        <v>3</v>
      </c>
      <c r="C156" s="1" t="s">
        <v>1202</v>
      </c>
      <c r="D156" s="1" t="s">
        <v>13</v>
      </c>
      <c r="E156" s="1">
        <v>20</v>
      </c>
      <c r="F156" s="1">
        <v>0</v>
      </c>
      <c r="G156" s="1">
        <v>0</v>
      </c>
      <c r="H156" s="1">
        <v>7534</v>
      </c>
      <c r="I156" s="1">
        <v>9.8458000000000006</v>
      </c>
      <c r="K156" s="1" t="s">
        <v>15</v>
      </c>
    </row>
    <row r="157" spans="1:11" ht="13">
      <c r="A157" s="1">
        <v>878</v>
      </c>
      <c r="B157" s="1">
        <v>3</v>
      </c>
      <c r="C157" s="1" t="s">
        <v>1203</v>
      </c>
      <c r="D157" s="1" t="s">
        <v>13</v>
      </c>
      <c r="E157" s="1">
        <v>19</v>
      </c>
      <c r="F157" s="1">
        <v>0</v>
      </c>
      <c r="G157" s="1">
        <v>0</v>
      </c>
      <c r="H157" s="1">
        <v>349212</v>
      </c>
      <c r="I157" s="1">
        <v>7.8958000000000004</v>
      </c>
      <c r="K157" s="1" t="s">
        <v>15</v>
      </c>
    </row>
    <row r="158" spans="1:11" ht="13">
      <c r="A158" s="1">
        <v>879</v>
      </c>
      <c r="B158" s="1">
        <v>3</v>
      </c>
      <c r="C158" s="1" t="s">
        <v>1204</v>
      </c>
      <c r="D158" s="1" t="s">
        <v>13</v>
      </c>
      <c r="F158" s="1">
        <v>0</v>
      </c>
      <c r="G158" s="1">
        <v>0</v>
      </c>
      <c r="H158" s="1">
        <v>349217</v>
      </c>
      <c r="I158" s="1">
        <v>7.8958000000000004</v>
      </c>
      <c r="K158" s="1" t="s">
        <v>15</v>
      </c>
    </row>
    <row r="159" spans="1:11" ht="13">
      <c r="A159" s="1">
        <v>880</v>
      </c>
      <c r="B159" s="1">
        <v>1</v>
      </c>
      <c r="C159" s="1" t="s">
        <v>1205</v>
      </c>
      <c r="D159" s="1" t="s">
        <v>17</v>
      </c>
      <c r="E159" s="1">
        <v>56</v>
      </c>
      <c r="F159" s="1">
        <v>0</v>
      </c>
      <c r="G159" s="1">
        <v>1</v>
      </c>
      <c r="H159" s="1">
        <v>11767</v>
      </c>
      <c r="I159" s="1">
        <v>83.158299999999997</v>
      </c>
      <c r="J159" s="1" t="s">
        <v>1206</v>
      </c>
      <c r="K159" s="1" t="s">
        <v>20</v>
      </c>
    </row>
    <row r="160" spans="1:11" ht="13">
      <c r="A160" s="1">
        <v>881</v>
      </c>
      <c r="B160" s="1">
        <v>2</v>
      </c>
      <c r="C160" s="1" t="s">
        <v>1207</v>
      </c>
      <c r="D160" s="1" t="s">
        <v>17</v>
      </c>
      <c r="E160" s="1">
        <v>25</v>
      </c>
      <c r="F160" s="1">
        <v>0</v>
      </c>
      <c r="G160" s="1">
        <v>1</v>
      </c>
      <c r="H160" s="1">
        <v>230433</v>
      </c>
      <c r="I160" s="1">
        <v>26</v>
      </c>
      <c r="K160" s="1" t="s">
        <v>15</v>
      </c>
    </row>
    <row r="161" spans="1:11" ht="13">
      <c r="A161" s="1">
        <v>882</v>
      </c>
      <c r="B161" s="1">
        <v>3</v>
      </c>
      <c r="C161" s="1" t="s">
        <v>1208</v>
      </c>
      <c r="D161" s="1" t="s">
        <v>13</v>
      </c>
      <c r="E161" s="1">
        <v>33</v>
      </c>
      <c r="F161" s="1">
        <v>0</v>
      </c>
      <c r="G161" s="1">
        <v>0</v>
      </c>
      <c r="H161" s="1">
        <v>349257</v>
      </c>
      <c r="I161" s="1">
        <v>7.8958000000000004</v>
      </c>
      <c r="K161" s="1" t="s">
        <v>15</v>
      </c>
    </row>
    <row r="162" spans="1:11" ht="13">
      <c r="A162" s="1">
        <v>883</v>
      </c>
      <c r="B162" s="1">
        <v>3</v>
      </c>
      <c r="C162" s="1" t="s">
        <v>1209</v>
      </c>
      <c r="D162" s="1" t="s">
        <v>17</v>
      </c>
      <c r="E162" s="1">
        <v>22</v>
      </c>
      <c r="F162" s="1">
        <v>0</v>
      </c>
      <c r="G162" s="1">
        <v>0</v>
      </c>
      <c r="H162" s="1">
        <v>7552</v>
      </c>
      <c r="I162" s="1">
        <v>10.5167</v>
      </c>
      <c r="K162" s="1" t="s">
        <v>15</v>
      </c>
    </row>
    <row r="163" spans="1:11" ht="13">
      <c r="A163" s="1">
        <v>884</v>
      </c>
      <c r="B163" s="1">
        <v>2</v>
      </c>
      <c r="C163" s="1" t="s">
        <v>1210</v>
      </c>
      <c r="D163" s="1" t="s">
        <v>13</v>
      </c>
      <c r="E163" s="1">
        <v>28</v>
      </c>
      <c r="F163" s="1">
        <v>0</v>
      </c>
      <c r="G163" s="1">
        <v>0</v>
      </c>
      <c r="H163" s="1" t="s">
        <v>1211</v>
      </c>
      <c r="I163" s="1">
        <v>10.5</v>
      </c>
      <c r="K163" s="1" t="s">
        <v>15</v>
      </c>
    </row>
    <row r="164" spans="1:11" ht="13">
      <c r="A164" s="1">
        <v>885</v>
      </c>
      <c r="B164" s="1">
        <v>3</v>
      </c>
      <c r="C164" s="1" t="s">
        <v>1212</v>
      </c>
      <c r="D164" s="1" t="s">
        <v>13</v>
      </c>
      <c r="E164" s="1">
        <v>25</v>
      </c>
      <c r="F164" s="1">
        <v>0</v>
      </c>
      <c r="G164" s="1">
        <v>0</v>
      </c>
      <c r="H164" s="1" t="s">
        <v>1213</v>
      </c>
      <c r="I164" s="1">
        <v>7.05</v>
      </c>
      <c r="K164" s="1" t="s">
        <v>15</v>
      </c>
    </row>
    <row r="165" spans="1:11" ht="13">
      <c r="A165" s="1">
        <v>886</v>
      </c>
      <c r="B165" s="1">
        <v>3</v>
      </c>
      <c r="C165" s="1" t="s">
        <v>1214</v>
      </c>
      <c r="D165" s="1" t="s">
        <v>17</v>
      </c>
      <c r="E165" s="1">
        <v>39</v>
      </c>
      <c r="F165" s="1">
        <v>0</v>
      </c>
      <c r="G165" s="1">
        <v>5</v>
      </c>
      <c r="H165" s="1">
        <v>382652</v>
      </c>
      <c r="I165" s="1">
        <v>29.125</v>
      </c>
      <c r="K165" s="1" t="s">
        <v>27</v>
      </c>
    </row>
    <row r="166" spans="1:11" ht="13">
      <c r="A166" s="1">
        <v>887</v>
      </c>
      <c r="B166" s="1">
        <v>2</v>
      </c>
      <c r="C166" s="1" t="s">
        <v>1215</v>
      </c>
      <c r="D166" s="1" t="s">
        <v>13</v>
      </c>
      <c r="E166" s="1">
        <v>27</v>
      </c>
      <c r="F166" s="1">
        <v>0</v>
      </c>
      <c r="G166" s="1">
        <v>0</v>
      </c>
      <c r="H166" s="1">
        <v>211536</v>
      </c>
      <c r="I166" s="1">
        <v>13</v>
      </c>
      <c r="K166" s="1" t="s">
        <v>15</v>
      </c>
    </row>
    <row r="167" spans="1:11" ht="13">
      <c r="A167" s="1">
        <v>888</v>
      </c>
      <c r="B167" s="1">
        <v>1</v>
      </c>
      <c r="C167" s="1" t="s">
        <v>1216</v>
      </c>
      <c r="D167" s="1" t="s">
        <v>17</v>
      </c>
      <c r="E167" s="1">
        <v>19</v>
      </c>
      <c r="F167" s="1">
        <v>0</v>
      </c>
      <c r="G167" s="1">
        <v>0</v>
      </c>
      <c r="H167" s="1">
        <v>112053</v>
      </c>
      <c r="I167" s="1">
        <v>30</v>
      </c>
      <c r="J167" s="1" t="s">
        <v>1217</v>
      </c>
      <c r="K167" s="1" t="s">
        <v>15</v>
      </c>
    </row>
    <row r="168" spans="1:11" ht="13">
      <c r="A168" s="1">
        <v>889</v>
      </c>
      <c r="B168" s="1">
        <v>3</v>
      </c>
      <c r="C168" s="1" t="s">
        <v>1218</v>
      </c>
      <c r="D168" s="1" t="s">
        <v>17</v>
      </c>
      <c r="F168" s="1">
        <v>1</v>
      </c>
      <c r="G168" s="1">
        <v>2</v>
      </c>
      <c r="H168" s="1" t="s">
        <v>1088</v>
      </c>
      <c r="I168" s="1">
        <v>23.45</v>
      </c>
      <c r="K168" s="1" t="s">
        <v>15</v>
      </c>
    </row>
    <row r="169" spans="1:11" ht="13">
      <c r="A169" s="1">
        <v>890</v>
      </c>
      <c r="B169" s="1">
        <v>1</v>
      </c>
      <c r="C169" s="1" t="s">
        <v>1219</v>
      </c>
      <c r="D169" s="1" t="s">
        <v>13</v>
      </c>
      <c r="E169" s="1">
        <v>26</v>
      </c>
      <c r="F169" s="1">
        <v>0</v>
      </c>
      <c r="G169" s="1">
        <v>0</v>
      </c>
      <c r="H169" s="1">
        <v>111369</v>
      </c>
      <c r="I169" s="1">
        <v>30</v>
      </c>
      <c r="J169" s="1" t="s">
        <v>1220</v>
      </c>
      <c r="K169" s="1" t="s">
        <v>20</v>
      </c>
    </row>
    <row r="170" spans="1:11" ht="13">
      <c r="A170" s="1">
        <v>891</v>
      </c>
      <c r="B170" s="1">
        <v>3</v>
      </c>
      <c r="C170" s="1" t="s">
        <v>1221</v>
      </c>
      <c r="D170" s="1" t="s">
        <v>13</v>
      </c>
      <c r="E170" s="1">
        <v>32</v>
      </c>
      <c r="F170" s="1">
        <v>0</v>
      </c>
      <c r="G170" s="1">
        <v>0</v>
      </c>
      <c r="H170" s="1">
        <v>370376</v>
      </c>
      <c r="I170" s="1">
        <v>7.75</v>
      </c>
      <c r="K170" s="1" t="s">
        <v>27</v>
      </c>
    </row>
  </sheetData>
  <phoneticPr fontId="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750"/>
  <sheetViews>
    <sheetView workbookViewId="0"/>
  </sheetViews>
  <sheetFormatPr baseColWidth="10" defaultColWidth="12.6640625" defaultRowHeight="15.75" customHeight="1"/>
  <cols>
    <col min="1" max="1" width="13" customWidth="1"/>
    <col min="2" max="2" width="11.6640625" customWidth="1"/>
  </cols>
  <sheetData>
    <row r="1" spans="1:2" ht="15.75" customHeight="1">
      <c r="A1" s="2" t="s">
        <v>0</v>
      </c>
      <c r="B1" s="3" t="s">
        <v>1222</v>
      </c>
    </row>
    <row r="2" spans="1:2" ht="15.75" customHeight="1">
      <c r="A2" s="1">
        <v>723</v>
      </c>
      <c r="B2" s="1">
        <v>0</v>
      </c>
    </row>
    <row r="3" spans="1:2" ht="15.75" customHeight="1">
      <c r="A3" s="1">
        <v>724</v>
      </c>
      <c r="B3" s="1">
        <v>0</v>
      </c>
    </row>
    <row r="4" spans="1:2" ht="15.75" customHeight="1">
      <c r="A4" s="1">
        <v>725</v>
      </c>
      <c r="B4" s="1">
        <v>1</v>
      </c>
    </row>
    <row r="5" spans="1:2" ht="15.75" customHeight="1">
      <c r="A5" s="1">
        <v>726</v>
      </c>
      <c r="B5" s="1">
        <v>0</v>
      </c>
    </row>
    <row r="6" spans="1:2" ht="15.75" customHeight="1">
      <c r="A6" s="1">
        <v>727</v>
      </c>
      <c r="B6" s="1">
        <v>1</v>
      </c>
    </row>
    <row r="7" spans="1:2" ht="15.75" customHeight="1">
      <c r="A7" s="1">
        <v>728</v>
      </c>
      <c r="B7" s="1">
        <v>1</v>
      </c>
    </row>
    <row r="8" spans="1:2" ht="15.75" customHeight="1">
      <c r="A8" s="1">
        <v>729</v>
      </c>
      <c r="B8" s="1">
        <v>0</v>
      </c>
    </row>
    <row r="9" spans="1:2" ht="15.75" customHeight="1">
      <c r="A9" s="1">
        <v>730</v>
      </c>
      <c r="B9" s="1">
        <v>0</v>
      </c>
    </row>
    <row r="10" spans="1:2" ht="15.75" customHeight="1">
      <c r="A10" s="1">
        <v>731</v>
      </c>
      <c r="B10" s="1">
        <v>1</v>
      </c>
    </row>
    <row r="11" spans="1:2" ht="15.75" customHeight="1">
      <c r="A11" s="1">
        <v>732</v>
      </c>
      <c r="B11" s="1">
        <v>0</v>
      </c>
    </row>
    <row r="12" spans="1:2" ht="15.75" customHeight="1">
      <c r="A12" s="1">
        <v>733</v>
      </c>
      <c r="B12" s="1">
        <v>0</v>
      </c>
    </row>
    <row r="13" spans="1:2" ht="15.75" customHeight="1">
      <c r="A13" s="1">
        <v>734</v>
      </c>
      <c r="B13" s="1">
        <v>0</v>
      </c>
    </row>
    <row r="14" spans="1:2" ht="15.75" customHeight="1">
      <c r="A14" s="1">
        <v>735</v>
      </c>
      <c r="B14" s="1">
        <v>0</v>
      </c>
    </row>
    <row r="15" spans="1:2" ht="15.75" customHeight="1">
      <c r="A15" s="1">
        <v>736</v>
      </c>
      <c r="B15" s="1">
        <v>0</v>
      </c>
    </row>
    <row r="16" spans="1:2" ht="15.75" customHeight="1">
      <c r="A16" s="1">
        <v>737</v>
      </c>
      <c r="B16" s="1">
        <v>0</v>
      </c>
    </row>
    <row r="17" spans="1:2" ht="15.75" customHeight="1">
      <c r="A17" s="1">
        <v>738</v>
      </c>
      <c r="B17" s="1">
        <v>1</v>
      </c>
    </row>
    <row r="18" spans="1:2" ht="15.75" customHeight="1">
      <c r="A18" s="1">
        <v>739</v>
      </c>
      <c r="B18" s="1">
        <v>0</v>
      </c>
    </row>
    <row r="19" spans="1:2" ht="15.75" customHeight="1">
      <c r="A19" s="1">
        <v>740</v>
      </c>
      <c r="B19" s="1">
        <v>0</v>
      </c>
    </row>
    <row r="20" spans="1:2" ht="15.75" customHeight="1">
      <c r="A20" s="1">
        <v>741</v>
      </c>
      <c r="B20" s="1">
        <v>1</v>
      </c>
    </row>
    <row r="21" spans="1:2" ht="15.75" customHeight="1">
      <c r="A21" s="1">
        <v>742</v>
      </c>
      <c r="B21" s="1">
        <v>0</v>
      </c>
    </row>
    <row r="22" spans="1:2" ht="15.75" customHeight="1">
      <c r="A22" s="1">
        <v>743</v>
      </c>
      <c r="B22" s="1">
        <v>1</v>
      </c>
    </row>
    <row r="23" spans="1:2" ht="15.75" customHeight="1">
      <c r="A23" s="1">
        <v>744</v>
      </c>
      <c r="B23" s="1">
        <v>0</v>
      </c>
    </row>
    <row r="24" spans="1:2" ht="15.75" customHeight="1">
      <c r="A24" s="1">
        <v>745</v>
      </c>
      <c r="B24" s="1">
        <v>1</v>
      </c>
    </row>
    <row r="25" spans="1:2" ht="15.75" customHeight="1">
      <c r="A25" s="1">
        <v>746</v>
      </c>
      <c r="B25" s="1">
        <v>0</v>
      </c>
    </row>
    <row r="26" spans="1:2" ht="15.75" customHeight="1">
      <c r="A26" s="1">
        <v>747</v>
      </c>
      <c r="B26" s="1">
        <v>0</v>
      </c>
    </row>
    <row r="27" spans="1:2" ht="15.75" customHeight="1">
      <c r="A27" s="1">
        <v>748</v>
      </c>
      <c r="B27" s="1">
        <v>1</v>
      </c>
    </row>
    <row r="28" spans="1:2" ht="15.75" customHeight="1">
      <c r="A28" s="1">
        <v>749</v>
      </c>
      <c r="B28" s="1">
        <v>0</v>
      </c>
    </row>
    <row r="29" spans="1:2" ht="15.75" customHeight="1">
      <c r="A29" s="1">
        <v>750</v>
      </c>
      <c r="B29" s="1">
        <v>0</v>
      </c>
    </row>
    <row r="30" spans="1:2" ht="15.75" customHeight="1">
      <c r="A30" s="1">
        <v>751</v>
      </c>
      <c r="B30" s="1">
        <v>1</v>
      </c>
    </row>
    <row r="31" spans="1:2" ht="15.75" customHeight="1">
      <c r="A31" s="1">
        <v>752</v>
      </c>
      <c r="B31" s="1">
        <v>1</v>
      </c>
    </row>
    <row r="32" spans="1:2" ht="15.75" customHeight="1">
      <c r="A32" s="1">
        <v>753</v>
      </c>
      <c r="B32" s="1">
        <v>0</v>
      </c>
    </row>
    <row r="33" spans="1:2" ht="15.75" customHeight="1">
      <c r="A33" s="1">
        <v>754</v>
      </c>
      <c r="B33" s="1">
        <v>0</v>
      </c>
    </row>
    <row r="34" spans="1:2" ht="15.75" customHeight="1">
      <c r="A34" s="1">
        <v>755</v>
      </c>
      <c r="B34" s="1">
        <v>1</v>
      </c>
    </row>
    <row r="35" spans="1:2" ht="15.75" customHeight="1">
      <c r="A35" s="1">
        <v>756</v>
      </c>
      <c r="B35" s="1">
        <v>1</v>
      </c>
    </row>
    <row r="36" spans="1:2" ht="15.75" customHeight="1">
      <c r="A36" s="1">
        <v>757</v>
      </c>
      <c r="B36" s="1">
        <v>0</v>
      </c>
    </row>
    <row r="37" spans="1:2" ht="15.75" customHeight="1">
      <c r="A37" s="1">
        <v>758</v>
      </c>
      <c r="B37" s="1">
        <v>0</v>
      </c>
    </row>
    <row r="38" spans="1:2" ht="15.75" customHeight="1">
      <c r="A38" s="1">
        <v>759</v>
      </c>
      <c r="B38" s="1">
        <v>0</v>
      </c>
    </row>
    <row r="39" spans="1:2" ht="15.75" customHeight="1">
      <c r="A39" s="1">
        <v>760</v>
      </c>
      <c r="B39" s="1">
        <v>1</v>
      </c>
    </row>
    <row r="40" spans="1:2" ht="15.75" customHeight="1">
      <c r="A40" s="1">
        <v>761</v>
      </c>
      <c r="B40" s="1">
        <v>0</v>
      </c>
    </row>
    <row r="41" spans="1:2" ht="15.75" customHeight="1">
      <c r="A41" s="1">
        <v>762</v>
      </c>
      <c r="B41" s="1">
        <v>0</v>
      </c>
    </row>
    <row r="42" spans="1:2" ht="15.75" customHeight="1">
      <c r="A42" s="1">
        <v>763</v>
      </c>
      <c r="B42" s="1">
        <v>1</v>
      </c>
    </row>
    <row r="43" spans="1:2" ht="15.75" customHeight="1">
      <c r="A43" s="1">
        <v>764</v>
      </c>
      <c r="B43" s="1">
        <v>1</v>
      </c>
    </row>
    <row r="44" spans="1:2" ht="15.75" customHeight="1">
      <c r="A44" s="1">
        <v>765</v>
      </c>
      <c r="B44" s="1">
        <v>0</v>
      </c>
    </row>
    <row r="45" spans="1:2" ht="15.75" customHeight="1">
      <c r="A45" s="1">
        <v>766</v>
      </c>
      <c r="B45" s="1">
        <v>1</v>
      </c>
    </row>
    <row r="46" spans="1:2" ht="15.75" customHeight="1">
      <c r="A46" s="1">
        <v>767</v>
      </c>
      <c r="B46" s="1">
        <v>0</v>
      </c>
    </row>
    <row r="47" spans="1:2" ht="15.75" customHeight="1">
      <c r="A47" s="1">
        <v>768</v>
      </c>
      <c r="B47" s="1">
        <v>0</v>
      </c>
    </row>
    <row r="48" spans="1:2" ht="15.75" customHeight="1">
      <c r="A48" s="1">
        <v>769</v>
      </c>
      <c r="B48" s="1">
        <v>0</v>
      </c>
    </row>
    <row r="49" spans="1:2" ht="15.75" customHeight="1">
      <c r="A49" s="1">
        <v>770</v>
      </c>
      <c r="B49" s="1">
        <v>0</v>
      </c>
    </row>
    <row r="50" spans="1:2" ht="15.75" customHeight="1">
      <c r="A50" s="1">
        <v>771</v>
      </c>
      <c r="B50" s="1">
        <v>0</v>
      </c>
    </row>
    <row r="51" spans="1:2" ht="15.75" customHeight="1">
      <c r="A51" s="1">
        <v>772</v>
      </c>
      <c r="B51" s="1">
        <v>0</v>
      </c>
    </row>
    <row r="52" spans="1:2" ht="13">
      <c r="A52" s="1">
        <v>773</v>
      </c>
      <c r="B52" s="1">
        <v>0</v>
      </c>
    </row>
    <row r="53" spans="1:2" ht="13">
      <c r="A53" s="1">
        <v>774</v>
      </c>
      <c r="B53" s="1">
        <v>0</v>
      </c>
    </row>
    <row r="54" spans="1:2" ht="13">
      <c r="A54" s="1">
        <v>775</v>
      </c>
      <c r="B54" s="1">
        <v>1</v>
      </c>
    </row>
    <row r="55" spans="1:2" ht="13">
      <c r="A55" s="1">
        <v>776</v>
      </c>
      <c r="B55" s="1">
        <v>0</v>
      </c>
    </row>
    <row r="56" spans="1:2" ht="13">
      <c r="A56" s="1">
        <v>777</v>
      </c>
      <c r="B56" s="1">
        <v>0</v>
      </c>
    </row>
    <row r="57" spans="1:2" ht="13">
      <c r="A57" s="1">
        <v>778</v>
      </c>
      <c r="B57" s="1">
        <v>1</v>
      </c>
    </row>
    <row r="58" spans="1:2" ht="13">
      <c r="A58" s="1">
        <v>779</v>
      </c>
      <c r="B58" s="1">
        <v>0</v>
      </c>
    </row>
    <row r="59" spans="1:2" ht="13">
      <c r="A59" s="1">
        <v>780</v>
      </c>
      <c r="B59" s="1">
        <v>1</v>
      </c>
    </row>
    <row r="60" spans="1:2" ht="13">
      <c r="A60" s="1">
        <v>781</v>
      </c>
      <c r="B60" s="1">
        <v>1</v>
      </c>
    </row>
    <row r="61" spans="1:2" ht="13">
      <c r="A61" s="1">
        <v>782</v>
      </c>
      <c r="B61" s="1">
        <v>1</v>
      </c>
    </row>
    <row r="62" spans="1:2" ht="13">
      <c r="A62" s="1">
        <v>783</v>
      </c>
      <c r="B62" s="1">
        <v>0</v>
      </c>
    </row>
    <row r="63" spans="1:2" ht="13">
      <c r="A63" s="1">
        <v>784</v>
      </c>
      <c r="B63" s="1">
        <v>0</v>
      </c>
    </row>
    <row r="64" spans="1:2" ht="13">
      <c r="A64" s="1">
        <v>785</v>
      </c>
      <c r="B64" s="1">
        <v>0</v>
      </c>
    </row>
    <row r="65" spans="1:2" ht="13">
      <c r="A65" s="1">
        <v>786</v>
      </c>
      <c r="B65" s="1">
        <v>0</v>
      </c>
    </row>
    <row r="66" spans="1:2" ht="13">
      <c r="A66" s="1">
        <v>787</v>
      </c>
      <c r="B66" s="1">
        <v>1</v>
      </c>
    </row>
    <row r="67" spans="1:2" ht="13">
      <c r="A67" s="1">
        <v>788</v>
      </c>
      <c r="B67" s="1">
        <v>0</v>
      </c>
    </row>
    <row r="68" spans="1:2" ht="13">
      <c r="A68" s="1">
        <v>789</v>
      </c>
      <c r="B68" s="1">
        <v>1</v>
      </c>
    </row>
    <row r="69" spans="1:2" ht="13">
      <c r="A69" s="1">
        <v>790</v>
      </c>
      <c r="B69" s="1">
        <v>0</v>
      </c>
    </row>
    <row r="70" spans="1:2" ht="13">
      <c r="A70" s="1">
        <v>791</v>
      </c>
      <c r="B70" s="1">
        <v>0</v>
      </c>
    </row>
    <row r="71" spans="1:2" ht="13">
      <c r="A71" s="1">
        <v>792</v>
      </c>
      <c r="B71" s="1">
        <v>0</v>
      </c>
    </row>
    <row r="72" spans="1:2" ht="13">
      <c r="A72" s="1">
        <v>793</v>
      </c>
      <c r="B72" s="1">
        <v>0</v>
      </c>
    </row>
    <row r="73" spans="1:2" ht="13">
      <c r="A73" s="1">
        <v>794</v>
      </c>
      <c r="B73" s="1">
        <v>0</v>
      </c>
    </row>
    <row r="74" spans="1:2" ht="13">
      <c r="A74" s="1">
        <v>795</v>
      </c>
      <c r="B74" s="1">
        <v>0</v>
      </c>
    </row>
    <row r="75" spans="1:2" ht="13">
      <c r="A75" s="1">
        <v>796</v>
      </c>
      <c r="B75" s="1">
        <v>0</v>
      </c>
    </row>
    <row r="76" spans="1:2" ht="13">
      <c r="A76" s="1">
        <v>797</v>
      </c>
      <c r="B76" s="1">
        <v>1</v>
      </c>
    </row>
    <row r="77" spans="1:2" ht="13">
      <c r="A77" s="1">
        <v>798</v>
      </c>
      <c r="B77" s="1">
        <v>1</v>
      </c>
    </row>
    <row r="78" spans="1:2" ht="13">
      <c r="A78" s="1">
        <v>799</v>
      </c>
      <c r="B78" s="1">
        <v>0</v>
      </c>
    </row>
    <row r="79" spans="1:2" ht="13">
      <c r="A79" s="1">
        <v>800</v>
      </c>
      <c r="B79" s="1">
        <v>0</v>
      </c>
    </row>
    <row r="80" spans="1:2" ht="13">
      <c r="A80" s="1">
        <v>801</v>
      </c>
      <c r="B80" s="1">
        <v>0</v>
      </c>
    </row>
    <row r="81" spans="1:2" ht="13">
      <c r="A81" s="1">
        <v>802</v>
      </c>
      <c r="B81" s="1">
        <v>1</v>
      </c>
    </row>
    <row r="82" spans="1:2" ht="13">
      <c r="A82" s="1">
        <v>803</v>
      </c>
      <c r="B82" s="1">
        <v>1</v>
      </c>
    </row>
    <row r="83" spans="1:2" ht="13">
      <c r="A83" s="1">
        <v>804</v>
      </c>
      <c r="B83" s="1">
        <v>1</v>
      </c>
    </row>
    <row r="84" spans="1:2" ht="13">
      <c r="A84" s="1">
        <v>805</v>
      </c>
      <c r="B84" s="1">
        <v>1</v>
      </c>
    </row>
    <row r="85" spans="1:2" ht="13">
      <c r="A85" s="1">
        <v>806</v>
      </c>
      <c r="B85" s="1">
        <v>0</v>
      </c>
    </row>
    <row r="86" spans="1:2" ht="13">
      <c r="A86" s="1">
        <v>807</v>
      </c>
      <c r="B86" s="1">
        <v>0</v>
      </c>
    </row>
    <row r="87" spans="1:2" ht="13">
      <c r="A87" s="1">
        <v>808</v>
      </c>
      <c r="B87" s="1">
        <v>0</v>
      </c>
    </row>
    <row r="88" spans="1:2" ht="13">
      <c r="A88" s="1">
        <v>809</v>
      </c>
      <c r="B88" s="1">
        <v>0</v>
      </c>
    </row>
    <row r="89" spans="1:2" ht="13">
      <c r="A89" s="1">
        <v>810</v>
      </c>
      <c r="B89" s="1">
        <v>1</v>
      </c>
    </row>
    <row r="90" spans="1:2" ht="13">
      <c r="A90" s="1">
        <v>811</v>
      </c>
      <c r="B90" s="1">
        <v>0</v>
      </c>
    </row>
    <row r="91" spans="1:2" ht="13">
      <c r="A91" s="1">
        <v>812</v>
      </c>
      <c r="B91" s="1">
        <v>0</v>
      </c>
    </row>
    <row r="92" spans="1:2" ht="13">
      <c r="A92" s="1">
        <v>813</v>
      </c>
      <c r="B92" s="1">
        <v>0</v>
      </c>
    </row>
    <row r="93" spans="1:2" ht="13">
      <c r="A93" s="1">
        <v>814</v>
      </c>
      <c r="B93" s="1">
        <v>0</v>
      </c>
    </row>
    <row r="94" spans="1:2" ht="13">
      <c r="A94" s="1">
        <v>815</v>
      </c>
      <c r="B94" s="1">
        <v>0</v>
      </c>
    </row>
    <row r="95" spans="1:2" ht="13">
      <c r="A95" s="1">
        <v>816</v>
      </c>
      <c r="B95" s="1">
        <v>0</v>
      </c>
    </row>
    <row r="96" spans="1:2" ht="13">
      <c r="A96" s="1">
        <v>817</v>
      </c>
      <c r="B96" s="1">
        <v>0</v>
      </c>
    </row>
    <row r="97" spans="1:2" ht="13">
      <c r="A97" s="1">
        <v>818</v>
      </c>
      <c r="B97" s="1">
        <v>0</v>
      </c>
    </row>
    <row r="98" spans="1:2" ht="13">
      <c r="A98" s="1">
        <v>819</v>
      </c>
      <c r="B98" s="1">
        <v>0</v>
      </c>
    </row>
    <row r="99" spans="1:2" ht="13">
      <c r="A99" s="1">
        <v>820</v>
      </c>
      <c r="B99" s="1">
        <v>0</v>
      </c>
    </row>
    <row r="100" spans="1:2" ht="13">
      <c r="A100" s="1">
        <v>821</v>
      </c>
      <c r="B100" s="1">
        <v>1</v>
      </c>
    </row>
    <row r="101" spans="1:2" ht="13">
      <c r="A101" s="1">
        <v>822</v>
      </c>
      <c r="B101" s="1">
        <v>1</v>
      </c>
    </row>
    <row r="102" spans="1:2" ht="13">
      <c r="A102" s="1">
        <v>823</v>
      </c>
      <c r="B102" s="1">
        <v>0</v>
      </c>
    </row>
    <row r="103" spans="1:2" ht="13">
      <c r="A103" s="1">
        <v>824</v>
      </c>
      <c r="B103" s="1">
        <v>1</v>
      </c>
    </row>
    <row r="104" spans="1:2" ht="13">
      <c r="A104" s="1">
        <v>825</v>
      </c>
      <c r="B104" s="1">
        <v>0</v>
      </c>
    </row>
    <row r="105" spans="1:2" ht="13">
      <c r="A105" s="1">
        <v>826</v>
      </c>
      <c r="B105" s="1">
        <v>0</v>
      </c>
    </row>
    <row r="106" spans="1:2" ht="13">
      <c r="A106" s="1">
        <v>827</v>
      </c>
      <c r="B106" s="1">
        <v>0</v>
      </c>
    </row>
    <row r="107" spans="1:2" ht="13">
      <c r="A107" s="1">
        <v>828</v>
      </c>
      <c r="B107" s="1">
        <v>1</v>
      </c>
    </row>
    <row r="108" spans="1:2" ht="13">
      <c r="A108" s="1">
        <v>829</v>
      </c>
      <c r="B108" s="1">
        <v>1</v>
      </c>
    </row>
    <row r="109" spans="1:2" ht="13">
      <c r="A109" s="1">
        <v>830</v>
      </c>
      <c r="B109" s="1">
        <v>1</v>
      </c>
    </row>
    <row r="110" spans="1:2" ht="13">
      <c r="A110" s="1">
        <v>831</v>
      </c>
      <c r="B110" s="1">
        <v>1</v>
      </c>
    </row>
    <row r="111" spans="1:2" ht="13">
      <c r="A111" s="1">
        <v>832</v>
      </c>
      <c r="B111" s="1">
        <v>1</v>
      </c>
    </row>
    <row r="112" spans="1:2" ht="13">
      <c r="A112" s="1">
        <v>833</v>
      </c>
      <c r="B112" s="1">
        <v>0</v>
      </c>
    </row>
    <row r="113" spans="1:2" ht="13">
      <c r="A113" s="1">
        <v>834</v>
      </c>
      <c r="B113" s="1">
        <v>0</v>
      </c>
    </row>
    <row r="114" spans="1:2" ht="13">
      <c r="A114" s="1">
        <v>835</v>
      </c>
      <c r="B114" s="1">
        <v>0</v>
      </c>
    </row>
    <row r="115" spans="1:2" ht="13">
      <c r="A115" s="1">
        <v>836</v>
      </c>
      <c r="B115" s="1">
        <v>1</v>
      </c>
    </row>
    <row r="116" spans="1:2" ht="13">
      <c r="A116" s="1">
        <v>837</v>
      </c>
      <c r="B116" s="1">
        <v>0</v>
      </c>
    </row>
    <row r="117" spans="1:2" ht="13">
      <c r="A117" s="1">
        <v>838</v>
      </c>
      <c r="B117" s="1">
        <v>0</v>
      </c>
    </row>
    <row r="118" spans="1:2" ht="13">
      <c r="A118" s="1">
        <v>839</v>
      </c>
      <c r="B118" s="1">
        <v>1</v>
      </c>
    </row>
    <row r="119" spans="1:2" ht="13">
      <c r="A119" s="1">
        <v>840</v>
      </c>
      <c r="B119" s="1">
        <v>1</v>
      </c>
    </row>
    <row r="120" spans="1:2" ht="13">
      <c r="A120" s="1">
        <v>841</v>
      </c>
      <c r="B120" s="1">
        <v>0</v>
      </c>
    </row>
    <row r="121" spans="1:2" ht="13">
      <c r="A121" s="1">
        <v>842</v>
      </c>
      <c r="B121" s="1">
        <v>0</v>
      </c>
    </row>
    <row r="122" spans="1:2" ht="13">
      <c r="A122" s="1">
        <v>843</v>
      </c>
      <c r="B122" s="1">
        <v>1</v>
      </c>
    </row>
    <row r="123" spans="1:2" ht="13">
      <c r="A123" s="1">
        <v>844</v>
      </c>
      <c r="B123" s="1">
        <v>0</v>
      </c>
    </row>
    <row r="124" spans="1:2" ht="13">
      <c r="A124" s="1">
        <v>845</v>
      </c>
      <c r="B124" s="1">
        <v>0</v>
      </c>
    </row>
    <row r="125" spans="1:2" ht="13">
      <c r="A125" s="1">
        <v>846</v>
      </c>
      <c r="B125" s="1">
        <v>0</v>
      </c>
    </row>
    <row r="126" spans="1:2" ht="13">
      <c r="A126" s="1">
        <v>847</v>
      </c>
      <c r="B126" s="1">
        <v>0</v>
      </c>
    </row>
    <row r="127" spans="1:2" ht="13">
      <c r="A127" s="1">
        <v>848</v>
      </c>
      <c r="B127" s="1">
        <v>0</v>
      </c>
    </row>
    <row r="128" spans="1:2" ht="13">
      <c r="A128" s="1">
        <v>849</v>
      </c>
      <c r="B128" s="1">
        <v>0</v>
      </c>
    </row>
    <row r="129" spans="1:2" ht="13">
      <c r="A129" s="1">
        <v>850</v>
      </c>
      <c r="B129" s="1">
        <v>1</v>
      </c>
    </row>
    <row r="130" spans="1:2" ht="13">
      <c r="A130" s="1">
        <v>851</v>
      </c>
      <c r="B130" s="1">
        <v>0</v>
      </c>
    </row>
    <row r="131" spans="1:2" ht="13">
      <c r="A131" s="1">
        <v>852</v>
      </c>
      <c r="B131" s="1">
        <v>0</v>
      </c>
    </row>
    <row r="132" spans="1:2" ht="13">
      <c r="A132" s="1">
        <v>853</v>
      </c>
      <c r="B132" s="1">
        <v>0</v>
      </c>
    </row>
    <row r="133" spans="1:2" ht="13">
      <c r="A133" s="1">
        <v>854</v>
      </c>
      <c r="B133" s="1">
        <v>1</v>
      </c>
    </row>
    <row r="134" spans="1:2" ht="13">
      <c r="A134" s="1">
        <v>855</v>
      </c>
      <c r="B134" s="1">
        <v>0</v>
      </c>
    </row>
    <row r="135" spans="1:2" ht="13">
      <c r="A135" s="1">
        <v>856</v>
      </c>
      <c r="B135" s="1">
        <v>1</v>
      </c>
    </row>
    <row r="136" spans="1:2" ht="13">
      <c r="A136" s="1">
        <v>857</v>
      </c>
      <c r="B136" s="1">
        <v>1</v>
      </c>
    </row>
    <row r="137" spans="1:2" ht="13">
      <c r="A137" s="1">
        <v>858</v>
      </c>
      <c r="B137" s="1">
        <v>1</v>
      </c>
    </row>
    <row r="138" spans="1:2" ht="13">
      <c r="A138" s="1">
        <v>859</v>
      </c>
      <c r="B138" s="1">
        <v>1</v>
      </c>
    </row>
    <row r="139" spans="1:2" ht="13">
      <c r="A139" s="1">
        <v>860</v>
      </c>
      <c r="B139" s="1">
        <v>0</v>
      </c>
    </row>
    <row r="140" spans="1:2" ht="13">
      <c r="A140" s="1">
        <v>861</v>
      </c>
      <c r="B140" s="1">
        <v>0</v>
      </c>
    </row>
    <row r="141" spans="1:2" ht="13">
      <c r="A141" s="1">
        <v>862</v>
      </c>
      <c r="B141" s="1">
        <v>0</v>
      </c>
    </row>
    <row r="142" spans="1:2" ht="13">
      <c r="A142" s="1">
        <v>863</v>
      </c>
      <c r="B142" s="1">
        <v>1</v>
      </c>
    </row>
    <row r="143" spans="1:2" ht="13">
      <c r="A143" s="1">
        <v>864</v>
      </c>
      <c r="B143" s="1">
        <v>0</v>
      </c>
    </row>
    <row r="144" spans="1:2" ht="13">
      <c r="A144" s="1">
        <v>865</v>
      </c>
      <c r="B144" s="1">
        <v>0</v>
      </c>
    </row>
    <row r="145" spans="1:2" ht="13">
      <c r="A145" s="1">
        <v>866</v>
      </c>
      <c r="B145" s="1">
        <v>1</v>
      </c>
    </row>
    <row r="146" spans="1:2" ht="13">
      <c r="A146" s="1">
        <v>867</v>
      </c>
      <c r="B146" s="1">
        <v>1</v>
      </c>
    </row>
    <row r="147" spans="1:2" ht="13">
      <c r="A147" s="1">
        <v>868</v>
      </c>
      <c r="B147" s="1">
        <v>0</v>
      </c>
    </row>
    <row r="148" spans="1:2" ht="13">
      <c r="A148" s="1">
        <v>869</v>
      </c>
      <c r="B148" s="1">
        <v>0</v>
      </c>
    </row>
    <row r="149" spans="1:2" ht="13">
      <c r="A149" s="1">
        <v>870</v>
      </c>
      <c r="B149" s="1">
        <v>1</v>
      </c>
    </row>
    <row r="150" spans="1:2" ht="13">
      <c r="A150" s="1">
        <v>871</v>
      </c>
      <c r="B150" s="1">
        <v>0</v>
      </c>
    </row>
    <row r="151" spans="1:2" ht="13">
      <c r="A151" s="1">
        <v>872</v>
      </c>
      <c r="B151" s="1">
        <v>1</v>
      </c>
    </row>
    <row r="152" spans="1:2" ht="13">
      <c r="A152" s="1">
        <v>873</v>
      </c>
      <c r="B152" s="1">
        <v>0</v>
      </c>
    </row>
    <row r="153" spans="1:2" ht="13">
      <c r="A153" s="1">
        <v>874</v>
      </c>
      <c r="B153" s="1">
        <v>0</v>
      </c>
    </row>
    <row r="154" spans="1:2" ht="13">
      <c r="A154" s="1">
        <v>875</v>
      </c>
      <c r="B154" s="1">
        <v>1</v>
      </c>
    </row>
    <row r="155" spans="1:2" ht="13">
      <c r="A155" s="1">
        <v>876</v>
      </c>
      <c r="B155" s="1">
        <v>1</v>
      </c>
    </row>
    <row r="156" spans="1:2" ht="13">
      <c r="A156" s="1">
        <v>877</v>
      </c>
      <c r="B156" s="1">
        <v>0</v>
      </c>
    </row>
    <row r="157" spans="1:2" ht="13">
      <c r="A157" s="1">
        <v>878</v>
      </c>
      <c r="B157" s="1">
        <v>0</v>
      </c>
    </row>
    <row r="158" spans="1:2" ht="13">
      <c r="A158" s="1">
        <v>879</v>
      </c>
      <c r="B158" s="1">
        <v>0</v>
      </c>
    </row>
    <row r="159" spans="1:2" ht="13">
      <c r="A159" s="1">
        <v>880</v>
      </c>
      <c r="B159" s="1">
        <v>1</v>
      </c>
    </row>
    <row r="160" spans="1:2" ht="13">
      <c r="A160" s="1">
        <v>881</v>
      </c>
      <c r="B160" s="1">
        <v>1</v>
      </c>
    </row>
    <row r="161" spans="1:2" ht="13">
      <c r="A161" s="1">
        <v>882</v>
      </c>
      <c r="B161" s="1">
        <v>0</v>
      </c>
    </row>
    <row r="162" spans="1:2" ht="13">
      <c r="A162" s="1">
        <v>883</v>
      </c>
      <c r="B162" s="1">
        <v>0</v>
      </c>
    </row>
    <row r="163" spans="1:2" ht="13">
      <c r="A163" s="1">
        <v>884</v>
      </c>
      <c r="B163" s="1">
        <v>0</v>
      </c>
    </row>
    <row r="164" spans="1:2" ht="13">
      <c r="A164" s="1">
        <v>885</v>
      </c>
      <c r="B164" s="1">
        <v>0</v>
      </c>
    </row>
    <row r="165" spans="1:2" ht="13">
      <c r="A165" s="1">
        <v>886</v>
      </c>
      <c r="B165" s="1">
        <v>0</v>
      </c>
    </row>
    <row r="166" spans="1:2" ht="13">
      <c r="A166" s="1">
        <v>887</v>
      </c>
      <c r="B166" s="1">
        <v>0</v>
      </c>
    </row>
    <row r="167" spans="1:2" ht="13">
      <c r="A167" s="1">
        <v>888</v>
      </c>
      <c r="B167" s="1">
        <v>1</v>
      </c>
    </row>
    <row r="168" spans="1:2" ht="13">
      <c r="A168" s="1">
        <v>889</v>
      </c>
      <c r="B168" s="1">
        <v>0</v>
      </c>
    </row>
    <row r="169" spans="1:2" ht="13">
      <c r="A169" s="1">
        <v>890</v>
      </c>
      <c r="B169" s="1">
        <v>1</v>
      </c>
    </row>
    <row r="170" spans="1:2" ht="13">
      <c r="A170" s="1">
        <v>891</v>
      </c>
      <c r="B170" s="1">
        <v>0</v>
      </c>
    </row>
    <row r="171" spans="1:2" ht="13">
      <c r="A171" s="4"/>
    </row>
    <row r="172" spans="1:2" ht="13">
      <c r="A172" s="4"/>
    </row>
    <row r="173" spans="1:2" ht="13">
      <c r="A173" s="4"/>
    </row>
    <row r="174" spans="1:2" ht="13">
      <c r="A174" s="4"/>
    </row>
    <row r="175" spans="1:2" ht="13">
      <c r="A175" s="4"/>
    </row>
    <row r="176" spans="1:2" ht="13">
      <c r="A176" s="4"/>
    </row>
    <row r="177" spans="1:1" ht="13">
      <c r="A177" s="4"/>
    </row>
    <row r="178" spans="1:1" ht="13">
      <c r="A178" s="4"/>
    </row>
    <row r="179" spans="1:1" ht="13">
      <c r="A179" s="4"/>
    </row>
    <row r="180" spans="1:1" ht="13">
      <c r="A180" s="4"/>
    </row>
    <row r="181" spans="1:1" ht="13">
      <c r="A181" s="4"/>
    </row>
    <row r="182" spans="1:1" ht="13">
      <c r="A182" s="4"/>
    </row>
    <row r="183" spans="1:1" ht="13">
      <c r="A183" s="4"/>
    </row>
    <row r="184" spans="1:1" ht="13">
      <c r="A184" s="4"/>
    </row>
    <row r="185" spans="1:1" ht="13">
      <c r="A185" s="4"/>
    </row>
    <row r="186" spans="1:1" ht="13">
      <c r="A186" s="4"/>
    </row>
    <row r="187" spans="1:1" ht="13">
      <c r="A187" s="4"/>
    </row>
    <row r="188" spans="1:1" ht="13">
      <c r="A188" s="4"/>
    </row>
    <row r="189" spans="1:1" ht="13">
      <c r="A189" s="4"/>
    </row>
    <row r="190" spans="1:1" ht="13">
      <c r="A190" s="4"/>
    </row>
    <row r="191" spans="1:1" ht="13">
      <c r="A191" s="4"/>
    </row>
    <row r="192" spans="1:1" ht="13">
      <c r="A192" s="4"/>
    </row>
    <row r="193" spans="1:1" ht="13">
      <c r="A193" s="4"/>
    </row>
    <row r="194" spans="1:1" ht="13">
      <c r="A194" s="4"/>
    </row>
    <row r="195" spans="1:1" ht="13">
      <c r="A195" s="4"/>
    </row>
    <row r="196" spans="1:1" ht="13">
      <c r="A196" s="4"/>
    </row>
    <row r="197" spans="1:1" ht="13">
      <c r="A197" s="4"/>
    </row>
    <row r="198" spans="1:1" ht="13">
      <c r="A198" s="4"/>
    </row>
    <row r="199" spans="1:1" ht="13">
      <c r="A199" s="4"/>
    </row>
    <row r="200" spans="1:1" ht="13">
      <c r="A200" s="4"/>
    </row>
    <row r="201" spans="1:1" ht="13">
      <c r="A201" s="4"/>
    </row>
    <row r="202" spans="1:1" ht="13">
      <c r="A202" s="4"/>
    </row>
    <row r="203" spans="1:1" ht="13">
      <c r="A203" s="4"/>
    </row>
    <row r="204" spans="1:1" ht="13">
      <c r="A204" s="4"/>
    </row>
    <row r="205" spans="1:1" ht="13">
      <c r="A205" s="4"/>
    </row>
    <row r="206" spans="1:1" ht="13">
      <c r="A206" s="4"/>
    </row>
    <row r="207" spans="1:1" ht="13">
      <c r="A207" s="4"/>
    </row>
    <row r="208" spans="1:1" ht="13">
      <c r="A208" s="4"/>
    </row>
    <row r="209" spans="1:1" ht="13">
      <c r="A209" s="4"/>
    </row>
    <row r="210" spans="1:1" ht="13">
      <c r="A210" s="4"/>
    </row>
    <row r="211" spans="1:1" ht="13">
      <c r="A211" s="4"/>
    </row>
    <row r="212" spans="1:1" ht="13">
      <c r="A212" s="4"/>
    </row>
    <row r="213" spans="1:1" ht="13">
      <c r="A213" s="4"/>
    </row>
    <row r="214" spans="1:1" ht="13">
      <c r="A214" s="4"/>
    </row>
    <row r="215" spans="1:1" ht="13">
      <c r="A215" s="4"/>
    </row>
    <row r="216" spans="1:1" ht="13">
      <c r="A216" s="4"/>
    </row>
    <row r="217" spans="1:1" ht="13">
      <c r="A217" s="4"/>
    </row>
    <row r="218" spans="1:1" ht="13">
      <c r="A218" s="4"/>
    </row>
    <row r="219" spans="1:1" ht="13">
      <c r="A219" s="4"/>
    </row>
    <row r="220" spans="1:1" ht="13">
      <c r="A220" s="4"/>
    </row>
    <row r="221" spans="1:1" ht="13">
      <c r="A221" s="4"/>
    </row>
    <row r="222" spans="1:1" ht="13">
      <c r="A222" s="4"/>
    </row>
    <row r="223" spans="1:1" ht="13">
      <c r="A223" s="4"/>
    </row>
    <row r="224" spans="1:1" ht="13">
      <c r="A224" s="4"/>
    </row>
    <row r="225" spans="1:1" ht="13">
      <c r="A225" s="4"/>
    </row>
    <row r="226" spans="1:1" ht="13">
      <c r="A226" s="4"/>
    </row>
    <row r="227" spans="1:1" ht="13">
      <c r="A227" s="4"/>
    </row>
    <row r="228" spans="1:1" ht="13">
      <c r="A228" s="4"/>
    </row>
    <row r="229" spans="1:1" ht="13">
      <c r="A229" s="4"/>
    </row>
    <row r="230" spans="1:1" ht="13">
      <c r="A230" s="4"/>
    </row>
    <row r="231" spans="1:1" ht="13">
      <c r="A231" s="4"/>
    </row>
    <row r="232" spans="1:1" ht="13">
      <c r="A232" s="4"/>
    </row>
    <row r="233" spans="1:1" ht="13">
      <c r="A233" s="4"/>
    </row>
    <row r="234" spans="1:1" ht="13">
      <c r="A234" s="4"/>
    </row>
    <row r="235" spans="1:1" ht="13">
      <c r="A235" s="4"/>
    </row>
    <row r="236" spans="1:1" ht="13">
      <c r="A236" s="4"/>
    </row>
    <row r="237" spans="1:1" ht="13">
      <c r="A237" s="4"/>
    </row>
    <row r="238" spans="1:1" ht="13">
      <c r="A238" s="4"/>
    </row>
    <row r="239" spans="1:1" ht="13">
      <c r="A239" s="4"/>
    </row>
    <row r="240" spans="1:1" ht="13">
      <c r="A240" s="4"/>
    </row>
    <row r="241" spans="1:1" ht="13">
      <c r="A241" s="4"/>
    </row>
    <row r="242" spans="1:1" ht="13">
      <c r="A242" s="4"/>
    </row>
    <row r="243" spans="1:1" ht="13">
      <c r="A243" s="4"/>
    </row>
    <row r="244" spans="1:1" ht="13">
      <c r="A244" s="4"/>
    </row>
    <row r="245" spans="1:1" ht="13">
      <c r="A245" s="4"/>
    </row>
    <row r="246" spans="1:1" ht="13">
      <c r="A246" s="4"/>
    </row>
    <row r="247" spans="1:1" ht="13">
      <c r="A247" s="4"/>
    </row>
    <row r="248" spans="1:1" ht="13">
      <c r="A248" s="4"/>
    </row>
    <row r="249" spans="1:1" ht="13">
      <c r="A249" s="4"/>
    </row>
    <row r="250" spans="1:1" ht="13">
      <c r="A250" s="4"/>
    </row>
    <row r="251" spans="1:1" ht="13">
      <c r="A251" s="4"/>
    </row>
    <row r="252" spans="1:1" ht="13">
      <c r="A252" s="4"/>
    </row>
    <row r="253" spans="1:1" ht="13">
      <c r="A253" s="4"/>
    </row>
    <row r="254" spans="1:1" ht="13">
      <c r="A254" s="4"/>
    </row>
    <row r="255" spans="1:1" ht="13">
      <c r="A255" s="4"/>
    </row>
    <row r="256" spans="1:1" ht="13">
      <c r="A256" s="4"/>
    </row>
    <row r="257" spans="1:1" ht="13">
      <c r="A257" s="4"/>
    </row>
    <row r="258" spans="1:1" ht="13">
      <c r="A258" s="4"/>
    </row>
    <row r="259" spans="1:1" ht="13">
      <c r="A259" s="4"/>
    </row>
    <row r="260" spans="1:1" ht="13">
      <c r="A260" s="4"/>
    </row>
    <row r="261" spans="1:1" ht="13">
      <c r="A261" s="4"/>
    </row>
    <row r="262" spans="1:1" ht="13">
      <c r="A262" s="4"/>
    </row>
    <row r="263" spans="1:1" ht="13">
      <c r="A263" s="4"/>
    </row>
    <row r="264" spans="1:1" ht="13">
      <c r="A264" s="4"/>
    </row>
    <row r="265" spans="1:1" ht="13">
      <c r="A265" s="4"/>
    </row>
    <row r="266" spans="1:1" ht="13">
      <c r="A266" s="4"/>
    </row>
    <row r="267" spans="1:1" ht="13">
      <c r="A267" s="4"/>
    </row>
    <row r="268" spans="1:1" ht="13">
      <c r="A268" s="4"/>
    </row>
    <row r="269" spans="1:1" ht="13">
      <c r="A269" s="4"/>
    </row>
    <row r="270" spans="1:1" ht="13">
      <c r="A270" s="4"/>
    </row>
    <row r="271" spans="1:1" ht="13">
      <c r="A271" s="4"/>
    </row>
    <row r="272" spans="1:1" ht="13">
      <c r="A272" s="4"/>
    </row>
    <row r="273" spans="1:1" ht="13">
      <c r="A273" s="4"/>
    </row>
    <row r="274" spans="1:1" ht="13">
      <c r="A274" s="4"/>
    </row>
    <row r="275" spans="1:1" ht="13">
      <c r="A275" s="4"/>
    </row>
    <row r="276" spans="1:1" ht="13">
      <c r="A276" s="4"/>
    </row>
    <row r="277" spans="1:1" ht="13">
      <c r="A277" s="4"/>
    </row>
    <row r="278" spans="1:1" ht="13">
      <c r="A278" s="4"/>
    </row>
    <row r="279" spans="1:1" ht="13">
      <c r="A279" s="4"/>
    </row>
    <row r="280" spans="1:1" ht="13">
      <c r="A280" s="4"/>
    </row>
    <row r="281" spans="1:1" ht="13">
      <c r="A281" s="4"/>
    </row>
    <row r="282" spans="1:1" ht="13">
      <c r="A282" s="4"/>
    </row>
    <row r="283" spans="1:1" ht="13">
      <c r="A283" s="4"/>
    </row>
    <row r="284" spans="1:1" ht="13">
      <c r="A284" s="4"/>
    </row>
    <row r="285" spans="1:1" ht="13">
      <c r="A285" s="4"/>
    </row>
    <row r="286" spans="1:1" ht="13">
      <c r="A286" s="4"/>
    </row>
    <row r="287" spans="1:1" ht="13">
      <c r="A287" s="4"/>
    </row>
    <row r="288" spans="1:1" ht="13">
      <c r="A288" s="4"/>
    </row>
    <row r="289" spans="1:1" ht="13">
      <c r="A289" s="4"/>
    </row>
    <row r="290" spans="1:1" ht="13">
      <c r="A290" s="4"/>
    </row>
    <row r="291" spans="1:1" ht="13">
      <c r="A291" s="4"/>
    </row>
    <row r="292" spans="1:1" ht="13">
      <c r="A292" s="4"/>
    </row>
    <row r="293" spans="1:1" ht="13">
      <c r="A293" s="4"/>
    </row>
    <row r="294" spans="1:1" ht="13">
      <c r="A294" s="4"/>
    </row>
    <row r="295" spans="1:1" ht="13">
      <c r="A295" s="4"/>
    </row>
    <row r="296" spans="1:1" ht="13">
      <c r="A296" s="4"/>
    </row>
    <row r="297" spans="1:1" ht="13">
      <c r="A297" s="4"/>
    </row>
    <row r="298" spans="1:1" ht="13">
      <c r="A298" s="4"/>
    </row>
    <row r="299" spans="1:1" ht="13">
      <c r="A299" s="4"/>
    </row>
    <row r="300" spans="1:1" ht="13">
      <c r="A300" s="4"/>
    </row>
    <row r="301" spans="1:1" ht="13">
      <c r="A301" s="4"/>
    </row>
    <row r="302" spans="1:1" ht="13">
      <c r="A302" s="4"/>
    </row>
    <row r="303" spans="1:1" ht="13">
      <c r="A303" s="4"/>
    </row>
    <row r="304" spans="1:1" ht="13">
      <c r="A304" s="4"/>
    </row>
    <row r="305" spans="1:1" ht="13">
      <c r="A305" s="4"/>
    </row>
    <row r="306" spans="1:1" ht="13">
      <c r="A306" s="4"/>
    </row>
    <row r="307" spans="1:1" ht="13">
      <c r="A307" s="4"/>
    </row>
    <row r="308" spans="1:1" ht="13">
      <c r="A308" s="4"/>
    </row>
    <row r="309" spans="1:1" ht="13">
      <c r="A309" s="4"/>
    </row>
    <row r="310" spans="1:1" ht="13">
      <c r="A310" s="4"/>
    </row>
    <row r="311" spans="1:1" ht="13">
      <c r="A311" s="4"/>
    </row>
    <row r="312" spans="1:1" ht="13">
      <c r="A312" s="4"/>
    </row>
    <row r="313" spans="1:1" ht="13">
      <c r="A313" s="4"/>
    </row>
    <row r="314" spans="1:1" ht="13">
      <c r="A314" s="4"/>
    </row>
    <row r="315" spans="1:1" ht="13">
      <c r="A315" s="4"/>
    </row>
    <row r="316" spans="1:1" ht="13">
      <c r="A316" s="4"/>
    </row>
    <row r="317" spans="1:1" ht="13">
      <c r="A317" s="4"/>
    </row>
    <row r="318" spans="1:1" ht="13">
      <c r="A318" s="4"/>
    </row>
    <row r="319" spans="1:1" ht="13">
      <c r="A319" s="4"/>
    </row>
    <row r="320" spans="1:1" ht="13">
      <c r="A320" s="4"/>
    </row>
    <row r="321" spans="1:1" ht="13">
      <c r="A321" s="4"/>
    </row>
    <row r="322" spans="1:1" ht="13">
      <c r="A322" s="4"/>
    </row>
    <row r="323" spans="1:1" ht="13">
      <c r="A323" s="4"/>
    </row>
    <row r="324" spans="1:1" ht="13">
      <c r="A324" s="4"/>
    </row>
    <row r="325" spans="1:1" ht="13">
      <c r="A325" s="4"/>
    </row>
    <row r="326" spans="1:1" ht="13">
      <c r="A326" s="4"/>
    </row>
    <row r="327" spans="1:1" ht="13">
      <c r="A327" s="4"/>
    </row>
    <row r="328" spans="1:1" ht="13">
      <c r="A328" s="4"/>
    </row>
    <row r="329" spans="1:1" ht="13">
      <c r="A329" s="4"/>
    </row>
    <row r="330" spans="1:1" ht="13">
      <c r="A330" s="4"/>
    </row>
    <row r="331" spans="1:1" ht="13">
      <c r="A331" s="4"/>
    </row>
    <row r="332" spans="1:1" ht="13">
      <c r="A332" s="4"/>
    </row>
    <row r="333" spans="1:1" ht="13">
      <c r="A333" s="4"/>
    </row>
    <row r="334" spans="1:1" ht="13">
      <c r="A334" s="4"/>
    </row>
    <row r="335" spans="1:1" ht="13">
      <c r="A335" s="4"/>
    </row>
    <row r="336" spans="1:1" ht="13">
      <c r="A336" s="4"/>
    </row>
    <row r="337" spans="1:1" ht="13">
      <c r="A337" s="4"/>
    </row>
    <row r="338" spans="1:1" ht="13">
      <c r="A338" s="4"/>
    </row>
    <row r="339" spans="1:1" ht="13">
      <c r="A339" s="4"/>
    </row>
    <row r="340" spans="1:1" ht="13">
      <c r="A340" s="4"/>
    </row>
    <row r="341" spans="1:1" ht="13">
      <c r="A341" s="4"/>
    </row>
    <row r="342" spans="1:1" ht="13">
      <c r="A342" s="4"/>
    </row>
    <row r="343" spans="1:1" ht="13">
      <c r="A343" s="4"/>
    </row>
    <row r="344" spans="1:1" ht="13">
      <c r="A344" s="4"/>
    </row>
    <row r="345" spans="1:1" ht="13">
      <c r="A345" s="4"/>
    </row>
    <row r="346" spans="1:1" ht="13">
      <c r="A346" s="4"/>
    </row>
    <row r="347" spans="1:1" ht="13">
      <c r="A347" s="4"/>
    </row>
    <row r="348" spans="1:1" ht="13">
      <c r="A348" s="4"/>
    </row>
    <row r="349" spans="1:1" ht="13">
      <c r="A349" s="4"/>
    </row>
    <row r="350" spans="1:1" ht="13">
      <c r="A350" s="4"/>
    </row>
    <row r="351" spans="1:1" ht="13">
      <c r="A351" s="4"/>
    </row>
    <row r="352" spans="1:1" ht="13">
      <c r="A352" s="4"/>
    </row>
    <row r="353" spans="1:1" ht="13">
      <c r="A353" s="4"/>
    </row>
    <row r="354" spans="1:1" ht="13">
      <c r="A354" s="4"/>
    </row>
    <row r="355" spans="1:1" ht="13">
      <c r="A355" s="4"/>
    </row>
    <row r="356" spans="1:1" ht="13">
      <c r="A356" s="4"/>
    </row>
    <row r="357" spans="1:1" ht="13">
      <c r="A357" s="4"/>
    </row>
    <row r="358" spans="1:1" ht="13">
      <c r="A358" s="4"/>
    </row>
    <row r="359" spans="1:1" ht="13">
      <c r="A359" s="4"/>
    </row>
    <row r="360" spans="1:1" ht="13">
      <c r="A360" s="4"/>
    </row>
    <row r="361" spans="1:1" ht="13">
      <c r="A361" s="4"/>
    </row>
    <row r="362" spans="1:1" ht="13">
      <c r="A362" s="4"/>
    </row>
    <row r="363" spans="1:1" ht="13">
      <c r="A363" s="4"/>
    </row>
    <row r="364" spans="1:1" ht="13">
      <c r="A364" s="4"/>
    </row>
    <row r="365" spans="1:1" ht="13">
      <c r="A365" s="4"/>
    </row>
    <row r="366" spans="1:1" ht="13">
      <c r="A366" s="4"/>
    </row>
    <row r="367" spans="1:1" ht="13">
      <c r="A367" s="4"/>
    </row>
    <row r="368" spans="1:1" ht="13">
      <c r="A368" s="4"/>
    </row>
    <row r="369" spans="1:1" ht="13">
      <c r="A369" s="4"/>
    </row>
    <row r="370" spans="1:1" ht="13">
      <c r="A370" s="4"/>
    </row>
    <row r="371" spans="1:1" ht="13">
      <c r="A371" s="4"/>
    </row>
    <row r="372" spans="1:1" ht="13">
      <c r="A372" s="4"/>
    </row>
    <row r="373" spans="1:1" ht="13">
      <c r="A373" s="4"/>
    </row>
    <row r="374" spans="1:1" ht="13">
      <c r="A374" s="4"/>
    </row>
    <row r="375" spans="1:1" ht="13">
      <c r="A375" s="4"/>
    </row>
    <row r="376" spans="1:1" ht="13">
      <c r="A376" s="4"/>
    </row>
    <row r="377" spans="1:1" ht="13">
      <c r="A377" s="4"/>
    </row>
    <row r="378" spans="1:1" ht="13">
      <c r="A378" s="4"/>
    </row>
    <row r="379" spans="1:1" ht="13">
      <c r="A379" s="4"/>
    </row>
    <row r="380" spans="1:1" ht="13">
      <c r="A380" s="4"/>
    </row>
    <row r="381" spans="1:1" ht="13">
      <c r="A381" s="4"/>
    </row>
    <row r="382" spans="1:1" ht="13">
      <c r="A382" s="4"/>
    </row>
    <row r="383" spans="1:1" ht="13">
      <c r="A383" s="4"/>
    </row>
    <row r="384" spans="1:1" ht="13">
      <c r="A384" s="4"/>
    </row>
    <row r="385" spans="1:1" ht="13">
      <c r="A385" s="4"/>
    </row>
    <row r="386" spans="1:1" ht="13">
      <c r="A386" s="4"/>
    </row>
    <row r="387" spans="1:1" ht="13">
      <c r="A387" s="4"/>
    </row>
    <row r="388" spans="1:1" ht="13">
      <c r="A388" s="4"/>
    </row>
    <row r="389" spans="1:1" ht="13">
      <c r="A389" s="4"/>
    </row>
    <row r="390" spans="1:1" ht="13">
      <c r="A390" s="4"/>
    </row>
    <row r="391" spans="1:1" ht="13">
      <c r="A391" s="4"/>
    </row>
    <row r="392" spans="1:1" ht="13">
      <c r="A392" s="4"/>
    </row>
    <row r="393" spans="1:1" ht="13">
      <c r="A393" s="4"/>
    </row>
    <row r="394" spans="1:1" ht="13">
      <c r="A394" s="4"/>
    </row>
    <row r="395" spans="1:1" ht="13">
      <c r="A395" s="4"/>
    </row>
    <row r="396" spans="1:1" ht="13">
      <c r="A396" s="4"/>
    </row>
    <row r="397" spans="1:1" ht="13">
      <c r="A397" s="4"/>
    </row>
    <row r="398" spans="1:1" ht="13">
      <c r="A398" s="4"/>
    </row>
    <row r="399" spans="1:1" ht="13">
      <c r="A399" s="4"/>
    </row>
    <row r="400" spans="1:1" ht="13">
      <c r="A400" s="4"/>
    </row>
    <row r="401" spans="1:1" ht="13">
      <c r="A401" s="4"/>
    </row>
    <row r="402" spans="1:1" ht="13">
      <c r="A402" s="4"/>
    </row>
    <row r="403" spans="1:1" ht="13">
      <c r="A403" s="4"/>
    </row>
    <row r="404" spans="1:1" ht="13">
      <c r="A404" s="4"/>
    </row>
    <row r="405" spans="1:1" ht="13">
      <c r="A405" s="4"/>
    </row>
    <row r="406" spans="1:1" ht="13">
      <c r="A406" s="4"/>
    </row>
    <row r="407" spans="1:1" ht="13">
      <c r="A407" s="4"/>
    </row>
    <row r="408" spans="1:1" ht="13">
      <c r="A408" s="4"/>
    </row>
    <row r="409" spans="1:1" ht="13">
      <c r="A409" s="4"/>
    </row>
    <row r="410" spans="1:1" ht="13">
      <c r="A410" s="4"/>
    </row>
    <row r="411" spans="1:1" ht="13">
      <c r="A411" s="4"/>
    </row>
    <row r="412" spans="1:1" ht="13">
      <c r="A412" s="4"/>
    </row>
    <row r="413" spans="1:1" ht="13">
      <c r="A413" s="4"/>
    </row>
    <row r="414" spans="1:1" ht="13">
      <c r="A414" s="4"/>
    </row>
    <row r="415" spans="1:1" ht="13">
      <c r="A415" s="4"/>
    </row>
    <row r="416" spans="1:1" ht="13">
      <c r="A416" s="4"/>
    </row>
    <row r="417" spans="1:1" ht="13">
      <c r="A417" s="4"/>
    </row>
    <row r="418" spans="1:1" ht="13">
      <c r="A418" s="4"/>
    </row>
    <row r="419" spans="1:1" ht="13">
      <c r="A419" s="4"/>
    </row>
    <row r="420" spans="1:1" ht="13">
      <c r="A420" s="4"/>
    </row>
    <row r="421" spans="1:1" ht="13">
      <c r="A421" s="4"/>
    </row>
    <row r="422" spans="1:1" ht="13">
      <c r="A422" s="4"/>
    </row>
    <row r="423" spans="1:1" ht="13">
      <c r="A423" s="4"/>
    </row>
    <row r="424" spans="1:1" ht="13">
      <c r="A424" s="4"/>
    </row>
    <row r="425" spans="1:1" ht="13">
      <c r="A425" s="4"/>
    </row>
    <row r="426" spans="1:1" ht="13">
      <c r="A426" s="4"/>
    </row>
    <row r="427" spans="1:1" ht="13">
      <c r="A427" s="4"/>
    </row>
    <row r="428" spans="1:1" ht="13">
      <c r="A428" s="4"/>
    </row>
    <row r="429" spans="1:1" ht="13">
      <c r="A429" s="4"/>
    </row>
    <row r="430" spans="1:1" ht="13">
      <c r="A430" s="4"/>
    </row>
    <row r="431" spans="1:1" ht="13">
      <c r="A431" s="4"/>
    </row>
    <row r="432" spans="1:1" ht="13">
      <c r="A432" s="4"/>
    </row>
    <row r="433" spans="1:1" ht="13">
      <c r="A433" s="4"/>
    </row>
    <row r="434" spans="1:1" ht="13">
      <c r="A434" s="4"/>
    </row>
    <row r="435" spans="1:1" ht="13">
      <c r="A435" s="4"/>
    </row>
    <row r="436" spans="1:1" ht="13">
      <c r="A436" s="4"/>
    </row>
    <row r="437" spans="1:1" ht="13">
      <c r="A437" s="4"/>
    </row>
    <row r="438" spans="1:1" ht="13">
      <c r="A438" s="4"/>
    </row>
    <row r="439" spans="1:1" ht="13">
      <c r="A439" s="4"/>
    </row>
    <row r="440" spans="1:1" ht="13">
      <c r="A440" s="4"/>
    </row>
    <row r="441" spans="1:1" ht="13">
      <c r="A441" s="4"/>
    </row>
    <row r="442" spans="1:1" ht="13">
      <c r="A442" s="4"/>
    </row>
    <row r="443" spans="1:1" ht="13">
      <c r="A443" s="4"/>
    </row>
    <row r="444" spans="1:1" ht="13">
      <c r="A444" s="4"/>
    </row>
    <row r="445" spans="1:1" ht="13">
      <c r="A445" s="4"/>
    </row>
    <row r="446" spans="1:1" ht="13">
      <c r="A446" s="4"/>
    </row>
    <row r="447" spans="1:1" ht="13">
      <c r="A447" s="4"/>
    </row>
    <row r="448" spans="1:1" ht="13">
      <c r="A448" s="4"/>
    </row>
    <row r="449" spans="1:1" ht="13">
      <c r="A449" s="4"/>
    </row>
    <row r="450" spans="1:1" ht="13">
      <c r="A450" s="4"/>
    </row>
    <row r="451" spans="1:1" ht="13">
      <c r="A451" s="4"/>
    </row>
    <row r="452" spans="1:1" ht="13">
      <c r="A452" s="4"/>
    </row>
    <row r="453" spans="1:1" ht="13">
      <c r="A453" s="4"/>
    </row>
    <row r="454" spans="1:1" ht="13">
      <c r="A454" s="4"/>
    </row>
    <row r="455" spans="1:1" ht="13">
      <c r="A455" s="4"/>
    </row>
    <row r="456" spans="1:1" ht="13">
      <c r="A456" s="4"/>
    </row>
    <row r="457" spans="1:1" ht="13">
      <c r="A457" s="4"/>
    </row>
    <row r="458" spans="1:1" ht="13">
      <c r="A458" s="4"/>
    </row>
    <row r="459" spans="1:1" ht="13">
      <c r="A459" s="4"/>
    </row>
    <row r="460" spans="1:1" ht="13">
      <c r="A460" s="4"/>
    </row>
    <row r="461" spans="1:1" ht="13">
      <c r="A461" s="4"/>
    </row>
    <row r="462" spans="1:1" ht="13">
      <c r="A462" s="4"/>
    </row>
    <row r="463" spans="1:1" ht="13">
      <c r="A463" s="4"/>
    </row>
    <row r="464" spans="1:1" ht="13">
      <c r="A464" s="4"/>
    </row>
    <row r="465" spans="1:1" ht="13">
      <c r="A465" s="4"/>
    </row>
    <row r="466" spans="1:1" ht="13">
      <c r="A466" s="4"/>
    </row>
    <row r="467" spans="1:1" ht="13">
      <c r="A467" s="4"/>
    </row>
    <row r="468" spans="1:1" ht="13">
      <c r="A468" s="4"/>
    </row>
    <row r="469" spans="1:1" ht="13">
      <c r="A469" s="4"/>
    </row>
    <row r="470" spans="1:1" ht="13">
      <c r="A470" s="4"/>
    </row>
    <row r="471" spans="1:1" ht="13">
      <c r="A471" s="4"/>
    </row>
    <row r="472" spans="1:1" ht="13">
      <c r="A472" s="4"/>
    </row>
    <row r="473" spans="1:1" ht="13">
      <c r="A473" s="4"/>
    </row>
    <row r="474" spans="1:1" ht="13">
      <c r="A474" s="4"/>
    </row>
    <row r="475" spans="1:1" ht="13">
      <c r="A475" s="4"/>
    </row>
    <row r="476" spans="1:1" ht="13">
      <c r="A476" s="4"/>
    </row>
    <row r="477" spans="1:1" ht="13">
      <c r="A477" s="4"/>
    </row>
    <row r="478" spans="1:1" ht="13">
      <c r="A478" s="4"/>
    </row>
    <row r="479" spans="1:1" ht="13">
      <c r="A479" s="4"/>
    </row>
    <row r="480" spans="1:1" ht="13">
      <c r="A480" s="4"/>
    </row>
    <row r="481" spans="1:1" ht="13">
      <c r="A481" s="4"/>
    </row>
    <row r="482" spans="1:1" ht="13">
      <c r="A482" s="4"/>
    </row>
    <row r="483" spans="1:1" ht="13">
      <c r="A483" s="4"/>
    </row>
    <row r="484" spans="1:1" ht="13">
      <c r="A484" s="4"/>
    </row>
    <row r="485" spans="1:1" ht="13">
      <c r="A485" s="4"/>
    </row>
    <row r="486" spans="1:1" ht="13">
      <c r="A486" s="4"/>
    </row>
    <row r="487" spans="1:1" ht="13">
      <c r="A487" s="4"/>
    </row>
    <row r="488" spans="1:1" ht="13">
      <c r="A488" s="4"/>
    </row>
    <row r="489" spans="1:1" ht="13">
      <c r="A489" s="4"/>
    </row>
    <row r="490" spans="1:1" ht="13">
      <c r="A490" s="4"/>
    </row>
    <row r="491" spans="1:1" ht="13">
      <c r="A491" s="4"/>
    </row>
    <row r="492" spans="1:1" ht="13">
      <c r="A492" s="4"/>
    </row>
    <row r="493" spans="1:1" ht="13">
      <c r="A493" s="4"/>
    </row>
    <row r="494" spans="1:1" ht="13">
      <c r="A494" s="4"/>
    </row>
    <row r="495" spans="1:1" ht="13">
      <c r="A495" s="4"/>
    </row>
    <row r="496" spans="1:1" ht="13">
      <c r="A496" s="4"/>
    </row>
    <row r="497" spans="1:1" ht="13">
      <c r="A497" s="4"/>
    </row>
    <row r="498" spans="1:1" ht="13">
      <c r="A498" s="4"/>
    </row>
    <row r="499" spans="1:1" ht="13">
      <c r="A499" s="4"/>
    </row>
    <row r="500" spans="1:1" ht="13">
      <c r="A500" s="4"/>
    </row>
    <row r="501" spans="1:1" ht="13">
      <c r="A501" s="4"/>
    </row>
    <row r="502" spans="1:1" ht="13">
      <c r="A502" s="4"/>
    </row>
    <row r="503" spans="1:1" ht="13">
      <c r="A503" s="4"/>
    </row>
    <row r="504" spans="1:1" ht="13">
      <c r="A504" s="4"/>
    </row>
    <row r="505" spans="1:1" ht="13">
      <c r="A505" s="4"/>
    </row>
    <row r="506" spans="1:1" ht="13">
      <c r="A506" s="4"/>
    </row>
    <row r="507" spans="1:1" ht="13">
      <c r="A507" s="4"/>
    </row>
    <row r="508" spans="1:1" ht="13">
      <c r="A508" s="4"/>
    </row>
    <row r="509" spans="1:1" ht="13">
      <c r="A509" s="4"/>
    </row>
    <row r="510" spans="1:1" ht="13">
      <c r="A510" s="4"/>
    </row>
    <row r="511" spans="1:1" ht="13">
      <c r="A511" s="4"/>
    </row>
    <row r="512" spans="1:1" ht="13">
      <c r="A512" s="4"/>
    </row>
    <row r="513" spans="1:1" ht="13">
      <c r="A513" s="4"/>
    </row>
    <row r="514" spans="1:1" ht="13">
      <c r="A514" s="4"/>
    </row>
    <row r="515" spans="1:1" ht="13">
      <c r="A515" s="4"/>
    </row>
    <row r="516" spans="1:1" ht="13">
      <c r="A516" s="4"/>
    </row>
    <row r="517" spans="1:1" ht="13">
      <c r="A517" s="4"/>
    </row>
    <row r="518" spans="1:1" ht="13">
      <c r="A518" s="4"/>
    </row>
    <row r="519" spans="1:1" ht="13">
      <c r="A519" s="4"/>
    </row>
    <row r="520" spans="1:1" ht="13">
      <c r="A520" s="4"/>
    </row>
    <row r="521" spans="1:1" ht="13">
      <c r="A521" s="4"/>
    </row>
    <row r="522" spans="1:1" ht="13">
      <c r="A522" s="4"/>
    </row>
    <row r="523" spans="1:1" ht="13">
      <c r="A523" s="4"/>
    </row>
    <row r="524" spans="1:1" ht="13">
      <c r="A524" s="4"/>
    </row>
    <row r="525" spans="1:1" ht="13">
      <c r="A525" s="4"/>
    </row>
    <row r="526" spans="1:1" ht="13">
      <c r="A526" s="4"/>
    </row>
    <row r="527" spans="1:1" ht="13">
      <c r="A527" s="4"/>
    </row>
    <row r="528" spans="1:1" ht="13">
      <c r="A528" s="4"/>
    </row>
    <row r="529" spans="1:1" ht="13">
      <c r="A529" s="4"/>
    </row>
    <row r="530" spans="1:1" ht="13">
      <c r="A530" s="4"/>
    </row>
    <row r="531" spans="1:1" ht="13">
      <c r="A531" s="4"/>
    </row>
    <row r="532" spans="1:1" ht="13">
      <c r="A532" s="4"/>
    </row>
    <row r="533" spans="1:1" ht="13">
      <c r="A533" s="4"/>
    </row>
    <row r="534" spans="1:1" ht="13">
      <c r="A534" s="4"/>
    </row>
    <row r="535" spans="1:1" ht="13">
      <c r="A535" s="4"/>
    </row>
    <row r="536" spans="1:1" ht="13">
      <c r="A536" s="4"/>
    </row>
    <row r="537" spans="1:1" ht="13">
      <c r="A537" s="4"/>
    </row>
    <row r="538" spans="1:1" ht="13">
      <c r="A538" s="4"/>
    </row>
    <row r="539" spans="1:1" ht="13">
      <c r="A539" s="4"/>
    </row>
    <row r="540" spans="1:1" ht="13">
      <c r="A540" s="4"/>
    </row>
    <row r="541" spans="1:1" ht="13">
      <c r="A541" s="4"/>
    </row>
    <row r="542" spans="1:1" ht="13">
      <c r="A542" s="4"/>
    </row>
    <row r="543" spans="1:1" ht="13">
      <c r="A543" s="4"/>
    </row>
    <row r="544" spans="1:1" ht="13">
      <c r="A544" s="4"/>
    </row>
    <row r="545" spans="1:1" ht="13">
      <c r="A545" s="4"/>
    </row>
    <row r="546" spans="1:1" ht="13">
      <c r="A546" s="4"/>
    </row>
    <row r="547" spans="1:1" ht="13">
      <c r="A547" s="4"/>
    </row>
    <row r="548" spans="1:1" ht="13">
      <c r="A548" s="4"/>
    </row>
    <row r="549" spans="1:1" ht="13">
      <c r="A549" s="4"/>
    </row>
    <row r="550" spans="1:1" ht="13">
      <c r="A550" s="4"/>
    </row>
    <row r="551" spans="1:1" ht="13">
      <c r="A551" s="4"/>
    </row>
    <row r="552" spans="1:1" ht="13">
      <c r="A552" s="4"/>
    </row>
    <row r="553" spans="1:1" ht="13">
      <c r="A553" s="4"/>
    </row>
    <row r="554" spans="1:1" ht="13">
      <c r="A554" s="4"/>
    </row>
    <row r="555" spans="1:1" ht="13">
      <c r="A555" s="4"/>
    </row>
    <row r="556" spans="1:1" ht="13">
      <c r="A556" s="4"/>
    </row>
    <row r="557" spans="1:1" ht="13">
      <c r="A557" s="4"/>
    </row>
    <row r="558" spans="1:1" ht="13">
      <c r="A558" s="4"/>
    </row>
    <row r="559" spans="1:1" ht="13">
      <c r="A559" s="4"/>
    </row>
    <row r="560" spans="1:1" ht="13">
      <c r="A560" s="4"/>
    </row>
    <row r="561" spans="1:1" ht="13">
      <c r="A561" s="4"/>
    </row>
    <row r="562" spans="1:1" ht="13">
      <c r="A562" s="4"/>
    </row>
    <row r="563" spans="1:1" ht="13">
      <c r="A563" s="4"/>
    </row>
    <row r="564" spans="1:1" ht="13">
      <c r="A564" s="4"/>
    </row>
    <row r="565" spans="1:1" ht="13">
      <c r="A565" s="4"/>
    </row>
    <row r="566" spans="1:1" ht="13">
      <c r="A566" s="4"/>
    </row>
    <row r="567" spans="1:1" ht="13">
      <c r="A567" s="4"/>
    </row>
    <row r="568" spans="1:1" ht="13">
      <c r="A568" s="4"/>
    </row>
    <row r="569" spans="1:1" ht="13">
      <c r="A569" s="4"/>
    </row>
    <row r="570" spans="1:1" ht="13">
      <c r="A570" s="4"/>
    </row>
    <row r="571" spans="1:1" ht="13">
      <c r="A571" s="4"/>
    </row>
    <row r="572" spans="1:1" ht="13">
      <c r="A572" s="4"/>
    </row>
    <row r="573" spans="1:1" ht="13">
      <c r="A573" s="4"/>
    </row>
    <row r="574" spans="1:1" ht="13">
      <c r="A574" s="4"/>
    </row>
    <row r="575" spans="1:1" ht="13">
      <c r="A575" s="4"/>
    </row>
    <row r="576" spans="1:1" ht="13">
      <c r="A576" s="4"/>
    </row>
    <row r="577" spans="1:1" ht="13">
      <c r="A577" s="4"/>
    </row>
    <row r="578" spans="1:1" ht="13">
      <c r="A578" s="4"/>
    </row>
    <row r="579" spans="1:1" ht="13">
      <c r="A579" s="4"/>
    </row>
    <row r="580" spans="1:1" ht="13">
      <c r="A580" s="4"/>
    </row>
    <row r="581" spans="1:1" ht="13">
      <c r="A581" s="4"/>
    </row>
    <row r="582" spans="1:1" ht="13">
      <c r="A582" s="4"/>
    </row>
    <row r="583" spans="1:1" ht="13">
      <c r="A583" s="4"/>
    </row>
    <row r="584" spans="1:1" ht="13">
      <c r="A584" s="4"/>
    </row>
    <row r="585" spans="1:1" ht="13">
      <c r="A585" s="4"/>
    </row>
    <row r="586" spans="1:1" ht="13">
      <c r="A586" s="4"/>
    </row>
    <row r="587" spans="1:1" ht="13">
      <c r="A587" s="4"/>
    </row>
    <row r="588" spans="1:1" ht="13">
      <c r="A588" s="4"/>
    </row>
    <row r="589" spans="1:1" ht="13">
      <c r="A589" s="4"/>
    </row>
    <row r="590" spans="1:1" ht="13">
      <c r="A590" s="4"/>
    </row>
    <row r="591" spans="1:1" ht="13">
      <c r="A591" s="4"/>
    </row>
    <row r="592" spans="1:1" ht="13">
      <c r="A592" s="4"/>
    </row>
    <row r="593" spans="1:1" ht="13">
      <c r="A593" s="4"/>
    </row>
    <row r="594" spans="1:1" ht="13">
      <c r="A594" s="4"/>
    </row>
    <row r="595" spans="1:1" ht="13">
      <c r="A595" s="4"/>
    </row>
    <row r="596" spans="1:1" ht="13">
      <c r="A596" s="4"/>
    </row>
    <row r="597" spans="1:1" ht="13">
      <c r="A597" s="4"/>
    </row>
    <row r="598" spans="1:1" ht="13">
      <c r="A598" s="4"/>
    </row>
    <row r="599" spans="1:1" ht="13">
      <c r="A599" s="4"/>
    </row>
    <row r="600" spans="1:1" ht="13">
      <c r="A600" s="4"/>
    </row>
    <row r="601" spans="1:1" ht="13">
      <c r="A601" s="4"/>
    </row>
    <row r="602" spans="1:1" ht="13">
      <c r="A602" s="4"/>
    </row>
    <row r="603" spans="1:1" ht="13">
      <c r="A603" s="4"/>
    </row>
    <row r="604" spans="1:1" ht="13">
      <c r="A604" s="4"/>
    </row>
    <row r="605" spans="1:1" ht="13">
      <c r="A605" s="4"/>
    </row>
    <row r="606" spans="1:1" ht="13">
      <c r="A606" s="4"/>
    </row>
    <row r="607" spans="1:1" ht="13">
      <c r="A607" s="4"/>
    </row>
    <row r="608" spans="1:1" ht="13">
      <c r="A608" s="4"/>
    </row>
    <row r="609" spans="1:1" ht="13">
      <c r="A609" s="4"/>
    </row>
    <row r="610" spans="1:1" ht="13">
      <c r="A610" s="4"/>
    </row>
    <row r="611" spans="1:1" ht="13">
      <c r="A611" s="4"/>
    </row>
    <row r="612" spans="1:1" ht="13">
      <c r="A612" s="4"/>
    </row>
    <row r="613" spans="1:1" ht="13">
      <c r="A613" s="4"/>
    </row>
    <row r="614" spans="1:1" ht="13">
      <c r="A614" s="4"/>
    </row>
    <row r="615" spans="1:1" ht="13">
      <c r="A615" s="4"/>
    </row>
    <row r="616" spans="1:1" ht="13">
      <c r="A616" s="4"/>
    </row>
    <row r="617" spans="1:1" ht="13">
      <c r="A617" s="4"/>
    </row>
    <row r="618" spans="1:1" ht="13">
      <c r="A618" s="4"/>
    </row>
    <row r="619" spans="1:1" ht="13">
      <c r="A619" s="4"/>
    </row>
    <row r="620" spans="1:1" ht="13">
      <c r="A620" s="4"/>
    </row>
    <row r="621" spans="1:1" ht="13">
      <c r="A621" s="4"/>
    </row>
    <row r="622" spans="1:1" ht="13">
      <c r="A622" s="4"/>
    </row>
    <row r="623" spans="1:1" ht="13">
      <c r="A623" s="4"/>
    </row>
    <row r="624" spans="1:1" ht="13">
      <c r="A624" s="4"/>
    </row>
    <row r="625" spans="1:1" ht="13">
      <c r="A625" s="4"/>
    </row>
    <row r="626" spans="1:1" ht="13">
      <c r="A626" s="4"/>
    </row>
    <row r="627" spans="1:1" ht="13">
      <c r="A627" s="4"/>
    </row>
    <row r="628" spans="1:1" ht="13">
      <c r="A628" s="4"/>
    </row>
    <row r="629" spans="1:1" ht="13">
      <c r="A629" s="4"/>
    </row>
    <row r="630" spans="1:1" ht="13">
      <c r="A630" s="4"/>
    </row>
    <row r="631" spans="1:1" ht="13">
      <c r="A631" s="4"/>
    </row>
    <row r="632" spans="1:1" ht="13">
      <c r="A632" s="4"/>
    </row>
    <row r="633" spans="1:1" ht="13">
      <c r="A633" s="4"/>
    </row>
    <row r="634" spans="1:1" ht="13">
      <c r="A634" s="4"/>
    </row>
    <row r="635" spans="1:1" ht="13">
      <c r="A635" s="4"/>
    </row>
    <row r="636" spans="1:1" ht="13">
      <c r="A636" s="4"/>
    </row>
    <row r="637" spans="1:1" ht="13">
      <c r="A637" s="4"/>
    </row>
    <row r="638" spans="1:1" ht="13">
      <c r="A638" s="4"/>
    </row>
    <row r="639" spans="1:1" ht="13">
      <c r="A639" s="4"/>
    </row>
    <row r="640" spans="1:1" ht="13">
      <c r="A640" s="4"/>
    </row>
    <row r="641" spans="1:1" ht="13">
      <c r="A641" s="4"/>
    </row>
    <row r="642" spans="1:1" ht="13">
      <c r="A642" s="4"/>
    </row>
    <row r="643" spans="1:1" ht="13">
      <c r="A643" s="4"/>
    </row>
    <row r="644" spans="1:1" ht="13">
      <c r="A644" s="4"/>
    </row>
    <row r="645" spans="1:1" ht="13">
      <c r="A645" s="4"/>
    </row>
    <row r="646" spans="1:1" ht="13">
      <c r="A646" s="4"/>
    </row>
    <row r="647" spans="1:1" ht="13">
      <c r="A647" s="4"/>
    </row>
    <row r="648" spans="1:1" ht="13">
      <c r="A648" s="4"/>
    </row>
    <row r="649" spans="1:1" ht="13">
      <c r="A649" s="4"/>
    </row>
    <row r="650" spans="1:1" ht="13">
      <c r="A650" s="4"/>
    </row>
    <row r="651" spans="1:1" ht="13">
      <c r="A651" s="4"/>
    </row>
    <row r="652" spans="1:1" ht="13">
      <c r="A652" s="4"/>
    </row>
    <row r="653" spans="1:1" ht="13">
      <c r="A653" s="4"/>
    </row>
    <row r="654" spans="1:1" ht="13">
      <c r="A654" s="4"/>
    </row>
    <row r="655" spans="1:1" ht="13">
      <c r="A655" s="4"/>
    </row>
    <row r="656" spans="1:1" ht="13">
      <c r="A656" s="4"/>
    </row>
    <row r="657" spans="1:1" ht="13">
      <c r="A657" s="4"/>
    </row>
    <row r="658" spans="1:1" ht="13">
      <c r="A658" s="4"/>
    </row>
    <row r="659" spans="1:1" ht="13">
      <c r="A659" s="4"/>
    </row>
    <row r="660" spans="1:1" ht="13">
      <c r="A660" s="4"/>
    </row>
    <row r="661" spans="1:1" ht="13">
      <c r="A661" s="4"/>
    </row>
    <row r="662" spans="1:1" ht="13">
      <c r="A662" s="4"/>
    </row>
    <row r="663" spans="1:1" ht="13">
      <c r="A663" s="4"/>
    </row>
    <row r="664" spans="1:1" ht="13">
      <c r="A664" s="4"/>
    </row>
    <row r="665" spans="1:1" ht="13">
      <c r="A665" s="4"/>
    </row>
    <row r="666" spans="1:1" ht="13">
      <c r="A666" s="4"/>
    </row>
    <row r="667" spans="1:1" ht="13">
      <c r="A667" s="4"/>
    </row>
    <row r="668" spans="1:1" ht="13">
      <c r="A668" s="4"/>
    </row>
    <row r="669" spans="1:1" ht="13">
      <c r="A669" s="4"/>
    </row>
    <row r="670" spans="1:1" ht="13">
      <c r="A670" s="4"/>
    </row>
    <row r="671" spans="1:1" ht="13">
      <c r="A671" s="4"/>
    </row>
    <row r="672" spans="1:1" ht="13">
      <c r="A672" s="4"/>
    </row>
    <row r="673" spans="1:1" ht="13">
      <c r="A673" s="4"/>
    </row>
    <row r="674" spans="1:1" ht="13">
      <c r="A674" s="4"/>
    </row>
    <row r="675" spans="1:1" ht="13">
      <c r="A675" s="4"/>
    </row>
    <row r="676" spans="1:1" ht="13">
      <c r="A676" s="4"/>
    </row>
    <row r="677" spans="1:1" ht="13">
      <c r="A677" s="4"/>
    </row>
    <row r="678" spans="1:1" ht="13">
      <c r="A678" s="4"/>
    </row>
    <row r="679" spans="1:1" ht="13">
      <c r="A679" s="4"/>
    </row>
    <row r="680" spans="1:1" ht="13">
      <c r="A680" s="4"/>
    </row>
    <row r="681" spans="1:1" ht="13">
      <c r="A681" s="4"/>
    </row>
    <row r="682" spans="1:1" ht="13">
      <c r="A682" s="4"/>
    </row>
    <row r="683" spans="1:1" ht="13">
      <c r="A683" s="4"/>
    </row>
    <row r="684" spans="1:1" ht="13">
      <c r="A684" s="4"/>
    </row>
    <row r="685" spans="1:1" ht="13">
      <c r="A685" s="4"/>
    </row>
    <row r="686" spans="1:1" ht="13">
      <c r="A686" s="4"/>
    </row>
    <row r="687" spans="1:1" ht="13">
      <c r="A687" s="4"/>
    </row>
    <row r="688" spans="1:1" ht="13">
      <c r="A688" s="4"/>
    </row>
    <row r="689" spans="1:1" ht="13">
      <c r="A689" s="4"/>
    </row>
    <row r="690" spans="1:1" ht="13">
      <c r="A690" s="4"/>
    </row>
    <row r="691" spans="1:1" ht="13">
      <c r="A691" s="4"/>
    </row>
    <row r="692" spans="1:1" ht="13">
      <c r="A692" s="4"/>
    </row>
    <row r="693" spans="1:1" ht="13">
      <c r="A693" s="4"/>
    </row>
    <row r="694" spans="1:1" ht="13">
      <c r="A694" s="4"/>
    </row>
    <row r="695" spans="1:1" ht="13">
      <c r="A695" s="4"/>
    </row>
    <row r="696" spans="1:1" ht="13">
      <c r="A696" s="4"/>
    </row>
    <row r="697" spans="1:1" ht="13">
      <c r="A697" s="4"/>
    </row>
    <row r="698" spans="1:1" ht="13">
      <c r="A698" s="4"/>
    </row>
    <row r="699" spans="1:1" ht="13">
      <c r="A699" s="4"/>
    </row>
    <row r="700" spans="1:1" ht="13">
      <c r="A700" s="4"/>
    </row>
    <row r="701" spans="1:1" ht="13">
      <c r="A701" s="4"/>
    </row>
    <row r="702" spans="1:1" ht="13">
      <c r="A702" s="4"/>
    </row>
    <row r="703" spans="1:1" ht="13">
      <c r="A703" s="4"/>
    </row>
    <row r="704" spans="1:1" ht="13">
      <c r="A704" s="4"/>
    </row>
    <row r="705" spans="1:1" ht="13">
      <c r="A705" s="4"/>
    </row>
    <row r="706" spans="1:1" ht="13">
      <c r="A706" s="4"/>
    </row>
    <row r="707" spans="1:1" ht="13">
      <c r="A707" s="4"/>
    </row>
    <row r="708" spans="1:1" ht="13">
      <c r="A708" s="4"/>
    </row>
    <row r="709" spans="1:1" ht="13">
      <c r="A709" s="4"/>
    </row>
    <row r="710" spans="1:1" ht="13">
      <c r="A710" s="4"/>
    </row>
    <row r="711" spans="1:1" ht="13">
      <c r="A711" s="4"/>
    </row>
    <row r="712" spans="1:1" ht="13">
      <c r="A712" s="4"/>
    </row>
    <row r="713" spans="1:1" ht="13">
      <c r="A713" s="4"/>
    </row>
    <row r="714" spans="1:1" ht="13">
      <c r="A714" s="4"/>
    </row>
    <row r="715" spans="1:1" ht="13">
      <c r="A715" s="4"/>
    </row>
    <row r="716" spans="1:1" ht="13">
      <c r="A716" s="4"/>
    </row>
    <row r="717" spans="1:1" ht="13">
      <c r="A717" s="4"/>
    </row>
    <row r="718" spans="1:1" ht="13">
      <c r="A718" s="4"/>
    </row>
    <row r="719" spans="1:1" ht="13">
      <c r="A719" s="4"/>
    </row>
    <row r="720" spans="1:1" ht="13">
      <c r="A720" s="4"/>
    </row>
    <row r="721" spans="1:1" ht="13">
      <c r="A721" s="4"/>
    </row>
    <row r="722" spans="1:1" ht="13">
      <c r="A722" s="4"/>
    </row>
    <row r="723" spans="1:1" ht="13">
      <c r="A723" s="4"/>
    </row>
    <row r="724" spans="1:1" ht="13">
      <c r="A724" s="4"/>
    </row>
    <row r="725" spans="1:1" ht="13">
      <c r="A725" s="4"/>
    </row>
    <row r="726" spans="1:1" ht="13">
      <c r="A726" s="4"/>
    </row>
    <row r="727" spans="1:1" ht="13">
      <c r="A727" s="4"/>
    </row>
    <row r="728" spans="1:1" ht="13">
      <c r="A728" s="4"/>
    </row>
    <row r="729" spans="1:1" ht="13">
      <c r="A729" s="4"/>
    </row>
    <row r="730" spans="1:1" ht="13">
      <c r="A730" s="4"/>
    </row>
    <row r="731" spans="1:1" ht="13">
      <c r="A731" s="4"/>
    </row>
    <row r="732" spans="1:1" ht="13">
      <c r="A732" s="4"/>
    </row>
    <row r="733" spans="1:1" ht="13">
      <c r="A733" s="4"/>
    </row>
    <row r="734" spans="1:1" ht="13">
      <c r="A734" s="4"/>
    </row>
    <row r="735" spans="1:1" ht="13">
      <c r="A735" s="4"/>
    </row>
    <row r="736" spans="1:1" ht="13">
      <c r="A736" s="4"/>
    </row>
    <row r="737" spans="1:1" ht="13">
      <c r="A737" s="4"/>
    </row>
    <row r="738" spans="1:1" ht="13">
      <c r="A738" s="4"/>
    </row>
    <row r="739" spans="1:1" ht="13">
      <c r="A739" s="4"/>
    </row>
    <row r="740" spans="1:1" ht="13">
      <c r="A740" s="4"/>
    </row>
    <row r="741" spans="1:1" ht="13">
      <c r="A741" s="4"/>
    </row>
    <row r="742" spans="1:1" ht="13">
      <c r="A742" s="4"/>
    </row>
    <row r="743" spans="1:1" ht="13">
      <c r="A743" s="4"/>
    </row>
    <row r="744" spans="1:1" ht="13">
      <c r="A744" s="4"/>
    </row>
    <row r="745" spans="1:1" ht="13">
      <c r="A745" s="4"/>
    </row>
    <row r="746" spans="1:1" ht="13">
      <c r="A746" s="4"/>
    </row>
    <row r="747" spans="1:1" ht="13">
      <c r="A747" s="4"/>
    </row>
    <row r="748" spans="1:1" ht="13">
      <c r="A748" s="4"/>
    </row>
    <row r="749" spans="1:1" ht="13">
      <c r="A749" s="4"/>
    </row>
    <row r="750" spans="1:1" ht="13">
      <c r="A750" s="4"/>
    </row>
  </sheetData>
  <phoneticPr fontId="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892"/>
  <sheetViews>
    <sheetView workbookViewId="0"/>
  </sheetViews>
  <sheetFormatPr baseColWidth="10" defaultColWidth="12.6640625" defaultRowHeight="15.75" customHeight="1"/>
  <cols>
    <col min="1" max="6" width="13.6640625" customWidth="1"/>
    <col min="11" max="17" width="10" customWidth="1"/>
  </cols>
  <sheetData>
    <row r="1" spans="1:17" ht="15.75" customHeight="1">
      <c r="A1" s="5" t="s">
        <v>1</v>
      </c>
      <c r="B1" s="5" t="s">
        <v>1223</v>
      </c>
      <c r="C1" s="5" t="s">
        <v>1224</v>
      </c>
      <c r="D1" s="5" t="s">
        <v>1225</v>
      </c>
      <c r="E1" s="5" t="s">
        <v>1226</v>
      </c>
      <c r="F1" s="5" t="s">
        <v>1227</v>
      </c>
      <c r="G1" s="6" t="s">
        <v>1228</v>
      </c>
      <c r="H1" s="7" t="s">
        <v>1229</v>
      </c>
      <c r="I1" s="7" t="s">
        <v>1230</v>
      </c>
      <c r="K1" s="1" t="s">
        <v>1231</v>
      </c>
    </row>
    <row r="2" spans="1:17" ht="15.75" customHeight="1">
      <c r="A2" s="8">
        <v>0</v>
      </c>
      <c r="B2" s="8">
        <v>3</v>
      </c>
      <c r="C2" s="8">
        <v>0</v>
      </c>
      <c r="D2" s="8">
        <v>1</v>
      </c>
      <c r="E2" s="8">
        <v>0</v>
      </c>
      <c r="F2" s="8">
        <v>7.25</v>
      </c>
      <c r="G2" s="9">
        <f t="shared" ref="G2:G723" si="0">SUMPRODUCT($B2:$F2,$K$5:$O$5)+$P$5</f>
        <v>-0.87479127904817156</v>
      </c>
      <c r="H2" s="10">
        <f t="shared" ref="H2:H723" si="1">1/(EXP((-1)*$Q$5*G2)+1)</f>
        <v>6.8934645374910689E-2</v>
      </c>
      <c r="I2" s="10">
        <f t="shared" ref="I2:I723" si="2">(H2-A2)^2</f>
        <v>4.751985332964696E-3</v>
      </c>
      <c r="K2" s="1" t="s">
        <v>1232</v>
      </c>
    </row>
    <row r="3" spans="1:17" ht="15.75" customHeight="1">
      <c r="A3" s="8">
        <v>1</v>
      </c>
      <c r="B3" s="8">
        <v>1</v>
      </c>
      <c r="C3" s="8">
        <v>1</v>
      </c>
      <c r="D3" s="8">
        <v>1</v>
      </c>
      <c r="E3" s="8">
        <v>0</v>
      </c>
      <c r="F3" s="8">
        <v>71.283299999999997</v>
      </c>
      <c r="G3" s="9">
        <f t="shared" si="0"/>
        <v>0.82498438039682598</v>
      </c>
      <c r="H3" s="10">
        <f t="shared" si="1"/>
        <v>0.92092319999376948</v>
      </c>
      <c r="I3" s="10">
        <f t="shared" si="2"/>
        <v>6.2531402992253788E-3</v>
      </c>
    </row>
    <row r="4" spans="1:17" ht="15.75" customHeight="1">
      <c r="A4" s="8">
        <v>1</v>
      </c>
      <c r="B4" s="8">
        <v>3</v>
      </c>
      <c r="C4" s="8">
        <v>1</v>
      </c>
      <c r="D4" s="8">
        <v>0</v>
      </c>
      <c r="E4" s="8">
        <v>0</v>
      </c>
      <c r="F4" s="8">
        <v>7.9249999999999998</v>
      </c>
      <c r="G4" s="9">
        <f t="shared" si="0"/>
        <v>0.19491124401704252</v>
      </c>
      <c r="H4" s="10">
        <f t="shared" si="1"/>
        <v>0.6410695830523897</v>
      </c>
      <c r="I4" s="10">
        <f t="shared" si="2"/>
        <v>0.12883104421018537</v>
      </c>
      <c r="K4" s="11" t="s">
        <v>1233</v>
      </c>
      <c r="L4" s="11" t="s">
        <v>1234</v>
      </c>
      <c r="M4" s="12" t="s">
        <v>1235</v>
      </c>
      <c r="N4" s="12" t="s">
        <v>1236</v>
      </c>
      <c r="O4" s="12" t="s">
        <v>1237</v>
      </c>
      <c r="P4" s="12" t="s">
        <v>1238</v>
      </c>
      <c r="Q4" s="12" t="s">
        <v>1239</v>
      </c>
    </row>
    <row r="5" spans="1:17" ht="15.75" customHeight="1">
      <c r="A5" s="8">
        <v>1</v>
      </c>
      <c r="B5" s="8">
        <v>1</v>
      </c>
      <c r="C5" s="8">
        <v>1</v>
      </c>
      <c r="D5" s="8">
        <v>1</v>
      </c>
      <c r="E5" s="8">
        <v>0</v>
      </c>
      <c r="F5" s="8">
        <v>53.1</v>
      </c>
      <c r="G5" s="9">
        <f t="shared" si="0"/>
        <v>0.81931397502488634</v>
      </c>
      <c r="H5" s="10">
        <f t="shared" si="1"/>
        <v>0.9196856292789094</v>
      </c>
      <c r="I5" s="10">
        <f t="shared" si="2"/>
        <v>6.4503981443247748E-3</v>
      </c>
      <c r="K5" s="13">
        <v>-0.33990353731399697</v>
      </c>
      <c r="L5" s="14">
        <v>1</v>
      </c>
      <c r="M5" s="14">
        <v>-6.9492026421257194E-2</v>
      </c>
      <c r="N5" s="14">
        <v>-5.91056199641843E-2</v>
      </c>
      <c r="O5" s="14">
        <v>3.1184687993595999E-4</v>
      </c>
      <c r="P5" s="14">
        <v>0.212150469435541</v>
      </c>
      <c r="Q5" s="14">
        <v>2.9757619311018599</v>
      </c>
    </row>
    <row r="6" spans="1:17" ht="15.75" customHeight="1">
      <c r="A6" s="8">
        <v>0</v>
      </c>
      <c r="B6" s="8">
        <v>3</v>
      </c>
      <c r="C6" s="8">
        <v>0</v>
      </c>
      <c r="D6" s="8">
        <v>0</v>
      </c>
      <c r="E6" s="8">
        <v>0</v>
      </c>
      <c r="F6" s="8">
        <v>8.0500000000000007</v>
      </c>
      <c r="G6" s="9">
        <f t="shared" si="0"/>
        <v>-0.80504977512296549</v>
      </c>
      <c r="H6" s="10">
        <f t="shared" si="1"/>
        <v>8.3506042980629608E-2</v>
      </c>
      <c r="I6" s="10">
        <f t="shared" si="2"/>
        <v>6.9732592142827598E-3</v>
      </c>
      <c r="K6" s="15"/>
      <c r="L6" s="1"/>
    </row>
    <row r="7" spans="1:17" ht="15.75" customHeight="1">
      <c r="A7" s="8">
        <v>0</v>
      </c>
      <c r="B7" s="8">
        <v>3</v>
      </c>
      <c r="C7" s="8">
        <v>0</v>
      </c>
      <c r="D7" s="8">
        <v>0</v>
      </c>
      <c r="E7" s="8">
        <v>0</v>
      </c>
      <c r="F7" s="8">
        <v>8.4582999999999995</v>
      </c>
      <c r="G7" s="9">
        <f t="shared" si="0"/>
        <v>-0.80492244804188773</v>
      </c>
      <c r="H7" s="10">
        <f t="shared" si="1"/>
        <v>8.3535045452369547E-2</v>
      </c>
      <c r="I7" s="10">
        <f t="shared" si="2"/>
        <v>6.9781038187294465E-3</v>
      </c>
      <c r="K7" s="12" t="s">
        <v>1240</v>
      </c>
      <c r="L7" s="16">
        <f>SUM(I2:I723)</f>
        <v>106.16275266137716</v>
      </c>
    </row>
    <row r="8" spans="1:17" ht="15.75" customHeight="1">
      <c r="A8" s="8">
        <v>0</v>
      </c>
      <c r="B8" s="8">
        <v>1</v>
      </c>
      <c r="C8" s="8">
        <v>0</v>
      </c>
      <c r="D8" s="8">
        <v>0</v>
      </c>
      <c r="E8" s="8">
        <v>0</v>
      </c>
      <c r="F8" s="8">
        <v>51.862499999999997</v>
      </c>
      <c r="G8" s="9">
        <f t="shared" si="0"/>
        <v>-0.11157990906777726</v>
      </c>
      <c r="H8" s="10">
        <f t="shared" si="1"/>
        <v>0.41774549909252251</v>
      </c>
      <c r="I8" s="10">
        <f t="shared" si="2"/>
        <v>0.17451130201206072</v>
      </c>
      <c r="K8" s="15"/>
      <c r="L8" s="1"/>
    </row>
    <row r="9" spans="1:17" ht="15.75" customHeight="1">
      <c r="A9" s="8">
        <v>0</v>
      </c>
      <c r="B9" s="8">
        <v>3</v>
      </c>
      <c r="C9" s="8">
        <v>0</v>
      </c>
      <c r="D9" s="8">
        <v>3</v>
      </c>
      <c r="E9" s="8">
        <v>1</v>
      </c>
      <c r="F9" s="8">
        <v>21.074999999999999</v>
      </c>
      <c r="G9" s="9">
        <f t="shared" si="0"/>
        <v>-1.0685696687397557</v>
      </c>
      <c r="H9" s="10">
        <f t="shared" si="1"/>
        <v>3.9932658138069441E-2</v>
      </c>
      <c r="I9" s="10">
        <f t="shared" si="2"/>
        <v>1.5946171859719236E-3</v>
      </c>
      <c r="K9" s="15"/>
      <c r="L9" s="1"/>
    </row>
    <row r="10" spans="1:17" ht="15.75" customHeight="1">
      <c r="A10" s="8">
        <v>1</v>
      </c>
      <c r="B10" s="8">
        <v>3</v>
      </c>
      <c r="C10" s="8">
        <v>1</v>
      </c>
      <c r="D10" s="8">
        <v>0</v>
      </c>
      <c r="E10" s="8">
        <v>2</v>
      </c>
      <c r="F10" s="8">
        <v>11.1333</v>
      </c>
      <c r="G10" s="9">
        <f t="shared" si="0"/>
        <v>7.770050243357246E-2</v>
      </c>
      <c r="H10" s="10">
        <f t="shared" si="1"/>
        <v>0.5575483904764762</v>
      </c>
      <c r="I10" s="10">
        <f t="shared" si="2"/>
        <v>0.19576342676995678</v>
      </c>
      <c r="K10" s="15"/>
      <c r="L10" s="1"/>
    </row>
    <row r="11" spans="1:17" ht="15.75" customHeight="1">
      <c r="A11" s="8">
        <v>1</v>
      </c>
      <c r="B11" s="8">
        <v>2</v>
      </c>
      <c r="C11" s="8">
        <v>1</v>
      </c>
      <c r="D11" s="8">
        <v>1</v>
      </c>
      <c r="E11" s="8">
        <v>0</v>
      </c>
      <c r="F11" s="8">
        <v>30.070799999999998</v>
      </c>
      <c r="G11" s="9">
        <f t="shared" si="0"/>
        <v>0.47222885354346816</v>
      </c>
      <c r="H11" s="10">
        <f t="shared" si="1"/>
        <v>0.80301418300926186</v>
      </c>
      <c r="I11" s="10">
        <f t="shared" si="2"/>
        <v>3.8803412095508576E-2</v>
      </c>
      <c r="K11" s="17"/>
      <c r="L11" s="17"/>
    </row>
    <row r="12" spans="1:17" ht="15.75" customHeight="1">
      <c r="A12" s="8">
        <v>1</v>
      </c>
      <c r="B12" s="8">
        <v>3</v>
      </c>
      <c r="C12" s="8">
        <v>1</v>
      </c>
      <c r="D12" s="8">
        <v>1</v>
      </c>
      <c r="E12" s="8">
        <v>1</v>
      </c>
      <c r="F12" s="8">
        <v>16.7</v>
      </c>
      <c r="G12" s="9">
        <f t="shared" si="0"/>
        <v>6.9050054003039069E-2</v>
      </c>
      <c r="H12" s="10">
        <f t="shared" si="1"/>
        <v>0.55118915404657598</v>
      </c>
      <c r="I12" s="10">
        <f t="shared" si="2"/>
        <v>0.2014311754454281</v>
      </c>
      <c r="K12" s="17"/>
      <c r="L12" s="17"/>
    </row>
    <row r="13" spans="1:17" ht="15.75" customHeight="1">
      <c r="A13" s="8">
        <v>1</v>
      </c>
      <c r="B13" s="8">
        <v>1</v>
      </c>
      <c r="C13" s="8">
        <v>1</v>
      </c>
      <c r="D13" s="8">
        <v>0</v>
      </c>
      <c r="E13" s="8">
        <v>0</v>
      </c>
      <c r="F13" s="8">
        <v>26.55</v>
      </c>
      <c r="G13" s="9">
        <f t="shared" si="0"/>
        <v>0.88052646678384372</v>
      </c>
      <c r="H13" s="10">
        <f t="shared" si="1"/>
        <v>0.93215270559980334</v>
      </c>
      <c r="I13" s="10">
        <f t="shared" si="2"/>
        <v>4.6032553574269566E-3</v>
      </c>
    </row>
    <row r="14" spans="1:17" ht="15.75" customHeight="1">
      <c r="A14" s="8">
        <v>0</v>
      </c>
      <c r="B14" s="8">
        <v>3</v>
      </c>
      <c r="C14" s="8">
        <v>0</v>
      </c>
      <c r="D14" s="8">
        <v>0</v>
      </c>
      <c r="E14" s="8">
        <v>0</v>
      </c>
      <c r="F14" s="8">
        <v>8.0500000000000007</v>
      </c>
      <c r="G14" s="9">
        <f t="shared" si="0"/>
        <v>-0.80504977512296549</v>
      </c>
      <c r="H14" s="10">
        <f t="shared" si="1"/>
        <v>8.3506042980629608E-2</v>
      </c>
      <c r="I14" s="10">
        <f t="shared" si="2"/>
        <v>6.9732592142827598E-3</v>
      </c>
    </row>
    <row r="15" spans="1:17" ht="15.75" customHeight="1">
      <c r="A15" s="8">
        <v>0</v>
      </c>
      <c r="B15" s="8">
        <v>3</v>
      </c>
      <c r="C15" s="8">
        <v>0</v>
      </c>
      <c r="D15" s="8">
        <v>1</v>
      </c>
      <c r="E15" s="8">
        <v>5</v>
      </c>
      <c r="F15" s="8">
        <v>31.274999999999999</v>
      </c>
      <c r="G15" s="9">
        <f t="shared" si="0"/>
        <v>-1.1628272575786318</v>
      </c>
      <c r="H15" s="10">
        <f t="shared" si="1"/>
        <v>3.0463257545315429E-2</v>
      </c>
      <c r="I15" s="10">
        <f t="shared" si="2"/>
        <v>9.2801006027221739E-4</v>
      </c>
    </row>
    <row r="16" spans="1:17" ht="15.75" customHeight="1">
      <c r="A16" s="8">
        <v>0</v>
      </c>
      <c r="B16" s="8">
        <v>3</v>
      </c>
      <c r="C16" s="8">
        <v>1</v>
      </c>
      <c r="D16" s="8">
        <v>0</v>
      </c>
      <c r="E16" s="8">
        <v>0</v>
      </c>
      <c r="F16" s="8">
        <v>7.8541999999999996</v>
      </c>
      <c r="G16" s="9">
        <f t="shared" si="0"/>
        <v>0.19488916525794303</v>
      </c>
      <c r="H16" s="10">
        <f t="shared" si="1"/>
        <v>0.64105446512328712</v>
      </c>
      <c r="I16" s="10">
        <f t="shared" si="2"/>
        <v>0.41095082725450377</v>
      </c>
    </row>
    <row r="17" spans="1:9" ht="15.75" customHeight="1">
      <c r="A17" s="8">
        <v>1</v>
      </c>
      <c r="B17" s="8">
        <v>2</v>
      </c>
      <c r="C17" s="8">
        <v>1</v>
      </c>
      <c r="D17" s="8">
        <v>0</v>
      </c>
      <c r="E17" s="8">
        <v>0</v>
      </c>
      <c r="F17" s="8">
        <v>16</v>
      </c>
      <c r="G17" s="9">
        <f t="shared" si="0"/>
        <v>0.53733294488652239</v>
      </c>
      <c r="H17" s="10">
        <f t="shared" si="1"/>
        <v>0.83187506754165408</v>
      </c>
      <c r="I17" s="10">
        <f t="shared" si="2"/>
        <v>2.8265992914123378E-2</v>
      </c>
    </row>
    <row r="18" spans="1:9" ht="15.75" customHeight="1">
      <c r="A18" s="8">
        <v>0</v>
      </c>
      <c r="B18" s="8">
        <v>3</v>
      </c>
      <c r="C18" s="8">
        <v>0</v>
      </c>
      <c r="D18" s="8">
        <v>4</v>
      </c>
      <c r="E18" s="8">
        <v>1</v>
      </c>
      <c r="F18" s="8">
        <v>29.125</v>
      </c>
      <c r="G18" s="9">
        <f t="shared" si="0"/>
        <v>-1.1355513277775282</v>
      </c>
      <c r="H18" s="10">
        <f t="shared" si="1"/>
        <v>3.2954095683192873E-2</v>
      </c>
      <c r="I18" s="10">
        <f t="shared" si="2"/>
        <v>1.085972422297031E-3</v>
      </c>
    </row>
    <row r="19" spans="1:9" ht="15.75" customHeight="1">
      <c r="A19" s="8">
        <v>1</v>
      </c>
      <c r="B19" s="8">
        <v>2</v>
      </c>
      <c r="C19" s="8">
        <v>0</v>
      </c>
      <c r="D19" s="8">
        <v>0</v>
      </c>
      <c r="E19" s="8">
        <v>0</v>
      </c>
      <c r="F19" s="8">
        <v>13</v>
      </c>
      <c r="G19" s="9">
        <f t="shared" si="0"/>
        <v>-0.4636025957532855</v>
      </c>
      <c r="H19" s="10">
        <f t="shared" si="1"/>
        <v>0.20107791500014005</v>
      </c>
      <c r="I19" s="10">
        <f t="shared" si="2"/>
        <v>0.63827649790052343</v>
      </c>
    </row>
    <row r="20" spans="1:9" ht="15.75" customHeight="1">
      <c r="A20" s="8">
        <v>0</v>
      </c>
      <c r="B20" s="8">
        <v>3</v>
      </c>
      <c r="C20" s="8">
        <v>1</v>
      </c>
      <c r="D20" s="8">
        <v>1</v>
      </c>
      <c r="E20" s="8">
        <v>0</v>
      </c>
      <c r="F20" s="8">
        <v>18</v>
      </c>
      <c r="G20" s="9">
        <f t="shared" si="0"/>
        <v>0.12856107491114011</v>
      </c>
      <c r="H20" s="10">
        <f t="shared" si="1"/>
        <v>0.59449211939750946</v>
      </c>
      <c r="I20" s="10">
        <f t="shared" si="2"/>
        <v>0.35342088002574262</v>
      </c>
    </row>
    <row r="21" spans="1:9" ht="15.75" customHeight="1">
      <c r="A21" s="8">
        <v>1</v>
      </c>
      <c r="B21" s="8">
        <v>3</v>
      </c>
      <c r="C21" s="8">
        <v>1</v>
      </c>
      <c r="D21" s="8">
        <v>0</v>
      </c>
      <c r="E21" s="8">
        <v>0</v>
      </c>
      <c r="F21" s="8">
        <v>7.2249999999999996</v>
      </c>
      <c r="G21" s="9">
        <f t="shared" si="0"/>
        <v>0.19469295120108734</v>
      </c>
      <c r="H21" s="10">
        <f t="shared" si="1"/>
        <v>0.64092009969429464</v>
      </c>
      <c r="I21" s="10">
        <f t="shared" si="2"/>
        <v>0.1289383748035553</v>
      </c>
    </row>
    <row r="22" spans="1:9" ht="15.75" customHeight="1">
      <c r="A22" s="8">
        <v>0</v>
      </c>
      <c r="B22" s="8">
        <v>2</v>
      </c>
      <c r="C22" s="8">
        <v>0</v>
      </c>
      <c r="D22" s="8">
        <v>0</v>
      </c>
      <c r="E22" s="8">
        <v>0</v>
      </c>
      <c r="F22" s="8">
        <v>26</v>
      </c>
      <c r="G22" s="9">
        <f t="shared" si="0"/>
        <v>-0.45954858631411794</v>
      </c>
      <c r="H22" s="10">
        <f t="shared" si="1"/>
        <v>0.20302289618515854</v>
      </c>
      <c r="I22" s="10">
        <f t="shared" si="2"/>
        <v>4.1218296375409663E-2</v>
      </c>
    </row>
    <row r="23" spans="1:9" ht="15.75" customHeight="1">
      <c r="A23" s="8">
        <v>1</v>
      </c>
      <c r="B23" s="8">
        <v>2</v>
      </c>
      <c r="C23" s="8">
        <v>0</v>
      </c>
      <c r="D23" s="8">
        <v>0</v>
      </c>
      <c r="E23" s="8">
        <v>0</v>
      </c>
      <c r="F23" s="8">
        <v>13</v>
      </c>
      <c r="G23" s="9">
        <f t="shared" si="0"/>
        <v>-0.4636025957532855</v>
      </c>
      <c r="H23" s="10">
        <f t="shared" si="1"/>
        <v>0.20107791500014005</v>
      </c>
      <c r="I23" s="10">
        <f t="shared" si="2"/>
        <v>0.63827649790052343</v>
      </c>
    </row>
    <row r="24" spans="1:9" ht="15.75" customHeight="1">
      <c r="A24" s="8">
        <v>1</v>
      </c>
      <c r="B24" s="8">
        <v>3</v>
      </c>
      <c r="C24" s="8">
        <v>1</v>
      </c>
      <c r="D24" s="8">
        <v>0</v>
      </c>
      <c r="E24" s="8">
        <v>0</v>
      </c>
      <c r="F24" s="8">
        <v>8.0291999999999994</v>
      </c>
      <c r="G24" s="9">
        <f t="shared" si="0"/>
        <v>0.19494373846193183</v>
      </c>
      <c r="H24" s="10">
        <f t="shared" si="1"/>
        <v>0.64109183237616973</v>
      </c>
      <c r="I24" s="10">
        <f t="shared" si="2"/>
        <v>0.12881507278709545</v>
      </c>
    </row>
    <row r="25" spans="1:9" ht="15.75" customHeight="1">
      <c r="A25" s="8">
        <v>1</v>
      </c>
      <c r="B25" s="8">
        <v>1</v>
      </c>
      <c r="C25" s="8">
        <v>0</v>
      </c>
      <c r="D25" s="8">
        <v>0</v>
      </c>
      <c r="E25" s="8">
        <v>0</v>
      </c>
      <c r="F25" s="8">
        <v>35.5</v>
      </c>
      <c r="G25" s="9">
        <f t="shared" si="0"/>
        <v>-0.11668250364072941</v>
      </c>
      <c r="H25" s="10">
        <f t="shared" si="1"/>
        <v>0.41405688290346132</v>
      </c>
      <c r="I25" s="10">
        <f t="shared" si="2"/>
        <v>0.34332933647280806</v>
      </c>
    </row>
    <row r="26" spans="1:9" ht="15.75" customHeight="1">
      <c r="A26" s="8">
        <v>0</v>
      </c>
      <c r="B26" s="8">
        <v>3</v>
      </c>
      <c r="C26" s="8">
        <v>1</v>
      </c>
      <c r="D26" s="8">
        <v>3</v>
      </c>
      <c r="E26" s="8">
        <v>1</v>
      </c>
      <c r="F26" s="8">
        <v>21.074999999999999</v>
      </c>
      <c r="G26" s="9">
        <f t="shared" si="0"/>
        <v>-6.8569668739755507E-2</v>
      </c>
      <c r="H26" s="10">
        <f t="shared" si="1"/>
        <v>0.44916450402407604</v>
      </c>
      <c r="I26" s="10">
        <f t="shared" si="2"/>
        <v>0.20174875167519421</v>
      </c>
    </row>
    <row r="27" spans="1:9" ht="15.75" customHeight="1">
      <c r="A27" s="8">
        <v>1</v>
      </c>
      <c r="B27" s="8">
        <v>3</v>
      </c>
      <c r="C27" s="8">
        <v>1</v>
      </c>
      <c r="D27" s="8">
        <v>1</v>
      </c>
      <c r="E27" s="8">
        <v>5</v>
      </c>
      <c r="F27" s="8">
        <v>31.387499999999999</v>
      </c>
      <c r="G27" s="9">
        <f t="shared" si="0"/>
        <v>-0.1627921748046387</v>
      </c>
      <c r="H27" s="10">
        <f t="shared" si="1"/>
        <v>0.38120641388336285</v>
      </c>
      <c r="I27" s="10">
        <f t="shared" si="2"/>
        <v>0.38290550221908803</v>
      </c>
    </row>
    <row r="28" spans="1:9" ht="15.75" customHeight="1">
      <c r="A28" s="8">
        <v>0</v>
      </c>
      <c r="B28" s="8">
        <v>3</v>
      </c>
      <c r="C28" s="8">
        <v>0</v>
      </c>
      <c r="D28" s="8">
        <v>0</v>
      </c>
      <c r="E28" s="8">
        <v>0</v>
      </c>
      <c r="F28" s="8">
        <v>7.2249999999999996</v>
      </c>
      <c r="G28" s="9">
        <f t="shared" si="0"/>
        <v>-0.80530704879891268</v>
      </c>
      <c r="H28" s="10">
        <f t="shared" si="1"/>
        <v>8.3447469293001425E-2</v>
      </c>
      <c r="I28" s="10">
        <f t="shared" si="2"/>
        <v>6.9634801314064155E-3</v>
      </c>
    </row>
    <row r="29" spans="1:9" ht="15.75" customHeight="1">
      <c r="A29" s="8">
        <v>0</v>
      </c>
      <c r="B29" s="8">
        <v>1</v>
      </c>
      <c r="C29" s="8">
        <v>0</v>
      </c>
      <c r="D29" s="8">
        <v>3</v>
      </c>
      <c r="E29" s="8">
        <v>2</v>
      </c>
      <c r="F29" s="8">
        <v>263</v>
      </c>
      <c r="G29" s="9">
        <f t="shared" si="0"/>
        <v>-0.37242465764743865</v>
      </c>
      <c r="H29" s="10">
        <f t="shared" si="1"/>
        <v>0.24819782427485826</v>
      </c>
      <c r="I29" s="10">
        <f t="shared" si="2"/>
        <v>6.1602159974773418E-2</v>
      </c>
    </row>
    <row r="30" spans="1:9" ht="15.75" customHeight="1">
      <c r="A30" s="8">
        <v>1</v>
      </c>
      <c r="B30" s="8">
        <v>3</v>
      </c>
      <c r="C30" s="8">
        <v>1</v>
      </c>
      <c r="D30" s="8">
        <v>0</v>
      </c>
      <c r="E30" s="8">
        <v>0</v>
      </c>
      <c r="F30" s="8">
        <v>7.8792</v>
      </c>
      <c r="G30" s="9">
        <f t="shared" si="0"/>
        <v>0.19489696142994145</v>
      </c>
      <c r="H30" s="10">
        <f t="shared" si="1"/>
        <v>0.64105980340709356</v>
      </c>
      <c r="I30" s="10">
        <f t="shared" si="2"/>
        <v>0.12883806473015433</v>
      </c>
    </row>
    <row r="31" spans="1:9" ht="15.75" customHeight="1">
      <c r="A31" s="8">
        <v>0</v>
      </c>
      <c r="B31" s="8">
        <v>3</v>
      </c>
      <c r="C31" s="8">
        <v>0</v>
      </c>
      <c r="D31" s="8">
        <v>0</v>
      </c>
      <c r="E31" s="8">
        <v>0</v>
      </c>
      <c r="F31" s="8">
        <v>7.8958000000000004</v>
      </c>
      <c r="G31" s="9">
        <f t="shared" si="0"/>
        <v>-0.80509786191185162</v>
      </c>
      <c r="H31" s="10">
        <f t="shared" si="1"/>
        <v>8.3495092187172104E-2</v>
      </c>
      <c r="I31" s="10">
        <f t="shared" si="2"/>
        <v>6.9714304193443681E-3</v>
      </c>
    </row>
    <row r="32" spans="1:9" ht="15.75" customHeight="1">
      <c r="A32" s="8">
        <v>0</v>
      </c>
      <c r="B32" s="8">
        <v>1</v>
      </c>
      <c r="C32" s="8">
        <v>0</v>
      </c>
      <c r="D32" s="8">
        <v>0</v>
      </c>
      <c r="E32" s="8">
        <v>0</v>
      </c>
      <c r="F32" s="8">
        <v>27.720800000000001</v>
      </c>
      <c r="G32" s="9">
        <f t="shared" si="0"/>
        <v>-0.11910842288912721</v>
      </c>
      <c r="H32" s="10">
        <f t="shared" si="1"/>
        <v>0.41230655771279229</v>
      </c>
      <c r="I32" s="10">
        <f t="shared" si="2"/>
        <v>0.16999669753297211</v>
      </c>
    </row>
    <row r="33" spans="1:9" ht="15.75" customHeight="1">
      <c r="A33" s="8">
        <v>1</v>
      </c>
      <c r="B33" s="8">
        <v>1</v>
      </c>
      <c r="C33" s="8">
        <v>1</v>
      </c>
      <c r="D33" s="8">
        <v>1</v>
      </c>
      <c r="E33" s="8">
        <v>0</v>
      </c>
      <c r="F33" s="8">
        <v>146.52080000000001</v>
      </c>
      <c r="G33" s="9">
        <f t="shared" si="0"/>
        <v>0.84844696002600761</v>
      </c>
      <c r="H33" s="10">
        <f t="shared" si="1"/>
        <v>0.92586057156403767</v>
      </c>
      <c r="I33" s="10">
        <f t="shared" si="2"/>
        <v>5.4966548488111795E-3</v>
      </c>
    </row>
    <row r="34" spans="1:9" ht="15.75" customHeight="1">
      <c r="A34" s="8">
        <v>1</v>
      </c>
      <c r="B34" s="8">
        <v>3</v>
      </c>
      <c r="C34" s="8">
        <v>1</v>
      </c>
      <c r="D34" s="8">
        <v>0</v>
      </c>
      <c r="E34" s="8">
        <v>0</v>
      </c>
      <c r="F34" s="8">
        <v>7.75</v>
      </c>
      <c r="G34" s="9">
        <f t="shared" si="0"/>
        <v>0.19485667081305372</v>
      </c>
      <c r="H34" s="10">
        <f t="shared" si="1"/>
        <v>0.6410322147801073</v>
      </c>
      <c r="I34" s="10">
        <f t="shared" si="2"/>
        <v>0.12885787082567501</v>
      </c>
    </row>
    <row r="35" spans="1:9" ht="15.75" customHeight="1">
      <c r="A35" s="8">
        <v>0</v>
      </c>
      <c r="B35" s="8">
        <v>2</v>
      </c>
      <c r="C35" s="8">
        <v>0</v>
      </c>
      <c r="D35" s="8">
        <v>0</v>
      </c>
      <c r="E35" s="8">
        <v>0</v>
      </c>
      <c r="F35" s="8">
        <v>10.5</v>
      </c>
      <c r="G35" s="9">
        <f t="shared" si="0"/>
        <v>-0.46438221295312537</v>
      </c>
      <c r="H35" s="10">
        <f t="shared" si="1"/>
        <v>0.20070548288098666</v>
      </c>
      <c r="I35" s="10">
        <f t="shared" si="2"/>
        <v>4.0282690858490032E-2</v>
      </c>
    </row>
    <row r="36" spans="1:9" ht="15.75" customHeight="1">
      <c r="A36" s="8">
        <v>0</v>
      </c>
      <c r="B36" s="8">
        <v>1</v>
      </c>
      <c r="C36" s="8">
        <v>0</v>
      </c>
      <c r="D36" s="8">
        <v>1</v>
      </c>
      <c r="E36" s="8">
        <v>0</v>
      </c>
      <c r="F36" s="8">
        <v>82.1708</v>
      </c>
      <c r="G36" s="9">
        <f t="shared" si="0"/>
        <v>-0.17162038669787139</v>
      </c>
      <c r="H36" s="10">
        <f t="shared" si="1"/>
        <v>0.37502911227137908</v>
      </c>
      <c r="I36" s="10">
        <f t="shared" si="2"/>
        <v>0.14064683505105866</v>
      </c>
    </row>
    <row r="37" spans="1:9" ht="15.75" customHeight="1">
      <c r="A37" s="8">
        <v>0</v>
      </c>
      <c r="B37" s="8">
        <v>1</v>
      </c>
      <c r="C37" s="8">
        <v>0</v>
      </c>
      <c r="D37" s="8">
        <v>1</v>
      </c>
      <c r="E37" s="8">
        <v>0</v>
      </c>
      <c r="F37" s="8">
        <v>52</v>
      </c>
      <c r="G37" s="9">
        <f t="shared" si="0"/>
        <v>-0.18102905654304324</v>
      </c>
      <c r="H37" s="10">
        <f t="shared" si="1"/>
        <v>0.36849019265070904</v>
      </c>
      <c r="I37" s="10">
        <f t="shared" si="2"/>
        <v>0.13578502207975665</v>
      </c>
    </row>
    <row r="38" spans="1:9" ht="15.75" customHeight="1">
      <c r="A38" s="8">
        <v>1</v>
      </c>
      <c r="B38" s="8">
        <v>3</v>
      </c>
      <c r="C38" s="8">
        <v>0</v>
      </c>
      <c r="D38" s="8">
        <v>0</v>
      </c>
      <c r="E38" s="8">
        <v>0</v>
      </c>
      <c r="F38" s="8">
        <v>7.2291999999999996</v>
      </c>
      <c r="G38" s="9">
        <f t="shared" si="0"/>
        <v>-0.80530573904201708</v>
      </c>
      <c r="H38" s="10">
        <f t="shared" si="1"/>
        <v>8.3447767391722966E-2</v>
      </c>
      <c r="I38" s="10">
        <f t="shared" si="2"/>
        <v>0.84006799509921715</v>
      </c>
    </row>
    <row r="39" spans="1:9" ht="15.75" customHeight="1">
      <c r="A39" s="8">
        <v>0</v>
      </c>
      <c r="B39" s="8">
        <v>3</v>
      </c>
      <c r="C39" s="8">
        <v>0</v>
      </c>
      <c r="D39" s="8">
        <v>0</v>
      </c>
      <c r="E39" s="8">
        <v>0</v>
      </c>
      <c r="F39" s="8">
        <v>8.0500000000000007</v>
      </c>
      <c r="G39" s="9">
        <f t="shared" si="0"/>
        <v>-0.80504977512296549</v>
      </c>
      <c r="H39" s="10">
        <f t="shared" si="1"/>
        <v>8.3506042980629608E-2</v>
      </c>
      <c r="I39" s="10">
        <f t="shared" si="2"/>
        <v>6.9732592142827598E-3</v>
      </c>
    </row>
    <row r="40" spans="1:9" ht="15.75" customHeight="1">
      <c r="A40" s="8">
        <v>0</v>
      </c>
      <c r="B40" s="8">
        <v>3</v>
      </c>
      <c r="C40" s="8">
        <v>1</v>
      </c>
      <c r="D40" s="8">
        <v>2</v>
      </c>
      <c r="E40" s="8">
        <v>0</v>
      </c>
      <c r="F40" s="8">
        <v>18</v>
      </c>
      <c r="G40" s="9">
        <f t="shared" si="0"/>
        <v>5.9069048489882925E-2</v>
      </c>
      <c r="H40" s="10">
        <f t="shared" si="1"/>
        <v>0.54383106049794128</v>
      </c>
      <c r="I40" s="10">
        <f t="shared" si="2"/>
        <v>0.29575222236231546</v>
      </c>
    </row>
    <row r="41" spans="1:9" ht="15.75" customHeight="1">
      <c r="A41" s="8">
        <v>1</v>
      </c>
      <c r="B41" s="8">
        <v>3</v>
      </c>
      <c r="C41" s="8">
        <v>1</v>
      </c>
      <c r="D41" s="8">
        <v>1</v>
      </c>
      <c r="E41" s="8">
        <v>0</v>
      </c>
      <c r="F41" s="8">
        <v>11.2417</v>
      </c>
      <c r="G41" s="9">
        <f t="shared" si="0"/>
        <v>0.12645352014246891</v>
      </c>
      <c r="H41" s="10">
        <f t="shared" si="1"/>
        <v>0.59297932998996272</v>
      </c>
      <c r="I41" s="10">
        <f t="shared" si="2"/>
        <v>0.16566582581541967</v>
      </c>
    </row>
    <row r="42" spans="1:9" ht="15.75" customHeight="1">
      <c r="A42" s="8">
        <v>0</v>
      </c>
      <c r="B42" s="8">
        <v>3</v>
      </c>
      <c r="C42" s="8">
        <v>1</v>
      </c>
      <c r="D42" s="8">
        <v>1</v>
      </c>
      <c r="E42" s="8">
        <v>0</v>
      </c>
      <c r="F42" s="8">
        <v>9.4749999999999996</v>
      </c>
      <c r="G42" s="9">
        <f t="shared" si="0"/>
        <v>0.12590258025968604</v>
      </c>
      <c r="H42" s="10">
        <f t="shared" si="1"/>
        <v>0.59258357670740391</v>
      </c>
      <c r="I42" s="10">
        <f t="shared" si="2"/>
        <v>0.35115529538333967</v>
      </c>
    </row>
    <row r="43" spans="1:9" ht="15.75" customHeight="1">
      <c r="A43" s="8">
        <v>0</v>
      </c>
      <c r="B43" s="8">
        <v>2</v>
      </c>
      <c r="C43" s="8">
        <v>1</v>
      </c>
      <c r="D43" s="8">
        <v>1</v>
      </c>
      <c r="E43" s="8">
        <v>0</v>
      </c>
      <c r="F43" s="8">
        <v>21</v>
      </c>
      <c r="G43" s="9">
        <f t="shared" si="0"/>
        <v>0.46940015286494502</v>
      </c>
      <c r="H43" s="10">
        <f t="shared" si="1"/>
        <v>0.80167927935286465</v>
      </c>
      <c r="I43" s="10">
        <f t="shared" si="2"/>
        <v>0.64268966694372842</v>
      </c>
    </row>
    <row r="44" spans="1:9" ht="15.75" customHeight="1">
      <c r="A44" s="8">
        <v>0</v>
      </c>
      <c r="B44" s="8">
        <v>3</v>
      </c>
      <c r="C44" s="8">
        <v>0</v>
      </c>
      <c r="D44" s="8">
        <v>0</v>
      </c>
      <c r="E44" s="8">
        <v>0</v>
      </c>
      <c r="F44" s="8">
        <v>7.8958000000000004</v>
      </c>
      <c r="G44" s="9">
        <f t="shared" si="0"/>
        <v>-0.80509786191185162</v>
      </c>
      <c r="H44" s="10">
        <f t="shared" si="1"/>
        <v>8.3495092187172104E-2</v>
      </c>
      <c r="I44" s="10">
        <f t="shared" si="2"/>
        <v>6.9714304193443681E-3</v>
      </c>
    </row>
    <row r="45" spans="1:9" ht="15.75" customHeight="1">
      <c r="A45" s="8">
        <v>1</v>
      </c>
      <c r="B45" s="8">
        <v>2</v>
      </c>
      <c r="C45" s="8">
        <v>1</v>
      </c>
      <c r="D45" s="8">
        <v>1</v>
      </c>
      <c r="E45" s="8">
        <v>2</v>
      </c>
      <c r="F45" s="8">
        <v>41.5792</v>
      </c>
      <c r="G45" s="9">
        <f t="shared" si="0"/>
        <v>0.35760647224815456</v>
      </c>
      <c r="H45" s="10">
        <f t="shared" si="1"/>
        <v>0.74348314586705488</v>
      </c>
      <c r="I45" s="10">
        <f t="shared" si="2"/>
        <v>6.5800896454262639E-2</v>
      </c>
    </row>
    <row r="46" spans="1:9" ht="15.75" customHeight="1">
      <c r="A46" s="8">
        <v>1</v>
      </c>
      <c r="B46" s="8">
        <v>3</v>
      </c>
      <c r="C46" s="8">
        <v>1</v>
      </c>
      <c r="D46" s="8">
        <v>0</v>
      </c>
      <c r="E46" s="8">
        <v>0</v>
      </c>
      <c r="F46" s="8">
        <v>7.8792</v>
      </c>
      <c r="G46" s="9">
        <f t="shared" si="0"/>
        <v>0.19489696142994145</v>
      </c>
      <c r="H46" s="10">
        <f t="shared" si="1"/>
        <v>0.64105980340709356</v>
      </c>
      <c r="I46" s="10">
        <f t="shared" si="2"/>
        <v>0.12883806473015433</v>
      </c>
    </row>
    <row r="47" spans="1:9" ht="15.75" customHeight="1">
      <c r="A47" s="8">
        <v>0</v>
      </c>
      <c r="B47" s="8">
        <v>3</v>
      </c>
      <c r="C47" s="8">
        <v>0</v>
      </c>
      <c r="D47" s="8">
        <v>0</v>
      </c>
      <c r="E47" s="8">
        <v>0</v>
      </c>
      <c r="F47" s="8">
        <v>8.0500000000000007</v>
      </c>
      <c r="G47" s="9">
        <f t="shared" si="0"/>
        <v>-0.80504977512296549</v>
      </c>
      <c r="H47" s="10">
        <f t="shared" si="1"/>
        <v>8.3506042980629608E-2</v>
      </c>
      <c r="I47" s="10">
        <f t="shared" si="2"/>
        <v>6.9732592142827598E-3</v>
      </c>
    </row>
    <row r="48" spans="1:9" ht="15.75" customHeight="1">
      <c r="A48" s="8">
        <v>0</v>
      </c>
      <c r="B48" s="8">
        <v>3</v>
      </c>
      <c r="C48" s="8">
        <v>0</v>
      </c>
      <c r="D48" s="8">
        <v>1</v>
      </c>
      <c r="E48" s="8">
        <v>0</v>
      </c>
      <c r="F48" s="8">
        <v>15.5</v>
      </c>
      <c r="G48" s="9">
        <f t="shared" si="0"/>
        <v>-0.87221854228869988</v>
      </c>
      <c r="H48" s="10">
        <f t="shared" si="1"/>
        <v>6.9427642897014391E-2</v>
      </c>
      <c r="I48" s="10">
        <f t="shared" si="2"/>
        <v>4.8201975982353528E-3</v>
      </c>
    </row>
    <row r="49" spans="1:9" ht="15.75" customHeight="1">
      <c r="A49" s="8">
        <v>1</v>
      </c>
      <c r="B49" s="8">
        <v>3</v>
      </c>
      <c r="C49" s="8">
        <v>1</v>
      </c>
      <c r="D49" s="8">
        <v>0</v>
      </c>
      <c r="E49" s="8">
        <v>0</v>
      </c>
      <c r="F49" s="8">
        <v>7.75</v>
      </c>
      <c r="G49" s="9">
        <f t="shared" si="0"/>
        <v>0.19485667081305372</v>
      </c>
      <c r="H49" s="10">
        <f t="shared" si="1"/>
        <v>0.6410322147801073</v>
      </c>
      <c r="I49" s="10">
        <f t="shared" si="2"/>
        <v>0.12885787082567501</v>
      </c>
    </row>
    <row r="50" spans="1:9" ht="15.75" customHeight="1">
      <c r="A50" s="8">
        <v>0</v>
      </c>
      <c r="B50" s="8">
        <v>3</v>
      </c>
      <c r="C50" s="8">
        <v>0</v>
      </c>
      <c r="D50" s="8">
        <v>2</v>
      </c>
      <c r="E50" s="8">
        <v>0</v>
      </c>
      <c r="F50" s="8">
        <v>21.679200000000002</v>
      </c>
      <c r="G50" s="9">
        <f t="shared" si="0"/>
        <v>-0.93978360446945675</v>
      </c>
      <c r="H50" s="10">
        <f t="shared" si="1"/>
        <v>5.7509685073229205E-2</v>
      </c>
      <c r="I50" s="10">
        <f t="shared" si="2"/>
        <v>3.3073638772220019E-3</v>
      </c>
    </row>
    <row r="51" spans="1:9" ht="15.75" customHeight="1">
      <c r="A51" s="8">
        <v>0</v>
      </c>
      <c r="B51" s="8">
        <v>3</v>
      </c>
      <c r="C51" s="8">
        <v>1</v>
      </c>
      <c r="D51" s="8">
        <v>1</v>
      </c>
      <c r="E51" s="8">
        <v>0</v>
      </c>
      <c r="F51" s="8">
        <v>17.8</v>
      </c>
      <c r="G51" s="9">
        <f t="shared" si="0"/>
        <v>0.12849870553515291</v>
      </c>
      <c r="H51" s="10">
        <f t="shared" si="1"/>
        <v>0.59444737665524494</v>
      </c>
      <c r="I51" s="10">
        <f t="shared" si="2"/>
        <v>0.35336768361230264</v>
      </c>
    </row>
    <row r="52" spans="1:9" ht="13">
      <c r="A52" s="8">
        <v>0</v>
      </c>
      <c r="B52" s="8">
        <v>3</v>
      </c>
      <c r="C52" s="8">
        <v>0</v>
      </c>
      <c r="D52" s="8">
        <v>4</v>
      </c>
      <c r="E52" s="8">
        <v>1</v>
      </c>
      <c r="F52" s="8">
        <v>39.6875</v>
      </c>
      <c r="G52" s="9">
        <f t="shared" si="0"/>
        <v>-1.1322574451082048</v>
      </c>
      <c r="H52" s="10">
        <f t="shared" si="1"/>
        <v>3.3267895021479317E-2</v>
      </c>
      <c r="I52" s="10">
        <f t="shared" si="2"/>
        <v>1.1067528391601683E-3</v>
      </c>
    </row>
    <row r="53" spans="1:9" ht="13">
      <c r="A53" s="8">
        <v>0</v>
      </c>
      <c r="B53" s="8">
        <v>3</v>
      </c>
      <c r="C53" s="8">
        <v>0</v>
      </c>
      <c r="D53" s="8">
        <v>0</v>
      </c>
      <c r="E53" s="8">
        <v>0</v>
      </c>
      <c r="F53" s="8">
        <v>7.8</v>
      </c>
      <c r="G53" s="9">
        <f t="shared" si="0"/>
        <v>-0.80512773684294947</v>
      </c>
      <c r="H53" s="10">
        <f t="shared" si="1"/>
        <v>8.3488289433295615E-2</v>
      </c>
      <c r="I53" s="10">
        <f t="shared" si="2"/>
        <v>6.9702944724977399E-3</v>
      </c>
    </row>
    <row r="54" spans="1:9" ht="13">
      <c r="A54" s="8">
        <v>1</v>
      </c>
      <c r="B54" s="8">
        <v>1</v>
      </c>
      <c r="C54" s="8">
        <v>1</v>
      </c>
      <c r="D54" s="8">
        <v>1</v>
      </c>
      <c r="E54" s="8">
        <v>0</v>
      </c>
      <c r="F54" s="8">
        <v>76.729200000000006</v>
      </c>
      <c r="G54" s="9">
        <f t="shared" si="0"/>
        <v>0.82668266732026918</v>
      </c>
      <c r="H54" s="10">
        <f t="shared" si="1"/>
        <v>0.92129044675048988</v>
      </c>
      <c r="I54" s="10">
        <f t="shared" si="2"/>
        <v>6.1951937727374694E-3</v>
      </c>
    </row>
    <row r="55" spans="1:9" ht="13">
      <c r="A55" s="8">
        <v>1</v>
      </c>
      <c r="B55" s="8">
        <v>2</v>
      </c>
      <c r="C55" s="8">
        <v>1</v>
      </c>
      <c r="D55" s="8">
        <v>1</v>
      </c>
      <c r="E55" s="8">
        <v>0</v>
      </c>
      <c r="F55" s="8">
        <v>26</v>
      </c>
      <c r="G55" s="9">
        <f t="shared" si="0"/>
        <v>0.47095938726462483</v>
      </c>
      <c r="H55" s="10">
        <f t="shared" si="1"/>
        <v>0.80241594442445052</v>
      </c>
      <c r="I55" s="10">
        <f t="shared" si="2"/>
        <v>3.9039459017681827E-2</v>
      </c>
    </row>
    <row r="56" spans="1:9" ht="13">
      <c r="A56" s="8">
        <v>0</v>
      </c>
      <c r="B56" s="8">
        <v>1</v>
      </c>
      <c r="C56" s="8">
        <v>0</v>
      </c>
      <c r="D56" s="8">
        <v>0</v>
      </c>
      <c r="E56" s="8">
        <v>1</v>
      </c>
      <c r="F56" s="8">
        <v>61.979199999999999</v>
      </c>
      <c r="G56" s="9">
        <f t="shared" si="0"/>
        <v>-0.16753066770171343</v>
      </c>
      <c r="H56" s="10">
        <f t="shared" si="1"/>
        <v>0.3778858612081914</v>
      </c>
      <c r="I56" s="10">
        <f t="shared" si="2"/>
        <v>0.14279772410105648</v>
      </c>
    </row>
    <row r="57" spans="1:9" ht="13">
      <c r="A57" s="8">
        <v>1</v>
      </c>
      <c r="B57" s="8">
        <v>1</v>
      </c>
      <c r="C57" s="8">
        <v>0</v>
      </c>
      <c r="D57" s="8">
        <v>0</v>
      </c>
      <c r="E57" s="8">
        <v>0</v>
      </c>
      <c r="F57" s="8">
        <v>35.5</v>
      </c>
      <c r="G57" s="9">
        <f t="shared" si="0"/>
        <v>-0.11668250364072941</v>
      </c>
      <c r="H57" s="10">
        <f t="shared" si="1"/>
        <v>0.41405688290346132</v>
      </c>
      <c r="I57" s="10">
        <f t="shared" si="2"/>
        <v>0.34332933647280806</v>
      </c>
    </row>
    <row r="58" spans="1:9" ht="13">
      <c r="A58" s="8">
        <v>1</v>
      </c>
      <c r="B58" s="8">
        <v>2</v>
      </c>
      <c r="C58" s="8">
        <v>1</v>
      </c>
      <c r="D58" s="8">
        <v>0</v>
      </c>
      <c r="E58" s="8">
        <v>0</v>
      </c>
      <c r="F58" s="8">
        <v>10.5</v>
      </c>
      <c r="G58" s="9">
        <f t="shared" si="0"/>
        <v>0.53561778704687457</v>
      </c>
      <c r="H58" s="10">
        <f t="shared" si="1"/>
        <v>0.83116003168688279</v>
      </c>
      <c r="I58" s="10">
        <f t="shared" si="2"/>
        <v>2.8506934899974423E-2</v>
      </c>
    </row>
    <row r="59" spans="1:9" ht="13">
      <c r="A59" s="8">
        <v>0</v>
      </c>
      <c r="B59" s="8">
        <v>3</v>
      </c>
      <c r="C59" s="8">
        <v>0</v>
      </c>
      <c r="D59" s="8">
        <v>0</v>
      </c>
      <c r="E59" s="8">
        <v>0</v>
      </c>
      <c r="F59" s="8">
        <v>7.2291999999999996</v>
      </c>
      <c r="G59" s="9">
        <f t="shared" si="0"/>
        <v>-0.80530573904201708</v>
      </c>
      <c r="H59" s="10">
        <f t="shared" si="1"/>
        <v>8.3447767391722966E-2</v>
      </c>
      <c r="I59" s="10">
        <f t="shared" si="2"/>
        <v>6.9635298826631028E-3</v>
      </c>
    </row>
    <row r="60" spans="1:9" ht="13">
      <c r="A60" s="8">
        <v>1</v>
      </c>
      <c r="B60" s="8">
        <v>2</v>
      </c>
      <c r="C60" s="8">
        <v>1</v>
      </c>
      <c r="D60" s="8">
        <v>1</v>
      </c>
      <c r="E60" s="8">
        <v>2</v>
      </c>
      <c r="F60" s="8">
        <v>27.75</v>
      </c>
      <c r="G60" s="9">
        <f t="shared" si="0"/>
        <v>0.3532938793761442</v>
      </c>
      <c r="H60" s="10">
        <f t="shared" si="1"/>
        <v>0.74102800251959178</v>
      </c>
      <c r="I60" s="10">
        <f t="shared" si="2"/>
        <v>6.7066495478992558E-2</v>
      </c>
    </row>
    <row r="61" spans="1:9" ht="13">
      <c r="A61" s="8">
        <v>0</v>
      </c>
      <c r="B61" s="8">
        <v>3</v>
      </c>
      <c r="C61" s="8">
        <v>0</v>
      </c>
      <c r="D61" s="8">
        <v>5</v>
      </c>
      <c r="E61" s="8">
        <v>2</v>
      </c>
      <c r="F61" s="8">
        <v>46.9</v>
      </c>
      <c r="G61" s="9">
        <f t="shared" si="0"/>
        <v>-1.258605895872108</v>
      </c>
      <c r="H61" s="10">
        <f t="shared" si="1"/>
        <v>2.3082859454983954E-2</v>
      </c>
      <c r="I61" s="10">
        <f t="shared" si="2"/>
        <v>5.3281840061854214E-4</v>
      </c>
    </row>
    <row r="62" spans="1:9" ht="13">
      <c r="A62" s="8">
        <v>0</v>
      </c>
      <c r="B62" s="8">
        <v>3</v>
      </c>
      <c r="C62" s="8">
        <v>0</v>
      </c>
      <c r="D62" s="8">
        <v>0</v>
      </c>
      <c r="E62" s="8">
        <v>0</v>
      </c>
      <c r="F62" s="8">
        <v>7.2291999999999996</v>
      </c>
      <c r="G62" s="9">
        <f t="shared" si="0"/>
        <v>-0.80530573904201708</v>
      </c>
      <c r="H62" s="10">
        <f t="shared" si="1"/>
        <v>8.3447767391722966E-2</v>
      </c>
      <c r="I62" s="10">
        <f t="shared" si="2"/>
        <v>6.9635298826631028E-3</v>
      </c>
    </row>
    <row r="63" spans="1:9" ht="13">
      <c r="A63" s="8">
        <v>1</v>
      </c>
      <c r="B63" s="8">
        <v>1</v>
      </c>
      <c r="C63" s="8">
        <v>1</v>
      </c>
      <c r="D63" s="8">
        <v>0</v>
      </c>
      <c r="E63" s="8">
        <v>0</v>
      </c>
      <c r="F63" s="8">
        <v>80</v>
      </c>
      <c r="G63" s="9">
        <f t="shared" si="0"/>
        <v>0.89719468251642098</v>
      </c>
      <c r="H63" s="10">
        <f t="shared" si="1"/>
        <v>0.93522320473754639</v>
      </c>
      <c r="I63" s="10">
        <f t="shared" si="2"/>
        <v>4.1960332044738329E-3</v>
      </c>
    </row>
    <row r="64" spans="1:9" ht="13">
      <c r="A64" s="8">
        <v>0</v>
      </c>
      <c r="B64" s="8">
        <v>1</v>
      </c>
      <c r="C64" s="8">
        <v>0</v>
      </c>
      <c r="D64" s="8">
        <v>1</v>
      </c>
      <c r="E64" s="8">
        <v>0</v>
      </c>
      <c r="F64" s="8">
        <v>83.474999999999994</v>
      </c>
      <c r="G64" s="9">
        <f t="shared" si="0"/>
        <v>-0.17121367599705889</v>
      </c>
      <c r="H64" s="10">
        <f t="shared" si="1"/>
        <v>0.37531282197541987</v>
      </c>
      <c r="I64" s="10">
        <f t="shared" si="2"/>
        <v>0.1408597143391532</v>
      </c>
    </row>
    <row r="65" spans="1:9" ht="13">
      <c r="A65" s="8">
        <v>0</v>
      </c>
      <c r="B65" s="8">
        <v>3</v>
      </c>
      <c r="C65" s="8">
        <v>0</v>
      </c>
      <c r="D65" s="8">
        <v>3</v>
      </c>
      <c r="E65" s="8">
        <v>2</v>
      </c>
      <c r="F65" s="8">
        <v>27.9</v>
      </c>
      <c r="G65" s="9">
        <f t="shared" si="0"/>
        <v>-1.125546933748377</v>
      </c>
      <c r="H65" s="10">
        <f t="shared" si="1"/>
        <v>3.3916137301519371E-2</v>
      </c>
      <c r="I65" s="10">
        <f t="shared" si="2"/>
        <v>1.1503043694555137E-3</v>
      </c>
    </row>
    <row r="66" spans="1:9" ht="13">
      <c r="A66" s="8">
        <v>0</v>
      </c>
      <c r="B66" s="8">
        <v>1</v>
      </c>
      <c r="C66" s="8">
        <v>0</v>
      </c>
      <c r="D66" s="8">
        <v>0</v>
      </c>
      <c r="E66" s="8">
        <v>0</v>
      </c>
      <c r="F66" s="8">
        <v>27.720800000000001</v>
      </c>
      <c r="G66" s="9">
        <f t="shared" si="0"/>
        <v>-0.11910842288912721</v>
      </c>
      <c r="H66" s="10">
        <f t="shared" si="1"/>
        <v>0.41230655771279229</v>
      </c>
      <c r="I66" s="10">
        <f t="shared" si="2"/>
        <v>0.16999669753297211</v>
      </c>
    </row>
    <row r="67" spans="1:9" ht="13">
      <c r="A67" s="8">
        <v>1</v>
      </c>
      <c r="B67" s="8">
        <v>3</v>
      </c>
      <c r="C67" s="8">
        <v>0</v>
      </c>
      <c r="D67" s="8">
        <v>1</v>
      </c>
      <c r="E67" s="8">
        <v>1</v>
      </c>
      <c r="F67" s="8">
        <v>15.245799999999999</v>
      </c>
      <c r="G67" s="9">
        <f t="shared" si="0"/>
        <v>-0.93140343372976409</v>
      </c>
      <c r="H67" s="10">
        <f t="shared" si="1"/>
        <v>5.8876359481482538E-2</v>
      </c>
      <c r="I67" s="10">
        <f t="shared" si="2"/>
        <v>0.88571370674282779</v>
      </c>
    </row>
    <row r="68" spans="1:9" ht="13">
      <c r="A68" s="8">
        <v>1</v>
      </c>
      <c r="B68" s="8">
        <v>2</v>
      </c>
      <c r="C68" s="8">
        <v>1</v>
      </c>
      <c r="D68" s="8">
        <v>0</v>
      </c>
      <c r="E68" s="8">
        <v>0</v>
      </c>
      <c r="F68" s="8">
        <v>10.5</v>
      </c>
      <c r="G68" s="9">
        <f t="shared" si="0"/>
        <v>0.53561778704687457</v>
      </c>
      <c r="H68" s="10">
        <f t="shared" si="1"/>
        <v>0.83116003168688279</v>
      </c>
      <c r="I68" s="10">
        <f t="shared" si="2"/>
        <v>2.8506934899974423E-2</v>
      </c>
    </row>
    <row r="69" spans="1:9" ht="13">
      <c r="A69" s="8">
        <v>0</v>
      </c>
      <c r="B69" s="8">
        <v>3</v>
      </c>
      <c r="C69" s="8">
        <v>0</v>
      </c>
      <c r="D69" s="8">
        <v>0</v>
      </c>
      <c r="E69" s="8">
        <v>0</v>
      </c>
      <c r="F69" s="8">
        <v>8.1583000000000006</v>
      </c>
      <c r="G69" s="9">
        <f t="shared" si="0"/>
        <v>-0.80501600210586854</v>
      </c>
      <c r="H69" s="10">
        <f t="shared" si="1"/>
        <v>8.3513734882454033E-2</v>
      </c>
      <c r="I69" s="10">
        <f t="shared" si="2"/>
        <v>6.9745439140168194E-3</v>
      </c>
    </row>
    <row r="70" spans="1:9" ht="13">
      <c r="A70" s="8">
        <v>1</v>
      </c>
      <c r="B70" s="8">
        <v>3</v>
      </c>
      <c r="C70" s="8">
        <v>1</v>
      </c>
      <c r="D70" s="8">
        <v>4</v>
      </c>
      <c r="E70" s="8">
        <v>2</v>
      </c>
      <c r="F70" s="8">
        <v>7.9249999999999998</v>
      </c>
      <c r="G70" s="9">
        <f t="shared" si="0"/>
        <v>-0.20126810159635489</v>
      </c>
      <c r="H70" s="10">
        <f t="shared" si="1"/>
        <v>0.35458945684188053</v>
      </c>
      <c r="I70" s="10">
        <f t="shared" si="2"/>
        <v>0.41655476921965873</v>
      </c>
    </row>
    <row r="71" spans="1:9" ht="13">
      <c r="A71" s="8">
        <v>0</v>
      </c>
      <c r="B71" s="8">
        <v>3</v>
      </c>
      <c r="C71" s="8">
        <v>0</v>
      </c>
      <c r="D71" s="8">
        <v>2</v>
      </c>
      <c r="E71" s="8">
        <v>0</v>
      </c>
      <c r="F71" s="8">
        <v>8.6624999999999996</v>
      </c>
      <c r="G71" s="9">
        <f t="shared" si="0"/>
        <v>-0.94384282175151912</v>
      </c>
      <c r="H71" s="10">
        <f t="shared" si="1"/>
        <v>5.685844965608175E-2</v>
      </c>
      <c r="I71" s="10">
        <f t="shared" si="2"/>
        <v>3.2328832972931829E-3</v>
      </c>
    </row>
    <row r="72" spans="1:9" ht="13">
      <c r="A72" s="8">
        <v>0</v>
      </c>
      <c r="B72" s="8">
        <v>2</v>
      </c>
      <c r="C72" s="8">
        <v>0</v>
      </c>
      <c r="D72" s="8">
        <v>0</v>
      </c>
      <c r="E72" s="8">
        <v>0</v>
      </c>
      <c r="F72" s="8">
        <v>10.5</v>
      </c>
      <c r="G72" s="9">
        <f t="shared" si="0"/>
        <v>-0.46438221295312537</v>
      </c>
      <c r="H72" s="10">
        <f t="shared" si="1"/>
        <v>0.20070548288098666</v>
      </c>
      <c r="I72" s="10">
        <f t="shared" si="2"/>
        <v>4.0282690858490032E-2</v>
      </c>
    </row>
    <row r="73" spans="1:9" ht="13">
      <c r="A73" s="8">
        <v>0</v>
      </c>
      <c r="B73" s="8">
        <v>3</v>
      </c>
      <c r="C73" s="8">
        <v>1</v>
      </c>
      <c r="D73" s="8">
        <v>5</v>
      </c>
      <c r="E73" s="8">
        <v>2</v>
      </c>
      <c r="F73" s="8">
        <v>46.9</v>
      </c>
      <c r="G73" s="9">
        <f t="shared" si="0"/>
        <v>-0.25860589587210803</v>
      </c>
      <c r="H73" s="10">
        <f t="shared" si="1"/>
        <v>0.31657654918746109</v>
      </c>
      <c r="I73" s="10">
        <f t="shared" si="2"/>
        <v>0.10022071149544097</v>
      </c>
    </row>
    <row r="74" spans="1:9" ht="13">
      <c r="A74" s="8">
        <v>0</v>
      </c>
      <c r="B74" s="8">
        <v>2</v>
      </c>
      <c r="C74" s="8">
        <v>0</v>
      </c>
      <c r="D74" s="8">
        <v>0</v>
      </c>
      <c r="E74" s="8">
        <v>0</v>
      </c>
      <c r="F74" s="8">
        <v>73.5</v>
      </c>
      <c r="G74" s="9">
        <f t="shared" si="0"/>
        <v>-0.44473585951715994</v>
      </c>
      <c r="H74" s="10">
        <f t="shared" si="1"/>
        <v>0.2102485223171271</v>
      </c>
      <c r="I74" s="10">
        <f t="shared" si="2"/>
        <v>4.4204441136535488E-2</v>
      </c>
    </row>
    <row r="75" spans="1:9" ht="13">
      <c r="A75" s="8">
        <v>0</v>
      </c>
      <c r="B75" s="8">
        <v>3</v>
      </c>
      <c r="C75" s="8">
        <v>0</v>
      </c>
      <c r="D75" s="8">
        <v>1</v>
      </c>
      <c r="E75" s="8">
        <v>0</v>
      </c>
      <c r="F75" s="8">
        <v>14.4542</v>
      </c>
      <c r="G75" s="9">
        <f t="shared" si="0"/>
        <v>-0.87254467175573702</v>
      </c>
      <c r="H75" s="10">
        <f t="shared" si="1"/>
        <v>6.9364968621721382E-2</v>
      </c>
      <c r="I75" s="10">
        <f t="shared" si="2"/>
        <v>4.8114988718923916E-3</v>
      </c>
    </row>
    <row r="76" spans="1:9" ht="13">
      <c r="A76" s="8">
        <v>1</v>
      </c>
      <c r="B76" s="8">
        <v>3</v>
      </c>
      <c r="C76" s="8">
        <v>0</v>
      </c>
      <c r="D76" s="8">
        <v>0</v>
      </c>
      <c r="E76" s="8">
        <v>0</v>
      </c>
      <c r="F76" s="8">
        <v>56.495800000000003</v>
      </c>
      <c r="G76" s="9">
        <f t="shared" si="0"/>
        <v>-0.78994210354696404</v>
      </c>
      <c r="H76" s="10">
        <f t="shared" si="1"/>
        <v>8.7011766232573964E-2</v>
      </c>
      <c r="I76" s="10">
        <f t="shared" si="2"/>
        <v>0.83354751499776414</v>
      </c>
    </row>
    <row r="77" spans="1:9" ht="13">
      <c r="A77" s="8">
        <v>0</v>
      </c>
      <c r="B77" s="8">
        <v>3</v>
      </c>
      <c r="C77" s="8">
        <v>0</v>
      </c>
      <c r="D77" s="8">
        <v>0</v>
      </c>
      <c r="E77" s="8">
        <v>0</v>
      </c>
      <c r="F77" s="8">
        <v>7.65</v>
      </c>
      <c r="G77" s="9">
        <f t="shared" si="0"/>
        <v>-0.80517451387493999</v>
      </c>
      <c r="H77" s="10">
        <f t="shared" si="1"/>
        <v>8.3477638951653818E-2</v>
      </c>
      <c r="I77" s="10">
        <f t="shared" si="2"/>
        <v>6.9685162049426706E-3</v>
      </c>
    </row>
    <row r="78" spans="1:9" ht="13">
      <c r="A78" s="8">
        <v>0</v>
      </c>
      <c r="B78" s="8">
        <v>3</v>
      </c>
      <c r="C78" s="8">
        <v>0</v>
      </c>
      <c r="D78" s="8">
        <v>0</v>
      </c>
      <c r="E78" s="8">
        <v>0</v>
      </c>
      <c r="F78" s="8">
        <v>7.8958000000000004</v>
      </c>
      <c r="G78" s="9">
        <f t="shared" si="0"/>
        <v>-0.80509786191185162</v>
      </c>
      <c r="H78" s="10">
        <f t="shared" si="1"/>
        <v>8.3495092187172104E-2</v>
      </c>
      <c r="I78" s="10">
        <f t="shared" si="2"/>
        <v>6.9714304193443681E-3</v>
      </c>
    </row>
    <row r="79" spans="1:9" ht="13">
      <c r="A79" s="8">
        <v>0</v>
      </c>
      <c r="B79" s="8">
        <v>3</v>
      </c>
      <c r="C79" s="8">
        <v>0</v>
      </c>
      <c r="D79" s="8">
        <v>0</v>
      </c>
      <c r="E79" s="8">
        <v>0</v>
      </c>
      <c r="F79" s="8">
        <v>8.0500000000000007</v>
      </c>
      <c r="G79" s="9">
        <f t="shared" si="0"/>
        <v>-0.80504977512296549</v>
      </c>
      <c r="H79" s="10">
        <f t="shared" si="1"/>
        <v>8.3506042980629608E-2</v>
      </c>
      <c r="I79" s="10">
        <f t="shared" si="2"/>
        <v>6.9732592142827598E-3</v>
      </c>
    </row>
    <row r="80" spans="1:9" ht="13">
      <c r="A80" s="8">
        <v>1</v>
      </c>
      <c r="B80" s="8">
        <v>2</v>
      </c>
      <c r="C80" s="8">
        <v>0</v>
      </c>
      <c r="D80" s="8">
        <v>0</v>
      </c>
      <c r="E80" s="8">
        <v>2</v>
      </c>
      <c r="F80" s="8">
        <v>29</v>
      </c>
      <c r="G80" s="9">
        <f t="shared" si="0"/>
        <v>-0.57682428560267862</v>
      </c>
      <c r="H80" s="10">
        <f t="shared" si="1"/>
        <v>0.15232360050874294</v>
      </c>
      <c r="I80" s="10">
        <f t="shared" si="2"/>
        <v>0.71855527825446119</v>
      </c>
    </row>
    <row r="81" spans="1:9" ht="13">
      <c r="A81" s="8">
        <v>1</v>
      </c>
      <c r="B81" s="8">
        <v>3</v>
      </c>
      <c r="C81" s="8">
        <v>1</v>
      </c>
      <c r="D81" s="8">
        <v>0</v>
      </c>
      <c r="E81" s="8">
        <v>0</v>
      </c>
      <c r="F81" s="8">
        <v>12.475</v>
      </c>
      <c r="G81" s="9">
        <f t="shared" si="0"/>
        <v>0.19633014732075113</v>
      </c>
      <c r="H81" s="10">
        <f t="shared" si="1"/>
        <v>0.64204055608220578</v>
      </c>
      <c r="I81" s="10">
        <f t="shared" si="2"/>
        <v>0.12813496348993647</v>
      </c>
    </row>
    <row r="82" spans="1:9" ht="13">
      <c r="A82" s="8">
        <v>0</v>
      </c>
      <c r="B82" s="8">
        <v>3</v>
      </c>
      <c r="C82" s="8">
        <v>0</v>
      </c>
      <c r="D82" s="8">
        <v>0</v>
      </c>
      <c r="E82" s="8">
        <v>0</v>
      </c>
      <c r="F82" s="8">
        <v>9</v>
      </c>
      <c r="G82" s="9">
        <f t="shared" si="0"/>
        <v>-0.80475352058702643</v>
      </c>
      <c r="H82" s="10">
        <f t="shared" si="1"/>
        <v>8.3573537757396357E-2</v>
      </c>
      <c r="I82" s="10">
        <f t="shared" si="2"/>
        <v>6.9845362132869545E-3</v>
      </c>
    </row>
    <row r="83" spans="1:9" ht="13">
      <c r="A83" s="8">
        <v>1</v>
      </c>
      <c r="B83" s="8">
        <v>3</v>
      </c>
      <c r="C83" s="8">
        <v>0</v>
      </c>
      <c r="D83" s="8">
        <v>0</v>
      </c>
      <c r="E83" s="8">
        <v>0</v>
      </c>
      <c r="F83" s="8">
        <v>9.5</v>
      </c>
      <c r="G83" s="9">
        <f t="shared" si="0"/>
        <v>-0.80459759714705847</v>
      </c>
      <c r="H83" s="10">
        <f t="shared" si="1"/>
        <v>8.3609081234639157E-2</v>
      </c>
      <c r="I83" s="10">
        <f t="shared" si="2"/>
        <v>0.83977231599562219</v>
      </c>
    </row>
    <row r="84" spans="1:9" ht="13">
      <c r="A84" s="8">
        <v>1</v>
      </c>
      <c r="B84" s="8">
        <v>3</v>
      </c>
      <c r="C84" s="8">
        <v>1</v>
      </c>
      <c r="D84" s="8">
        <v>0</v>
      </c>
      <c r="E84" s="8">
        <v>0</v>
      </c>
      <c r="F84" s="8">
        <v>7.7874999999999996</v>
      </c>
      <c r="G84" s="9">
        <f t="shared" si="0"/>
        <v>0.19486836507105132</v>
      </c>
      <c r="H84" s="10">
        <f t="shared" si="1"/>
        <v>0.64104022241113878</v>
      </c>
      <c r="I84" s="10">
        <f t="shared" si="2"/>
        <v>0.12885212192664472</v>
      </c>
    </row>
    <row r="85" spans="1:9" ht="13">
      <c r="A85" s="8">
        <v>0</v>
      </c>
      <c r="B85" s="8">
        <v>1</v>
      </c>
      <c r="C85" s="8">
        <v>0</v>
      </c>
      <c r="D85" s="8">
        <v>0</v>
      </c>
      <c r="E85" s="8">
        <v>0</v>
      </c>
      <c r="F85" s="8">
        <v>47.1</v>
      </c>
      <c r="G85" s="9">
        <f t="shared" si="0"/>
        <v>-0.11306507983347225</v>
      </c>
      <c r="H85" s="10">
        <f t="shared" si="1"/>
        <v>0.41667091438849219</v>
      </c>
      <c r="I85" s="10">
        <f t="shared" si="2"/>
        <v>0.17361465089734218</v>
      </c>
    </row>
    <row r="86" spans="1:9" ht="13">
      <c r="A86" s="8">
        <v>1</v>
      </c>
      <c r="B86" s="8">
        <v>2</v>
      </c>
      <c r="C86" s="8">
        <v>1</v>
      </c>
      <c r="D86" s="8">
        <v>0</v>
      </c>
      <c r="E86" s="8">
        <v>0</v>
      </c>
      <c r="F86" s="8">
        <v>10.5</v>
      </c>
      <c r="G86" s="9">
        <f t="shared" si="0"/>
        <v>0.53561778704687457</v>
      </c>
      <c r="H86" s="10">
        <f t="shared" si="1"/>
        <v>0.83116003168688279</v>
      </c>
      <c r="I86" s="10">
        <f t="shared" si="2"/>
        <v>2.8506934899974423E-2</v>
      </c>
    </row>
    <row r="87" spans="1:9" ht="13">
      <c r="A87" s="8">
        <v>1</v>
      </c>
      <c r="B87" s="8">
        <v>3</v>
      </c>
      <c r="C87" s="8">
        <v>1</v>
      </c>
      <c r="D87" s="8">
        <v>3</v>
      </c>
      <c r="E87" s="8">
        <v>0</v>
      </c>
      <c r="F87" s="8">
        <v>15.85</v>
      </c>
      <c r="G87" s="9">
        <f t="shared" si="0"/>
        <v>-1.1093448723236615E-2</v>
      </c>
      <c r="H87" s="10">
        <f t="shared" si="1"/>
        <v>0.49174788378745599</v>
      </c>
      <c r="I87" s="10">
        <f t="shared" si="2"/>
        <v>0.25832021363452928</v>
      </c>
    </row>
    <row r="88" spans="1:9" ht="13">
      <c r="A88" s="8">
        <v>0</v>
      </c>
      <c r="B88" s="8">
        <v>3</v>
      </c>
      <c r="C88" s="8">
        <v>0</v>
      </c>
      <c r="D88" s="8">
        <v>1</v>
      </c>
      <c r="E88" s="8">
        <v>3</v>
      </c>
      <c r="F88" s="8">
        <v>34.375</v>
      </c>
      <c r="G88" s="9">
        <f t="shared" si="0"/>
        <v>-1.0436492923224616</v>
      </c>
      <c r="H88" s="10">
        <f t="shared" si="1"/>
        <v>4.2874723431015102E-2</v>
      </c>
      <c r="I88" s="10">
        <f t="shared" si="2"/>
        <v>1.8382419092860354E-3</v>
      </c>
    </row>
    <row r="89" spans="1:9" ht="13">
      <c r="A89" s="8">
        <v>0</v>
      </c>
      <c r="B89" s="8">
        <v>3</v>
      </c>
      <c r="C89" s="8">
        <v>0</v>
      </c>
      <c r="D89" s="8">
        <v>0</v>
      </c>
      <c r="E89" s="8">
        <v>0</v>
      </c>
      <c r="F89" s="8">
        <v>8.0500000000000007</v>
      </c>
      <c r="G89" s="9">
        <f t="shared" si="0"/>
        <v>-0.80504977512296549</v>
      </c>
      <c r="H89" s="10">
        <f t="shared" si="1"/>
        <v>8.3506042980629608E-2</v>
      </c>
      <c r="I89" s="10">
        <f t="shared" si="2"/>
        <v>6.9732592142827598E-3</v>
      </c>
    </row>
    <row r="90" spans="1:9" ht="13">
      <c r="A90" s="8">
        <v>1</v>
      </c>
      <c r="B90" s="8">
        <v>1</v>
      </c>
      <c r="C90" s="8">
        <v>1</v>
      </c>
      <c r="D90" s="8">
        <v>3</v>
      </c>
      <c r="E90" s="8">
        <v>2</v>
      </c>
      <c r="F90" s="8">
        <v>263</v>
      </c>
      <c r="G90" s="9">
        <f t="shared" si="0"/>
        <v>0.6275753423525614</v>
      </c>
      <c r="H90" s="10">
        <f t="shared" si="1"/>
        <v>0.86617045861551012</v>
      </c>
      <c r="I90" s="10">
        <f t="shared" si="2"/>
        <v>1.7910346147182888E-2</v>
      </c>
    </row>
    <row r="91" spans="1:9" ht="13">
      <c r="A91" s="8">
        <v>0</v>
      </c>
      <c r="B91" s="8">
        <v>3</v>
      </c>
      <c r="C91" s="8">
        <v>0</v>
      </c>
      <c r="D91" s="8">
        <v>0</v>
      </c>
      <c r="E91" s="8">
        <v>0</v>
      </c>
      <c r="F91" s="8">
        <v>8.0500000000000007</v>
      </c>
      <c r="G91" s="9">
        <f t="shared" si="0"/>
        <v>-0.80504977512296549</v>
      </c>
      <c r="H91" s="10">
        <f t="shared" si="1"/>
        <v>8.3506042980629608E-2</v>
      </c>
      <c r="I91" s="10">
        <f t="shared" si="2"/>
        <v>6.9732592142827598E-3</v>
      </c>
    </row>
    <row r="92" spans="1:9" ht="13">
      <c r="A92" s="8">
        <v>0</v>
      </c>
      <c r="B92" s="8">
        <v>3</v>
      </c>
      <c r="C92" s="8">
        <v>0</v>
      </c>
      <c r="D92" s="8">
        <v>0</v>
      </c>
      <c r="E92" s="8">
        <v>0</v>
      </c>
      <c r="F92" s="8">
        <v>8.0500000000000007</v>
      </c>
      <c r="G92" s="9">
        <f t="shared" si="0"/>
        <v>-0.80504977512296549</v>
      </c>
      <c r="H92" s="10">
        <f t="shared" si="1"/>
        <v>8.3506042980629608E-2</v>
      </c>
      <c r="I92" s="10">
        <f t="shared" si="2"/>
        <v>6.9732592142827598E-3</v>
      </c>
    </row>
    <row r="93" spans="1:9" ht="13">
      <c r="A93" s="8">
        <v>0</v>
      </c>
      <c r="B93" s="8">
        <v>3</v>
      </c>
      <c r="C93" s="8">
        <v>0</v>
      </c>
      <c r="D93" s="8">
        <v>0</v>
      </c>
      <c r="E93" s="8">
        <v>0</v>
      </c>
      <c r="F93" s="8">
        <v>7.8541999999999996</v>
      </c>
      <c r="G93" s="9">
        <f t="shared" si="0"/>
        <v>-0.80511083474205702</v>
      </c>
      <c r="H93" s="10">
        <f t="shared" si="1"/>
        <v>8.3492138111079084E-2</v>
      </c>
      <c r="I93" s="10">
        <f t="shared" si="2"/>
        <v>6.9709371263595044E-3</v>
      </c>
    </row>
    <row r="94" spans="1:9" ht="13">
      <c r="A94" s="8">
        <v>0</v>
      </c>
      <c r="B94" s="8">
        <v>1</v>
      </c>
      <c r="C94" s="8">
        <v>0</v>
      </c>
      <c r="D94" s="8">
        <v>1</v>
      </c>
      <c r="E94" s="8">
        <v>0</v>
      </c>
      <c r="F94" s="8">
        <v>61.174999999999997</v>
      </c>
      <c r="G94" s="9">
        <f t="shared" si="0"/>
        <v>-0.17816786141963081</v>
      </c>
      <c r="H94" s="10">
        <f t="shared" si="1"/>
        <v>0.3704737082518379</v>
      </c>
      <c r="I94" s="10">
        <f t="shared" si="2"/>
        <v>0.1372507685058679</v>
      </c>
    </row>
    <row r="95" spans="1:9" ht="13">
      <c r="A95" s="8">
        <v>0</v>
      </c>
      <c r="B95" s="8">
        <v>3</v>
      </c>
      <c r="C95" s="8">
        <v>0</v>
      </c>
      <c r="D95" s="8">
        <v>1</v>
      </c>
      <c r="E95" s="8">
        <v>2</v>
      </c>
      <c r="F95" s="8">
        <v>20.574999999999999</v>
      </c>
      <c r="G95" s="9">
        <f t="shared" si="0"/>
        <v>-0.98884715930139344</v>
      </c>
      <c r="H95" s="10">
        <f t="shared" si="1"/>
        <v>5.0088673628342226E-2</v>
      </c>
      <c r="I95" s="10">
        <f t="shared" si="2"/>
        <v>2.508875225846586E-3</v>
      </c>
    </row>
    <row r="96" spans="1:9" ht="13">
      <c r="A96" s="8">
        <v>0</v>
      </c>
      <c r="B96" s="8">
        <v>3</v>
      </c>
      <c r="C96" s="8">
        <v>0</v>
      </c>
      <c r="D96" s="8">
        <v>0</v>
      </c>
      <c r="E96" s="8">
        <v>0</v>
      </c>
      <c r="F96" s="8">
        <v>7.25</v>
      </c>
      <c r="G96" s="9">
        <f t="shared" si="0"/>
        <v>-0.80529925262691426</v>
      </c>
      <c r="H96" s="10">
        <f t="shared" si="1"/>
        <v>8.3449243704420556E-2</v>
      </c>
      <c r="I96" s="10">
        <f t="shared" si="2"/>
        <v>6.9637762748397738E-3</v>
      </c>
    </row>
    <row r="97" spans="1:9" ht="13">
      <c r="A97" s="8">
        <v>0</v>
      </c>
      <c r="B97" s="8">
        <v>3</v>
      </c>
      <c r="C97" s="8">
        <v>0</v>
      </c>
      <c r="D97" s="8">
        <v>0</v>
      </c>
      <c r="E97" s="8">
        <v>0</v>
      </c>
      <c r="F97" s="8">
        <v>8.0500000000000007</v>
      </c>
      <c r="G97" s="9">
        <f t="shared" si="0"/>
        <v>-0.80504977512296549</v>
      </c>
      <c r="H97" s="10">
        <f t="shared" si="1"/>
        <v>8.3506042980629608E-2</v>
      </c>
      <c r="I97" s="10">
        <f t="shared" si="2"/>
        <v>6.9732592142827598E-3</v>
      </c>
    </row>
    <row r="98" spans="1:9" ht="13">
      <c r="A98" s="8">
        <v>0</v>
      </c>
      <c r="B98" s="8">
        <v>1</v>
      </c>
      <c r="C98" s="8">
        <v>0</v>
      </c>
      <c r="D98" s="8">
        <v>0</v>
      </c>
      <c r="E98" s="8">
        <v>0</v>
      </c>
      <c r="F98" s="8">
        <v>34.654200000000003</v>
      </c>
      <c r="G98" s="9">
        <f t="shared" si="0"/>
        <v>-0.11694626373177924</v>
      </c>
      <c r="H98" s="10">
        <f t="shared" si="1"/>
        <v>0.41386647129742848</v>
      </c>
      <c r="I98" s="10">
        <f t="shared" si="2"/>
        <v>0.17128545606418519</v>
      </c>
    </row>
    <row r="99" spans="1:9" ht="13">
      <c r="A99" s="8">
        <v>1</v>
      </c>
      <c r="B99" s="8">
        <v>1</v>
      </c>
      <c r="C99" s="8">
        <v>0</v>
      </c>
      <c r="D99" s="8">
        <v>0</v>
      </c>
      <c r="E99" s="8">
        <v>1</v>
      </c>
      <c r="F99" s="8">
        <v>63.3583</v>
      </c>
      <c r="G99" s="9">
        <f t="shared" si="0"/>
        <v>-0.16710059966959373</v>
      </c>
      <c r="H99" s="10">
        <f t="shared" si="1"/>
        <v>0.37818676930719991</v>
      </c>
      <c r="I99" s="10">
        <f t="shared" si="2"/>
        <v>0.38665169386461751</v>
      </c>
    </row>
    <row r="100" spans="1:9" ht="13">
      <c r="A100" s="8">
        <v>1</v>
      </c>
      <c r="B100" s="8">
        <v>2</v>
      </c>
      <c r="C100" s="8">
        <v>1</v>
      </c>
      <c r="D100" s="8">
        <v>0</v>
      </c>
      <c r="E100" s="8">
        <v>1</v>
      </c>
      <c r="F100" s="8">
        <v>23</v>
      </c>
      <c r="G100" s="9">
        <f t="shared" si="0"/>
        <v>0.48041025308188984</v>
      </c>
      <c r="H100" s="10">
        <f t="shared" si="1"/>
        <v>0.8068368861142774</v>
      </c>
      <c r="I100" s="10">
        <f t="shared" si="2"/>
        <v>3.7311988566028638E-2</v>
      </c>
    </row>
    <row r="101" spans="1:9" ht="13">
      <c r="A101" s="8">
        <v>0</v>
      </c>
      <c r="B101" s="8">
        <v>2</v>
      </c>
      <c r="C101" s="8">
        <v>0</v>
      </c>
      <c r="D101" s="8">
        <v>1</v>
      </c>
      <c r="E101" s="8">
        <v>0</v>
      </c>
      <c r="F101" s="8">
        <v>26</v>
      </c>
      <c r="G101" s="9">
        <f t="shared" si="0"/>
        <v>-0.52904061273537506</v>
      </c>
      <c r="H101" s="10">
        <f t="shared" si="1"/>
        <v>0.17160441065149942</v>
      </c>
      <c r="I101" s="10">
        <f t="shared" si="2"/>
        <v>2.9448073755048449E-2</v>
      </c>
    </row>
    <row r="102" spans="1:9" ht="13">
      <c r="A102" s="8">
        <v>0</v>
      </c>
      <c r="B102" s="8">
        <v>3</v>
      </c>
      <c r="C102" s="8">
        <v>1</v>
      </c>
      <c r="D102" s="8">
        <v>0</v>
      </c>
      <c r="E102" s="8">
        <v>0</v>
      </c>
      <c r="F102" s="8">
        <v>7.8958000000000004</v>
      </c>
      <c r="G102" s="9">
        <f t="shared" si="0"/>
        <v>0.19490213808814838</v>
      </c>
      <c r="H102" s="10">
        <f t="shared" si="1"/>
        <v>0.64106334800823883</v>
      </c>
      <c r="I102" s="10">
        <f t="shared" si="2"/>
        <v>0.41096221615953232</v>
      </c>
    </row>
    <row r="103" spans="1:9" ht="13">
      <c r="A103" s="8">
        <v>0</v>
      </c>
      <c r="B103" s="8">
        <v>3</v>
      </c>
      <c r="C103" s="8">
        <v>0</v>
      </c>
      <c r="D103" s="8">
        <v>0</v>
      </c>
      <c r="E103" s="8">
        <v>0</v>
      </c>
      <c r="F103" s="8">
        <v>7.8958000000000004</v>
      </c>
      <c r="G103" s="9">
        <f t="shared" si="0"/>
        <v>-0.80509786191185162</v>
      </c>
      <c r="H103" s="10">
        <f t="shared" si="1"/>
        <v>8.3495092187172104E-2</v>
      </c>
      <c r="I103" s="10">
        <f t="shared" si="2"/>
        <v>6.9714304193443681E-3</v>
      </c>
    </row>
    <row r="104" spans="1:9" ht="13">
      <c r="A104" s="8">
        <v>0</v>
      </c>
      <c r="B104" s="8">
        <v>1</v>
      </c>
      <c r="C104" s="8">
        <v>0</v>
      </c>
      <c r="D104" s="8">
        <v>0</v>
      </c>
      <c r="E104" s="8">
        <v>1</v>
      </c>
      <c r="F104" s="8">
        <v>77.287499999999994</v>
      </c>
      <c r="G104" s="9">
        <f t="shared" si="0"/>
        <v>-0.16275682210958975</v>
      </c>
      <c r="H104" s="10">
        <f t="shared" si="1"/>
        <v>0.3812312299039276</v>
      </c>
      <c r="I104" s="10">
        <f t="shared" si="2"/>
        <v>0.14533725065406131</v>
      </c>
    </row>
    <row r="105" spans="1:9" ht="13">
      <c r="A105" s="8">
        <v>0</v>
      </c>
      <c r="B105" s="8">
        <v>3</v>
      </c>
      <c r="C105" s="8">
        <v>0</v>
      </c>
      <c r="D105" s="8">
        <v>0</v>
      </c>
      <c r="E105" s="8">
        <v>0</v>
      </c>
      <c r="F105" s="8">
        <v>8.6541999999999994</v>
      </c>
      <c r="G105" s="9">
        <f t="shared" si="0"/>
        <v>-0.80486135723810825</v>
      </c>
      <c r="H105" s="10">
        <f t="shared" si="1"/>
        <v>8.3548963921761782E-2</v>
      </c>
      <c r="I105" s="10">
        <f t="shared" si="2"/>
        <v>6.9804293723998521E-3</v>
      </c>
    </row>
    <row r="106" spans="1:9" ht="13">
      <c r="A106" s="8">
        <v>0</v>
      </c>
      <c r="B106" s="8">
        <v>3</v>
      </c>
      <c r="C106" s="8">
        <v>0</v>
      </c>
      <c r="D106" s="8">
        <v>2</v>
      </c>
      <c r="E106" s="8">
        <v>0</v>
      </c>
      <c r="F106" s="8">
        <v>7.9249999999999998</v>
      </c>
      <c r="G106" s="9">
        <f t="shared" si="0"/>
        <v>-0.94407280882547195</v>
      </c>
      <c r="H106" s="10">
        <f t="shared" si="1"/>
        <v>5.6821760156064188E-2</v>
      </c>
      <c r="I106" s="10">
        <f t="shared" si="2"/>
        <v>3.2287124272332838E-3</v>
      </c>
    </row>
    <row r="107" spans="1:9" ht="13">
      <c r="A107" s="8">
        <v>0</v>
      </c>
      <c r="B107" s="8">
        <v>3</v>
      </c>
      <c r="C107" s="8">
        <v>0</v>
      </c>
      <c r="D107" s="8">
        <v>0</v>
      </c>
      <c r="E107" s="8">
        <v>0</v>
      </c>
      <c r="F107" s="8">
        <v>7.8958000000000004</v>
      </c>
      <c r="G107" s="9">
        <f t="shared" si="0"/>
        <v>-0.80509786191185162</v>
      </c>
      <c r="H107" s="10">
        <f t="shared" si="1"/>
        <v>8.3495092187172104E-2</v>
      </c>
      <c r="I107" s="10">
        <f t="shared" si="2"/>
        <v>6.9714304193443681E-3</v>
      </c>
    </row>
    <row r="108" spans="1:9" ht="13">
      <c r="A108" s="8">
        <v>1</v>
      </c>
      <c r="B108" s="8">
        <v>3</v>
      </c>
      <c r="C108" s="8">
        <v>1</v>
      </c>
      <c r="D108" s="8">
        <v>0</v>
      </c>
      <c r="E108" s="8">
        <v>0</v>
      </c>
      <c r="F108" s="8">
        <v>7.65</v>
      </c>
      <c r="G108" s="9">
        <f t="shared" si="0"/>
        <v>0.19482548612506012</v>
      </c>
      <c r="H108" s="10">
        <f t="shared" si="1"/>
        <v>0.64101086071309787</v>
      </c>
      <c r="I108" s="10">
        <f t="shared" si="2"/>
        <v>0.12887320212595083</v>
      </c>
    </row>
    <row r="109" spans="1:9" ht="13">
      <c r="A109" s="8">
        <v>1</v>
      </c>
      <c r="B109" s="8">
        <v>3</v>
      </c>
      <c r="C109" s="8">
        <v>0</v>
      </c>
      <c r="D109" s="8">
        <v>0</v>
      </c>
      <c r="E109" s="8">
        <v>0</v>
      </c>
      <c r="F109" s="8">
        <v>7.7750000000000004</v>
      </c>
      <c r="G109" s="9">
        <f t="shared" si="0"/>
        <v>-0.80513553301494789</v>
      </c>
      <c r="H109" s="10">
        <f t="shared" si="1"/>
        <v>8.3486514267258033E-2</v>
      </c>
      <c r="I109" s="10">
        <f t="shared" si="2"/>
        <v>0.83999696952998093</v>
      </c>
    </row>
    <row r="110" spans="1:9" ht="13">
      <c r="A110" s="8">
        <v>0</v>
      </c>
      <c r="B110" s="8">
        <v>3</v>
      </c>
      <c r="C110" s="8">
        <v>0</v>
      </c>
      <c r="D110" s="8">
        <v>0</v>
      </c>
      <c r="E110" s="8">
        <v>0</v>
      </c>
      <c r="F110" s="8">
        <v>7.8958000000000004</v>
      </c>
      <c r="G110" s="9">
        <f t="shared" si="0"/>
        <v>-0.80509786191185162</v>
      </c>
      <c r="H110" s="10">
        <f t="shared" si="1"/>
        <v>8.3495092187172104E-2</v>
      </c>
      <c r="I110" s="10">
        <f t="shared" si="2"/>
        <v>6.9714304193443681E-3</v>
      </c>
    </row>
    <row r="111" spans="1:9" ht="13">
      <c r="A111" s="8">
        <v>1</v>
      </c>
      <c r="B111" s="8">
        <v>3</v>
      </c>
      <c r="C111" s="8">
        <v>1</v>
      </c>
      <c r="D111" s="8">
        <v>1</v>
      </c>
      <c r="E111" s="8">
        <v>0</v>
      </c>
      <c r="F111" s="8">
        <v>24.15</v>
      </c>
      <c r="G111" s="9">
        <f t="shared" si="0"/>
        <v>0.13047893322274629</v>
      </c>
      <c r="H111" s="10">
        <f t="shared" si="1"/>
        <v>0.59586718932434246</v>
      </c>
      <c r="I111" s="10">
        <f t="shared" si="2"/>
        <v>0.16332332866460686</v>
      </c>
    </row>
    <row r="112" spans="1:9" ht="13">
      <c r="A112" s="8">
        <v>0</v>
      </c>
      <c r="B112" s="8">
        <v>1</v>
      </c>
      <c r="C112" s="8">
        <v>0</v>
      </c>
      <c r="D112" s="8">
        <v>0</v>
      </c>
      <c r="E112" s="8">
        <v>0</v>
      </c>
      <c r="F112" s="8">
        <v>52</v>
      </c>
      <c r="G112" s="9">
        <f t="shared" si="0"/>
        <v>-0.11153703012178606</v>
      </c>
      <c r="H112" s="10">
        <f t="shared" si="1"/>
        <v>0.4177765355022281</v>
      </c>
      <c r="I112" s="10">
        <f t="shared" si="2"/>
        <v>0.17453723361624446</v>
      </c>
    </row>
    <row r="113" spans="1:9" ht="13">
      <c r="A113" s="8">
        <v>0</v>
      </c>
      <c r="B113" s="8">
        <v>3</v>
      </c>
      <c r="C113" s="8">
        <v>1</v>
      </c>
      <c r="D113" s="8">
        <v>1</v>
      </c>
      <c r="E113" s="8">
        <v>0</v>
      </c>
      <c r="F113" s="8">
        <v>14.4542</v>
      </c>
      <c r="G113" s="9">
        <f t="shared" si="0"/>
        <v>0.1274553282442632</v>
      </c>
      <c r="H113" s="10">
        <f t="shared" si="1"/>
        <v>0.59369864323693777</v>
      </c>
      <c r="I113" s="10">
        <f t="shared" si="2"/>
        <v>0.35247807898138073</v>
      </c>
    </row>
    <row r="114" spans="1:9" ht="13">
      <c r="A114" s="8">
        <v>0</v>
      </c>
      <c r="B114" s="8">
        <v>3</v>
      </c>
      <c r="C114" s="8">
        <v>0</v>
      </c>
      <c r="D114" s="8">
        <v>0</v>
      </c>
      <c r="E114" s="8">
        <v>0</v>
      </c>
      <c r="F114" s="8">
        <v>8.0500000000000007</v>
      </c>
      <c r="G114" s="9">
        <f t="shared" si="0"/>
        <v>-0.80504977512296549</v>
      </c>
      <c r="H114" s="10">
        <f t="shared" si="1"/>
        <v>8.3506042980629608E-2</v>
      </c>
      <c r="I114" s="10">
        <f t="shared" si="2"/>
        <v>6.9732592142827598E-3</v>
      </c>
    </row>
    <row r="115" spans="1:9" ht="13">
      <c r="A115" s="8">
        <v>0</v>
      </c>
      <c r="B115" s="8">
        <v>3</v>
      </c>
      <c r="C115" s="8">
        <v>1</v>
      </c>
      <c r="D115" s="8">
        <v>1</v>
      </c>
      <c r="E115" s="8">
        <v>0</v>
      </c>
      <c r="F115" s="8">
        <v>9.8249999999999993</v>
      </c>
      <c r="G115" s="9">
        <f t="shared" si="0"/>
        <v>0.12601172666766364</v>
      </c>
      <c r="H115" s="10">
        <f t="shared" si="1"/>
        <v>0.59266198873981957</v>
      </c>
      <c r="I115" s="10">
        <f t="shared" si="2"/>
        <v>0.35124823289703799</v>
      </c>
    </row>
    <row r="116" spans="1:9" ht="13">
      <c r="A116" s="8">
        <v>0</v>
      </c>
      <c r="B116" s="8">
        <v>3</v>
      </c>
      <c r="C116" s="8">
        <v>1</v>
      </c>
      <c r="D116" s="8">
        <v>0</v>
      </c>
      <c r="E116" s="8">
        <v>0</v>
      </c>
      <c r="F116" s="8">
        <v>14.458299999999999</v>
      </c>
      <c r="G116" s="9">
        <f t="shared" si="0"/>
        <v>0.19694863323772813</v>
      </c>
      <c r="H116" s="10">
        <f t="shared" si="1"/>
        <v>0.64246342975158766</v>
      </c>
      <c r="I116" s="10">
        <f t="shared" si="2"/>
        <v>0.41275925856817319</v>
      </c>
    </row>
    <row r="117" spans="1:9" ht="13">
      <c r="A117" s="8">
        <v>0</v>
      </c>
      <c r="B117" s="8">
        <v>3</v>
      </c>
      <c r="C117" s="8">
        <v>0</v>
      </c>
      <c r="D117" s="8">
        <v>0</v>
      </c>
      <c r="E117" s="8">
        <v>0</v>
      </c>
      <c r="F117" s="8">
        <v>7.9249999999999998</v>
      </c>
      <c r="G117" s="9">
        <f t="shared" si="0"/>
        <v>-0.80508875598295759</v>
      </c>
      <c r="H117" s="10">
        <f t="shared" si="1"/>
        <v>8.3497165778095517E-2</v>
      </c>
      <c r="I117" s="10">
        <f t="shared" si="2"/>
        <v>6.9717766929747651E-3</v>
      </c>
    </row>
    <row r="118" spans="1:9" ht="13">
      <c r="A118" s="8">
        <v>0</v>
      </c>
      <c r="B118" s="8">
        <v>3</v>
      </c>
      <c r="C118" s="8">
        <v>0</v>
      </c>
      <c r="D118" s="8">
        <v>0</v>
      </c>
      <c r="E118" s="8">
        <v>0</v>
      </c>
      <c r="F118" s="8">
        <v>7.75</v>
      </c>
      <c r="G118" s="9">
        <f t="shared" si="0"/>
        <v>-0.80514332918694631</v>
      </c>
      <c r="H118" s="10">
        <f t="shared" si="1"/>
        <v>8.3484739135526745E-2</v>
      </c>
      <c r="I118" s="10">
        <f t="shared" si="2"/>
        <v>6.9697016685269508E-3</v>
      </c>
    </row>
    <row r="119" spans="1:9" ht="13">
      <c r="A119" s="8">
        <v>0</v>
      </c>
      <c r="B119" s="8">
        <v>2</v>
      </c>
      <c r="C119" s="8">
        <v>0</v>
      </c>
      <c r="D119" s="8">
        <v>1</v>
      </c>
      <c r="E119" s="8">
        <v>0</v>
      </c>
      <c r="F119" s="8">
        <v>21</v>
      </c>
      <c r="G119" s="9">
        <f t="shared" si="0"/>
        <v>-0.53059984713505504</v>
      </c>
      <c r="H119" s="10">
        <f t="shared" si="1"/>
        <v>0.17094582267925462</v>
      </c>
      <c r="I119" s="10">
        <f t="shared" si="2"/>
        <v>2.9222474291487163E-2</v>
      </c>
    </row>
    <row r="120" spans="1:9" ht="13">
      <c r="A120" s="8">
        <v>0</v>
      </c>
      <c r="B120" s="8">
        <v>1</v>
      </c>
      <c r="C120" s="8">
        <v>0</v>
      </c>
      <c r="D120" s="8">
        <v>0</v>
      </c>
      <c r="E120" s="8">
        <v>1</v>
      </c>
      <c r="F120" s="8">
        <v>247.52080000000001</v>
      </c>
      <c r="G120" s="9">
        <f t="shared" si="0"/>
        <v>-0.1096700986433875</v>
      </c>
      <c r="H120" s="10">
        <f t="shared" si="1"/>
        <v>0.41912847613823012</v>
      </c>
      <c r="I120" s="10">
        <f t="shared" si="2"/>
        <v>0.17566867950995493</v>
      </c>
    </row>
    <row r="121" spans="1:9" ht="13">
      <c r="A121" s="8">
        <v>0</v>
      </c>
      <c r="B121" s="8">
        <v>3</v>
      </c>
      <c r="C121" s="8">
        <v>1</v>
      </c>
      <c r="D121" s="8">
        <v>4</v>
      </c>
      <c r="E121" s="8">
        <v>2</v>
      </c>
      <c r="F121" s="8">
        <v>31.274999999999999</v>
      </c>
      <c r="G121" s="9">
        <f t="shared" si="0"/>
        <v>-0.19398647694985022</v>
      </c>
      <c r="H121" s="10">
        <f t="shared" si="1"/>
        <v>0.35956386984727773</v>
      </c>
      <c r="I121" s="10">
        <f t="shared" si="2"/>
        <v>0.12928617649955007</v>
      </c>
    </row>
    <row r="122" spans="1:9" ht="13">
      <c r="A122" s="8">
        <v>0</v>
      </c>
      <c r="B122" s="8">
        <v>2</v>
      </c>
      <c r="C122" s="8">
        <v>0</v>
      </c>
      <c r="D122" s="8">
        <v>2</v>
      </c>
      <c r="E122" s="8">
        <v>0</v>
      </c>
      <c r="F122" s="8">
        <v>73.5</v>
      </c>
      <c r="G122" s="9">
        <f t="shared" si="0"/>
        <v>-0.58371991235967435</v>
      </c>
      <c r="H122" s="10">
        <f t="shared" si="1"/>
        <v>0.14969292833539238</v>
      </c>
      <c r="I122" s="10">
        <f t="shared" si="2"/>
        <v>2.2407972793624921E-2</v>
      </c>
    </row>
    <row r="123" spans="1:9" ht="13">
      <c r="A123" s="8">
        <v>0</v>
      </c>
      <c r="B123" s="8">
        <v>3</v>
      </c>
      <c r="C123" s="8">
        <v>0</v>
      </c>
      <c r="D123" s="8">
        <v>0</v>
      </c>
      <c r="E123" s="8">
        <v>0</v>
      </c>
      <c r="F123" s="8">
        <v>8.0500000000000007</v>
      </c>
      <c r="G123" s="9">
        <f t="shared" si="0"/>
        <v>-0.80504977512296549</v>
      </c>
      <c r="H123" s="10">
        <f t="shared" si="1"/>
        <v>8.3506042980629608E-2</v>
      </c>
      <c r="I123" s="10">
        <f t="shared" si="2"/>
        <v>6.9732592142827598E-3</v>
      </c>
    </row>
    <row r="124" spans="1:9" ht="13">
      <c r="A124" s="8">
        <v>0</v>
      </c>
      <c r="B124" s="8">
        <v>2</v>
      </c>
      <c r="C124" s="8">
        <v>0</v>
      </c>
      <c r="D124" s="8">
        <v>1</v>
      </c>
      <c r="E124" s="8">
        <v>0</v>
      </c>
      <c r="F124" s="8">
        <v>30.070799999999998</v>
      </c>
      <c r="G124" s="9">
        <f t="shared" si="0"/>
        <v>-0.52777114645653178</v>
      </c>
      <c r="H124" s="10">
        <f t="shared" si="1"/>
        <v>0.17214209099638372</v>
      </c>
      <c r="I124" s="10">
        <f t="shared" si="2"/>
        <v>2.9632899492607254E-2</v>
      </c>
    </row>
    <row r="125" spans="1:9" ht="13">
      <c r="A125" s="8">
        <v>1</v>
      </c>
      <c r="B125" s="8">
        <v>2</v>
      </c>
      <c r="C125" s="8">
        <v>1</v>
      </c>
      <c r="D125" s="8">
        <v>0</v>
      </c>
      <c r="E125" s="8">
        <v>0</v>
      </c>
      <c r="F125" s="8">
        <v>13</v>
      </c>
      <c r="G125" s="9">
        <f t="shared" si="0"/>
        <v>0.53639740424671456</v>
      </c>
      <c r="H125" s="10">
        <f t="shared" si="1"/>
        <v>0.83148534795651985</v>
      </c>
      <c r="I125" s="10">
        <f t="shared" si="2"/>
        <v>2.8397187953335189E-2</v>
      </c>
    </row>
    <row r="126" spans="1:9" ht="13">
      <c r="A126" s="8">
        <v>0</v>
      </c>
      <c r="B126" s="8">
        <v>1</v>
      </c>
      <c r="C126" s="8">
        <v>0</v>
      </c>
      <c r="D126" s="8">
        <v>0</v>
      </c>
      <c r="E126" s="8">
        <v>1</v>
      </c>
      <c r="F126" s="8">
        <v>77.287499999999994</v>
      </c>
      <c r="G126" s="9">
        <f t="shared" si="0"/>
        <v>-0.16275682210958975</v>
      </c>
      <c r="H126" s="10">
        <f t="shared" si="1"/>
        <v>0.3812312299039276</v>
      </c>
      <c r="I126" s="10">
        <f t="shared" si="2"/>
        <v>0.14533725065406131</v>
      </c>
    </row>
    <row r="127" spans="1:9" ht="13">
      <c r="A127" s="8">
        <v>1</v>
      </c>
      <c r="B127" s="8">
        <v>3</v>
      </c>
      <c r="C127" s="8">
        <v>0</v>
      </c>
      <c r="D127" s="8">
        <v>1</v>
      </c>
      <c r="E127" s="8">
        <v>0</v>
      </c>
      <c r="F127" s="8">
        <v>11.2417</v>
      </c>
      <c r="G127" s="9">
        <f t="shared" si="0"/>
        <v>-0.8735464798575312</v>
      </c>
      <c r="H127" s="10">
        <f t="shared" si="1"/>
        <v>6.9172772416057723E-2</v>
      </c>
      <c r="I127" s="10">
        <f t="shared" si="2"/>
        <v>0.86643932761160836</v>
      </c>
    </row>
    <row r="128" spans="1:9" ht="13">
      <c r="A128" s="8">
        <v>0</v>
      </c>
      <c r="B128" s="8">
        <v>3</v>
      </c>
      <c r="C128" s="8">
        <v>0</v>
      </c>
      <c r="D128" s="8">
        <v>0</v>
      </c>
      <c r="E128" s="8">
        <v>0</v>
      </c>
      <c r="F128" s="8">
        <v>7.75</v>
      </c>
      <c r="G128" s="9">
        <f t="shared" si="0"/>
        <v>-0.80514332918694631</v>
      </c>
      <c r="H128" s="10">
        <f t="shared" si="1"/>
        <v>8.3484739135526745E-2</v>
      </c>
      <c r="I128" s="10">
        <f t="shared" si="2"/>
        <v>6.9697016685269508E-3</v>
      </c>
    </row>
    <row r="129" spans="1:9" ht="13">
      <c r="A129" s="8">
        <v>1</v>
      </c>
      <c r="B129" s="8">
        <v>3</v>
      </c>
      <c r="C129" s="8">
        <v>0</v>
      </c>
      <c r="D129" s="8">
        <v>0</v>
      </c>
      <c r="E129" s="8">
        <v>0</v>
      </c>
      <c r="F129" s="8">
        <v>7.1417000000000002</v>
      </c>
      <c r="G129" s="9">
        <f t="shared" si="0"/>
        <v>-0.80533302564401144</v>
      </c>
      <c r="H129" s="10">
        <f t="shared" si="1"/>
        <v>8.3441557201660133E-2</v>
      </c>
      <c r="I129" s="10">
        <f t="shared" si="2"/>
        <v>0.8400793790649177</v>
      </c>
    </row>
    <row r="130" spans="1:9" ht="13">
      <c r="A130" s="8">
        <v>1</v>
      </c>
      <c r="B130" s="8">
        <v>3</v>
      </c>
      <c r="C130" s="8">
        <v>1</v>
      </c>
      <c r="D130" s="8">
        <v>1</v>
      </c>
      <c r="E130" s="8">
        <v>1</v>
      </c>
      <c r="F130" s="8">
        <v>22.3583</v>
      </c>
      <c r="G130" s="9">
        <f t="shared" si="0"/>
        <v>7.0814577203780704E-2</v>
      </c>
      <c r="H130" s="10">
        <f t="shared" si="1"/>
        <v>0.55248774343603879</v>
      </c>
      <c r="I130" s="10">
        <f t="shared" si="2"/>
        <v>0.20026721977496864</v>
      </c>
    </row>
    <row r="131" spans="1:9" ht="13">
      <c r="A131" s="8">
        <v>0</v>
      </c>
      <c r="B131" s="8">
        <v>3</v>
      </c>
      <c r="C131" s="8">
        <v>0</v>
      </c>
      <c r="D131" s="8">
        <v>0</v>
      </c>
      <c r="E131" s="8">
        <v>0</v>
      </c>
      <c r="F131" s="8">
        <v>6.9749999999999996</v>
      </c>
      <c r="G131" s="9">
        <f t="shared" si="0"/>
        <v>-0.80538501051889666</v>
      </c>
      <c r="H131" s="10">
        <f t="shared" si="1"/>
        <v>8.3429727064944392E-2</v>
      </c>
      <c r="I131" s="10">
        <f t="shared" si="2"/>
        <v>6.9605193581311151E-3</v>
      </c>
    </row>
    <row r="132" spans="1:9" ht="13">
      <c r="A132" s="8">
        <v>0</v>
      </c>
      <c r="B132" s="8">
        <v>3</v>
      </c>
      <c r="C132" s="8">
        <v>0</v>
      </c>
      <c r="D132" s="8">
        <v>0</v>
      </c>
      <c r="E132" s="8">
        <v>0</v>
      </c>
      <c r="F132" s="8">
        <v>7.8958000000000004</v>
      </c>
      <c r="G132" s="9">
        <f t="shared" si="0"/>
        <v>-0.80509786191185162</v>
      </c>
      <c r="H132" s="10">
        <f t="shared" si="1"/>
        <v>8.3495092187172104E-2</v>
      </c>
      <c r="I132" s="10">
        <f t="shared" si="2"/>
        <v>6.9714304193443681E-3</v>
      </c>
    </row>
    <row r="133" spans="1:9" ht="13">
      <c r="A133" s="8">
        <v>0</v>
      </c>
      <c r="B133" s="8">
        <v>3</v>
      </c>
      <c r="C133" s="8">
        <v>0</v>
      </c>
      <c r="D133" s="8">
        <v>0</v>
      </c>
      <c r="E133" s="8">
        <v>0</v>
      </c>
      <c r="F133" s="8">
        <v>7.05</v>
      </c>
      <c r="G133" s="9">
        <f t="shared" si="0"/>
        <v>-0.80536162200290162</v>
      </c>
      <c r="H133" s="10">
        <f t="shared" si="1"/>
        <v>8.3435049373295822E-2</v>
      </c>
      <c r="I133" s="10">
        <f t="shared" si="2"/>
        <v>6.9614074639243115E-3</v>
      </c>
    </row>
    <row r="134" spans="1:9" ht="13">
      <c r="A134" s="8">
        <v>0</v>
      </c>
      <c r="B134" s="8">
        <v>3</v>
      </c>
      <c r="C134" s="8">
        <v>1</v>
      </c>
      <c r="D134" s="8">
        <v>1</v>
      </c>
      <c r="E134" s="8">
        <v>0</v>
      </c>
      <c r="F134" s="8">
        <v>14.5</v>
      </c>
      <c r="G134" s="9">
        <f t="shared" si="0"/>
        <v>0.12746961083136427</v>
      </c>
      <c r="H134" s="10">
        <f t="shared" si="1"/>
        <v>0.59370889545097005</v>
      </c>
      <c r="I134" s="10">
        <f t="shared" si="2"/>
        <v>0.3524902525376109</v>
      </c>
    </row>
    <row r="135" spans="1:9" ht="13">
      <c r="A135" s="8">
        <v>1</v>
      </c>
      <c r="B135" s="8">
        <v>2</v>
      </c>
      <c r="C135" s="8">
        <v>1</v>
      </c>
      <c r="D135" s="8">
        <v>1</v>
      </c>
      <c r="E135" s="8">
        <v>0</v>
      </c>
      <c r="F135" s="8">
        <v>26</v>
      </c>
      <c r="G135" s="9">
        <f t="shared" si="0"/>
        <v>0.47095938726462483</v>
      </c>
      <c r="H135" s="10">
        <f t="shared" si="1"/>
        <v>0.80241594442445052</v>
      </c>
      <c r="I135" s="10">
        <f t="shared" si="2"/>
        <v>3.9039459017681827E-2</v>
      </c>
    </row>
    <row r="136" spans="1:9" ht="13">
      <c r="A136" s="8">
        <v>0</v>
      </c>
      <c r="B136" s="8">
        <v>2</v>
      </c>
      <c r="C136" s="8">
        <v>0</v>
      </c>
      <c r="D136" s="8">
        <v>0</v>
      </c>
      <c r="E136" s="8">
        <v>0</v>
      </c>
      <c r="F136" s="8">
        <v>13</v>
      </c>
      <c r="G136" s="9">
        <f t="shared" si="0"/>
        <v>-0.4636025957532855</v>
      </c>
      <c r="H136" s="10">
        <f t="shared" si="1"/>
        <v>0.20107791500014005</v>
      </c>
      <c r="I136" s="10">
        <f t="shared" si="2"/>
        <v>4.0432327900803547E-2</v>
      </c>
    </row>
    <row r="137" spans="1:9" ht="13">
      <c r="A137" s="8">
        <v>0</v>
      </c>
      <c r="B137" s="8">
        <v>2</v>
      </c>
      <c r="C137" s="8">
        <v>0</v>
      </c>
      <c r="D137" s="8">
        <v>0</v>
      </c>
      <c r="E137" s="8">
        <v>0</v>
      </c>
      <c r="F137" s="8">
        <v>15.0458</v>
      </c>
      <c r="G137" s="9">
        <f t="shared" si="0"/>
        <v>-0.46296461940631245</v>
      </c>
      <c r="H137" s="10">
        <f t="shared" si="1"/>
        <v>0.20138306822209101</v>
      </c>
      <c r="I137" s="10">
        <f t="shared" si="2"/>
        <v>4.0555140166543359E-2</v>
      </c>
    </row>
    <row r="138" spans="1:9" ht="13">
      <c r="A138" s="8">
        <v>1</v>
      </c>
      <c r="B138" s="8">
        <v>1</v>
      </c>
      <c r="C138" s="8">
        <v>1</v>
      </c>
      <c r="D138" s="8">
        <v>0</v>
      </c>
      <c r="E138" s="8">
        <v>2</v>
      </c>
      <c r="F138" s="8">
        <v>26.283300000000001</v>
      </c>
      <c r="G138" s="9">
        <f t="shared" si="0"/>
        <v>0.76223205729259624</v>
      </c>
      <c r="H138" s="10">
        <f t="shared" si="1"/>
        <v>0.9062107064642323</v>
      </c>
      <c r="I138" s="10">
        <f t="shared" si="2"/>
        <v>8.7964315819383972E-3</v>
      </c>
    </row>
    <row r="139" spans="1:9" ht="13">
      <c r="A139" s="8">
        <v>0</v>
      </c>
      <c r="B139" s="8">
        <v>1</v>
      </c>
      <c r="C139" s="8">
        <v>0</v>
      </c>
      <c r="D139" s="8">
        <v>1</v>
      </c>
      <c r="E139" s="8">
        <v>0</v>
      </c>
      <c r="F139" s="8">
        <v>53.1</v>
      </c>
      <c r="G139" s="9">
        <f t="shared" si="0"/>
        <v>-0.18068602497511366</v>
      </c>
      <c r="H139" s="10">
        <f t="shared" si="1"/>
        <v>0.36872776537187218</v>
      </c>
      <c r="I139" s="10">
        <f t="shared" si="2"/>
        <v>0.13596016495613442</v>
      </c>
    </row>
    <row r="140" spans="1:9" ht="13">
      <c r="A140" s="8">
        <v>0</v>
      </c>
      <c r="B140" s="8">
        <v>3</v>
      </c>
      <c r="C140" s="8">
        <v>0</v>
      </c>
      <c r="D140" s="8">
        <v>0</v>
      </c>
      <c r="E140" s="8">
        <v>0</v>
      </c>
      <c r="F140" s="8">
        <v>9.2166999999999994</v>
      </c>
      <c r="G140" s="9">
        <f t="shared" si="0"/>
        <v>-0.80468594336814436</v>
      </c>
      <c r="H140" s="10">
        <f t="shared" si="1"/>
        <v>8.3588940614067297E-2</v>
      </c>
      <c r="I140" s="10">
        <f t="shared" si="2"/>
        <v>6.9871109929820693E-3</v>
      </c>
    </row>
    <row r="141" spans="1:9" ht="13">
      <c r="A141" s="8">
        <v>0</v>
      </c>
      <c r="B141" s="8">
        <v>1</v>
      </c>
      <c r="C141" s="8">
        <v>0</v>
      </c>
      <c r="D141" s="8">
        <v>0</v>
      </c>
      <c r="E141" s="8">
        <v>0</v>
      </c>
      <c r="F141" s="8">
        <v>79.2</v>
      </c>
      <c r="G141" s="9">
        <f t="shared" si="0"/>
        <v>-0.10305479498752795</v>
      </c>
      <c r="H141" s="10">
        <f t="shared" si="1"/>
        <v>0.42392860751696032</v>
      </c>
      <c r="I141" s="10">
        <f t="shared" si="2"/>
        <v>0.179715464271269</v>
      </c>
    </row>
    <row r="142" spans="1:9" ht="13">
      <c r="A142" s="8">
        <v>0</v>
      </c>
      <c r="B142" s="8">
        <v>3</v>
      </c>
      <c r="C142" s="8">
        <v>1</v>
      </c>
      <c r="D142" s="8">
        <v>0</v>
      </c>
      <c r="E142" s="8">
        <v>2</v>
      </c>
      <c r="F142" s="8">
        <v>15.245799999999999</v>
      </c>
      <c r="G142" s="9">
        <f t="shared" si="0"/>
        <v>7.8982972727309086E-2</v>
      </c>
      <c r="H142" s="10">
        <f t="shared" si="1"/>
        <v>0.55848962521118117</v>
      </c>
      <c r="I142" s="10">
        <f t="shared" si="2"/>
        <v>0.31191066146852564</v>
      </c>
    </row>
    <row r="143" spans="1:9" ht="13">
      <c r="A143" s="8">
        <v>1</v>
      </c>
      <c r="B143" s="8">
        <v>3</v>
      </c>
      <c r="C143" s="8">
        <v>1</v>
      </c>
      <c r="D143" s="8">
        <v>0</v>
      </c>
      <c r="E143" s="8">
        <v>0</v>
      </c>
      <c r="F143" s="8">
        <v>7.75</v>
      </c>
      <c r="G143" s="9">
        <f t="shared" si="0"/>
        <v>0.19485667081305372</v>
      </c>
      <c r="H143" s="10">
        <f t="shared" si="1"/>
        <v>0.6410322147801073</v>
      </c>
      <c r="I143" s="10">
        <f t="shared" si="2"/>
        <v>0.12885787082567501</v>
      </c>
    </row>
    <row r="144" spans="1:9" ht="13">
      <c r="A144" s="8">
        <v>1</v>
      </c>
      <c r="B144" s="8">
        <v>3</v>
      </c>
      <c r="C144" s="8">
        <v>1</v>
      </c>
      <c r="D144" s="8">
        <v>1</v>
      </c>
      <c r="E144" s="8">
        <v>0</v>
      </c>
      <c r="F144" s="8">
        <v>15.85</v>
      </c>
      <c r="G144" s="9">
        <f t="shared" si="0"/>
        <v>0.1278906041192778</v>
      </c>
      <c r="H144" s="10">
        <f t="shared" si="1"/>
        <v>0.59401105281752553</v>
      </c>
      <c r="I144" s="10">
        <f t="shared" si="2"/>
        <v>0.16482702523433404</v>
      </c>
    </row>
    <row r="145" spans="1:9" ht="13">
      <c r="A145" s="8">
        <v>0</v>
      </c>
      <c r="B145" s="8">
        <v>3</v>
      </c>
      <c r="C145" s="8">
        <v>0</v>
      </c>
      <c r="D145" s="8">
        <v>0</v>
      </c>
      <c r="E145" s="8">
        <v>0</v>
      </c>
      <c r="F145" s="8">
        <v>6.75</v>
      </c>
      <c r="G145" s="9">
        <f t="shared" si="0"/>
        <v>-0.80545517606688222</v>
      </c>
      <c r="H145" s="10">
        <f t="shared" si="1"/>
        <v>8.3413761991479624E-2</v>
      </c>
      <c r="I145" s="10">
        <f t="shared" si="2"/>
        <v>6.9578556895712107E-3</v>
      </c>
    </row>
    <row r="146" spans="1:9" ht="13">
      <c r="A146" s="8">
        <v>0</v>
      </c>
      <c r="B146" s="8">
        <v>2</v>
      </c>
      <c r="C146" s="8">
        <v>0</v>
      </c>
      <c r="D146" s="8">
        <v>0</v>
      </c>
      <c r="E146" s="8">
        <v>0</v>
      </c>
      <c r="F146" s="8">
        <v>11.5</v>
      </c>
      <c r="G146" s="9">
        <f t="shared" si="0"/>
        <v>-0.46407036607318936</v>
      </c>
      <c r="H146" s="10">
        <f t="shared" si="1"/>
        <v>0.20085439370398564</v>
      </c>
      <c r="I146" s="10">
        <f t="shared" si="2"/>
        <v>4.0342487470195663E-2</v>
      </c>
    </row>
    <row r="147" spans="1:9" ht="13">
      <c r="A147" s="8">
        <v>0</v>
      </c>
      <c r="B147" s="8">
        <v>2</v>
      </c>
      <c r="C147" s="8">
        <v>0</v>
      </c>
      <c r="D147" s="8">
        <v>1</v>
      </c>
      <c r="E147" s="8">
        <v>1</v>
      </c>
      <c r="F147" s="8">
        <v>36.75</v>
      </c>
      <c r="G147" s="9">
        <f t="shared" si="0"/>
        <v>-0.5847938787402478</v>
      </c>
      <c r="H147" s="10">
        <f t="shared" si="1"/>
        <v>0.14928659763204091</v>
      </c>
      <c r="I147" s="10">
        <f t="shared" si="2"/>
        <v>2.2286488232550885E-2</v>
      </c>
    </row>
    <row r="148" spans="1:9" ht="13">
      <c r="A148" s="8">
        <v>1</v>
      </c>
      <c r="B148" s="8">
        <v>3</v>
      </c>
      <c r="C148" s="8">
        <v>0</v>
      </c>
      <c r="D148" s="8">
        <v>0</v>
      </c>
      <c r="E148" s="8">
        <v>0</v>
      </c>
      <c r="F148" s="8">
        <v>7.7957999999999998</v>
      </c>
      <c r="G148" s="9">
        <f t="shared" si="0"/>
        <v>-0.8051290465998453</v>
      </c>
      <c r="H148" s="10">
        <f t="shared" si="1"/>
        <v>8.3487991203003667E-2</v>
      </c>
      <c r="I148" s="10">
        <f t="shared" si="2"/>
        <v>0.83999426226910556</v>
      </c>
    </row>
    <row r="149" spans="1:9" ht="13">
      <c r="A149" s="8">
        <v>0</v>
      </c>
      <c r="B149" s="8">
        <v>3</v>
      </c>
      <c r="C149" s="8">
        <v>1</v>
      </c>
      <c r="D149" s="8">
        <v>2</v>
      </c>
      <c r="E149" s="8">
        <v>2</v>
      </c>
      <c r="F149" s="8">
        <v>34.375</v>
      </c>
      <c r="G149" s="9">
        <f t="shared" si="0"/>
        <v>-5.4035698779534347E-2</v>
      </c>
      <c r="H149" s="10">
        <f t="shared" si="1"/>
        <v>0.45988704829850202</v>
      </c>
      <c r="I149" s="10">
        <f t="shared" si="2"/>
        <v>0.21149609719270873</v>
      </c>
    </row>
    <row r="150" spans="1:9" ht="13">
      <c r="A150" s="8">
        <v>0</v>
      </c>
      <c r="B150" s="8">
        <v>2</v>
      </c>
      <c r="C150" s="8">
        <v>0</v>
      </c>
      <c r="D150" s="8">
        <v>0</v>
      </c>
      <c r="E150" s="8">
        <v>2</v>
      </c>
      <c r="F150" s="8">
        <v>26</v>
      </c>
      <c r="G150" s="9">
        <f t="shared" si="0"/>
        <v>-0.57775982624248656</v>
      </c>
      <c r="H150" s="10">
        <f t="shared" si="1"/>
        <v>0.15196448207835495</v>
      </c>
      <c r="I150" s="10">
        <f t="shared" si="2"/>
        <v>2.309320381334266E-2</v>
      </c>
    </row>
    <row r="151" spans="1:9" ht="13">
      <c r="A151" s="8">
        <v>0</v>
      </c>
      <c r="B151" s="8">
        <v>2</v>
      </c>
      <c r="C151" s="8">
        <v>0</v>
      </c>
      <c r="D151" s="8">
        <v>0</v>
      </c>
      <c r="E151" s="8">
        <v>0</v>
      </c>
      <c r="F151" s="8">
        <v>13</v>
      </c>
      <c r="G151" s="9">
        <f t="shared" si="0"/>
        <v>-0.4636025957532855</v>
      </c>
      <c r="H151" s="10">
        <f t="shared" si="1"/>
        <v>0.20107791500014005</v>
      </c>
      <c r="I151" s="10">
        <f t="shared" si="2"/>
        <v>4.0432327900803547E-2</v>
      </c>
    </row>
    <row r="152" spans="1:9" ht="13">
      <c r="A152" s="8">
        <v>0</v>
      </c>
      <c r="B152" s="8">
        <v>2</v>
      </c>
      <c r="C152" s="8">
        <v>0</v>
      </c>
      <c r="D152" s="8">
        <v>0</v>
      </c>
      <c r="E152" s="8">
        <v>0</v>
      </c>
      <c r="F152" s="8">
        <v>12.525</v>
      </c>
      <c r="G152" s="9">
        <f t="shared" si="0"/>
        <v>-0.46375072302125503</v>
      </c>
      <c r="H152" s="10">
        <f t="shared" si="1"/>
        <v>0.20100711312341196</v>
      </c>
      <c r="I152" s="10">
        <f t="shared" si="2"/>
        <v>4.0403859526208133E-2</v>
      </c>
    </row>
    <row r="153" spans="1:9" ht="13">
      <c r="A153" s="8">
        <v>1</v>
      </c>
      <c r="B153" s="8">
        <v>1</v>
      </c>
      <c r="C153" s="8">
        <v>1</v>
      </c>
      <c r="D153" s="8">
        <v>1</v>
      </c>
      <c r="E153" s="8">
        <v>0</v>
      </c>
      <c r="F153" s="8">
        <v>66.599999999999994</v>
      </c>
      <c r="G153" s="9">
        <f t="shared" si="0"/>
        <v>0.82352390790402175</v>
      </c>
      <c r="H153" s="10">
        <f t="shared" si="1"/>
        <v>0.92060612749107273</v>
      </c>
      <c r="I153" s="10">
        <f t="shared" si="2"/>
        <v>6.3033869919637969E-3</v>
      </c>
    </row>
    <row r="154" spans="1:9" ht="13">
      <c r="A154" s="8">
        <v>0</v>
      </c>
      <c r="B154" s="8">
        <v>3</v>
      </c>
      <c r="C154" s="8">
        <v>0</v>
      </c>
      <c r="D154" s="8">
        <v>0</v>
      </c>
      <c r="E154" s="8">
        <v>0</v>
      </c>
      <c r="F154" s="8">
        <v>8.0500000000000007</v>
      </c>
      <c r="G154" s="9">
        <f t="shared" si="0"/>
        <v>-0.80504977512296549</v>
      </c>
      <c r="H154" s="10">
        <f t="shared" si="1"/>
        <v>8.3506042980629608E-2</v>
      </c>
      <c r="I154" s="10">
        <f t="shared" si="2"/>
        <v>6.9732592142827598E-3</v>
      </c>
    </row>
    <row r="155" spans="1:9" ht="13">
      <c r="A155" s="8">
        <v>0</v>
      </c>
      <c r="B155" s="8">
        <v>3</v>
      </c>
      <c r="C155" s="8">
        <v>0</v>
      </c>
      <c r="D155" s="8">
        <v>0</v>
      </c>
      <c r="E155" s="8">
        <v>2</v>
      </c>
      <c r="F155" s="8">
        <v>14.5</v>
      </c>
      <c r="G155" s="9">
        <f t="shared" si="0"/>
        <v>-0.92124960267574729</v>
      </c>
      <c r="H155" s="10">
        <f t="shared" si="1"/>
        <v>6.057307790197778E-2</v>
      </c>
      <c r="I155" s="10">
        <f t="shared" si="2"/>
        <v>3.6690977665190688E-3</v>
      </c>
    </row>
    <row r="156" spans="1:9" ht="13">
      <c r="A156" s="8">
        <v>0</v>
      </c>
      <c r="B156" s="8">
        <v>3</v>
      </c>
      <c r="C156" s="8">
        <v>0</v>
      </c>
      <c r="D156" s="8">
        <v>0</v>
      </c>
      <c r="E156" s="8">
        <v>0</v>
      </c>
      <c r="F156" s="8">
        <v>7.3125</v>
      </c>
      <c r="G156" s="9">
        <f t="shared" si="0"/>
        <v>-0.80527976219691833</v>
      </c>
      <c r="H156" s="10">
        <f t="shared" si="1"/>
        <v>8.3453679883011847E-2</v>
      </c>
      <c r="I156" s="10">
        <f t="shared" si="2"/>
        <v>6.9645166860162165E-3</v>
      </c>
    </row>
    <row r="157" spans="1:9" ht="13">
      <c r="A157" s="8">
        <v>0</v>
      </c>
      <c r="B157" s="8">
        <v>1</v>
      </c>
      <c r="C157" s="8">
        <v>0</v>
      </c>
      <c r="D157" s="8">
        <v>0</v>
      </c>
      <c r="E157" s="8">
        <v>1</v>
      </c>
      <c r="F157" s="8">
        <v>61.379199999999997</v>
      </c>
      <c r="G157" s="9">
        <f t="shared" si="0"/>
        <v>-0.16771777582967501</v>
      </c>
      <c r="H157" s="10">
        <f t="shared" si="1"/>
        <v>0.37775497556455095</v>
      </c>
      <c r="I157" s="10">
        <f t="shared" si="2"/>
        <v>0.14269882156377448</v>
      </c>
    </row>
    <row r="158" spans="1:9" ht="13">
      <c r="A158" s="8">
        <v>1</v>
      </c>
      <c r="B158" s="8">
        <v>3</v>
      </c>
      <c r="C158" s="8">
        <v>1</v>
      </c>
      <c r="D158" s="8">
        <v>0</v>
      </c>
      <c r="E158" s="8">
        <v>0</v>
      </c>
      <c r="F158" s="8">
        <v>7.7332999999999998</v>
      </c>
      <c r="G158" s="9">
        <f t="shared" si="0"/>
        <v>0.19485146297015879</v>
      </c>
      <c r="H158" s="10">
        <f t="shared" si="1"/>
        <v>0.64102864868979204</v>
      </c>
      <c r="I158" s="10">
        <f t="shared" si="2"/>
        <v>0.12886043106147674</v>
      </c>
    </row>
    <row r="159" spans="1:9" ht="13">
      <c r="A159" s="8">
        <v>0</v>
      </c>
      <c r="B159" s="8">
        <v>3</v>
      </c>
      <c r="C159" s="8">
        <v>0</v>
      </c>
      <c r="D159" s="8">
        <v>0</v>
      </c>
      <c r="E159" s="8">
        <v>0</v>
      </c>
      <c r="F159" s="8">
        <v>8.0500000000000007</v>
      </c>
      <c r="G159" s="9">
        <f t="shared" si="0"/>
        <v>-0.80504977512296549</v>
      </c>
      <c r="H159" s="10">
        <f t="shared" si="1"/>
        <v>8.3506042980629608E-2</v>
      </c>
      <c r="I159" s="10">
        <f t="shared" si="2"/>
        <v>6.9732592142827598E-3</v>
      </c>
    </row>
    <row r="160" spans="1:9" ht="13">
      <c r="A160" s="8">
        <v>0</v>
      </c>
      <c r="B160" s="8">
        <v>3</v>
      </c>
      <c r="C160" s="8">
        <v>0</v>
      </c>
      <c r="D160" s="8">
        <v>0</v>
      </c>
      <c r="E160" s="8">
        <v>0</v>
      </c>
      <c r="F160" s="8">
        <v>8.6624999999999996</v>
      </c>
      <c r="G160" s="9">
        <f t="shared" si="0"/>
        <v>-0.80485876890900476</v>
      </c>
      <c r="H160" s="10">
        <f t="shared" si="1"/>
        <v>8.354955367374145E-2</v>
      </c>
      <c r="I160" s="10">
        <f t="shared" si="2"/>
        <v>6.9805279190814033E-3</v>
      </c>
    </row>
    <row r="161" spans="1:9" ht="13">
      <c r="A161" s="8">
        <v>0</v>
      </c>
      <c r="B161" s="8">
        <v>3</v>
      </c>
      <c r="C161" s="8">
        <v>0</v>
      </c>
      <c r="D161" s="8">
        <v>8</v>
      </c>
      <c r="E161" s="8">
        <v>2</v>
      </c>
      <c r="F161" s="8">
        <v>69.55</v>
      </c>
      <c r="G161" s="9">
        <f t="shared" si="0"/>
        <v>-1.4600186433053302</v>
      </c>
      <c r="H161" s="10">
        <f t="shared" si="1"/>
        <v>1.2809601787664566E-2</v>
      </c>
      <c r="I161" s="10">
        <f t="shared" si="2"/>
        <v>1.6408589795853924E-4</v>
      </c>
    </row>
    <row r="162" spans="1:9" ht="13">
      <c r="A162" s="8">
        <v>0</v>
      </c>
      <c r="B162" s="8">
        <v>3</v>
      </c>
      <c r="C162" s="8">
        <v>0</v>
      </c>
      <c r="D162" s="8">
        <v>0</v>
      </c>
      <c r="E162" s="8">
        <v>1</v>
      </c>
      <c r="F162" s="8">
        <v>16.100000000000001</v>
      </c>
      <c r="G162" s="9">
        <f t="shared" si="0"/>
        <v>-0.86164502770366558</v>
      </c>
      <c r="H162" s="10">
        <f t="shared" si="1"/>
        <v>7.1488214384232446E-2</v>
      </c>
      <c r="I162" s="10">
        <f t="shared" si="2"/>
        <v>5.1105647958459791E-3</v>
      </c>
    </row>
    <row r="163" spans="1:9" ht="13">
      <c r="A163" s="8">
        <v>1</v>
      </c>
      <c r="B163" s="8">
        <v>2</v>
      </c>
      <c r="C163" s="8">
        <v>1</v>
      </c>
      <c r="D163" s="8">
        <v>0</v>
      </c>
      <c r="E163" s="8">
        <v>0</v>
      </c>
      <c r="F163" s="8">
        <v>15.75</v>
      </c>
      <c r="G163" s="9">
        <f t="shared" si="0"/>
        <v>0.53725498316653841</v>
      </c>
      <c r="H163" s="10">
        <f t="shared" si="1"/>
        <v>0.83184261839624141</v>
      </c>
      <c r="I163" s="10">
        <f t="shared" si="2"/>
        <v>2.8276904987832089E-2</v>
      </c>
    </row>
    <row r="164" spans="1:9" ht="13">
      <c r="A164" s="8">
        <v>0</v>
      </c>
      <c r="B164" s="8">
        <v>3</v>
      </c>
      <c r="C164" s="8">
        <v>0</v>
      </c>
      <c r="D164" s="8">
        <v>0</v>
      </c>
      <c r="E164" s="8">
        <v>0</v>
      </c>
      <c r="F164" s="8">
        <v>7.7750000000000004</v>
      </c>
      <c r="G164" s="9">
        <f t="shared" si="0"/>
        <v>-0.80513553301494789</v>
      </c>
      <c r="H164" s="10">
        <f t="shared" si="1"/>
        <v>8.3486514267258033E-2</v>
      </c>
      <c r="I164" s="10">
        <f t="shared" si="2"/>
        <v>6.9699980644970794E-3</v>
      </c>
    </row>
    <row r="165" spans="1:9" ht="13">
      <c r="A165" s="8">
        <v>0</v>
      </c>
      <c r="B165" s="8">
        <v>3</v>
      </c>
      <c r="C165" s="8">
        <v>0</v>
      </c>
      <c r="D165" s="8">
        <v>0</v>
      </c>
      <c r="E165" s="8">
        <v>0</v>
      </c>
      <c r="F165" s="8">
        <v>8.6624999999999996</v>
      </c>
      <c r="G165" s="9">
        <f t="shared" si="0"/>
        <v>-0.80485876890900476</v>
      </c>
      <c r="H165" s="10">
        <f t="shared" si="1"/>
        <v>8.354955367374145E-2</v>
      </c>
      <c r="I165" s="10">
        <f t="shared" si="2"/>
        <v>6.9805279190814033E-3</v>
      </c>
    </row>
    <row r="166" spans="1:9" ht="13">
      <c r="A166" s="8">
        <v>0</v>
      </c>
      <c r="B166" s="8">
        <v>3</v>
      </c>
      <c r="C166" s="8">
        <v>0</v>
      </c>
      <c r="D166" s="8">
        <v>4</v>
      </c>
      <c r="E166" s="8">
        <v>1</v>
      </c>
      <c r="F166" s="8">
        <v>39.6875</v>
      </c>
      <c r="G166" s="9">
        <f t="shared" si="0"/>
        <v>-1.1322574451082048</v>
      </c>
      <c r="H166" s="10">
        <f t="shared" si="1"/>
        <v>3.3267895021479317E-2</v>
      </c>
      <c r="I166" s="10">
        <f t="shared" si="2"/>
        <v>1.1067528391601683E-3</v>
      </c>
    </row>
    <row r="167" spans="1:9" ht="13">
      <c r="A167" s="8">
        <v>1</v>
      </c>
      <c r="B167" s="8">
        <v>3</v>
      </c>
      <c r="C167" s="8">
        <v>0</v>
      </c>
      <c r="D167" s="8">
        <v>0</v>
      </c>
      <c r="E167" s="8">
        <v>2</v>
      </c>
      <c r="F167" s="8">
        <v>20.524999999999999</v>
      </c>
      <c r="G167" s="9">
        <f t="shared" si="0"/>
        <v>-0.91937072522413299</v>
      </c>
      <c r="H167" s="10">
        <f t="shared" si="1"/>
        <v>6.0892016050475103E-2</v>
      </c>
      <c r="I167" s="10">
        <f t="shared" si="2"/>
        <v>0.88192380551774108</v>
      </c>
    </row>
    <row r="168" spans="1:9" ht="13">
      <c r="A168" s="8">
        <v>1</v>
      </c>
      <c r="B168" s="8">
        <v>1</v>
      </c>
      <c r="C168" s="8">
        <v>1</v>
      </c>
      <c r="D168" s="8">
        <v>0</v>
      </c>
      <c r="E168" s="8">
        <v>1</v>
      </c>
      <c r="F168" s="8">
        <v>55</v>
      </c>
      <c r="G168" s="9">
        <f t="shared" si="0"/>
        <v>0.83029289055383759</v>
      </c>
      <c r="H168" s="10">
        <f t="shared" si="1"/>
        <v>0.92206596302924582</v>
      </c>
      <c r="I168" s="10">
        <f t="shared" si="2"/>
        <v>6.0737141185588798E-3</v>
      </c>
    </row>
    <row r="169" spans="1:9" ht="13">
      <c r="A169" s="8">
        <v>0</v>
      </c>
      <c r="B169" s="8">
        <v>3</v>
      </c>
      <c r="C169" s="8">
        <v>1</v>
      </c>
      <c r="D169" s="8">
        <v>1</v>
      </c>
      <c r="E169" s="8">
        <v>4</v>
      </c>
      <c r="F169" s="8">
        <v>27.9</v>
      </c>
      <c r="G169" s="9">
        <f t="shared" si="0"/>
        <v>-0.10477412083423104</v>
      </c>
      <c r="H169" s="10">
        <f t="shared" si="1"/>
        <v>0.42267962757019106</v>
      </c>
      <c r="I169" s="10">
        <f t="shared" si="2"/>
        <v>0.17865806756287542</v>
      </c>
    </row>
    <row r="170" spans="1:9" ht="13">
      <c r="A170" s="8">
        <v>0</v>
      </c>
      <c r="B170" s="8">
        <v>1</v>
      </c>
      <c r="C170" s="8">
        <v>0</v>
      </c>
      <c r="D170" s="8">
        <v>0</v>
      </c>
      <c r="E170" s="8">
        <v>0</v>
      </c>
      <c r="F170" s="8">
        <v>25.925000000000001</v>
      </c>
      <c r="G170" s="9">
        <f t="shared" si="0"/>
        <v>-0.11966843751611622</v>
      </c>
      <c r="H170" s="10">
        <f t="shared" si="1"/>
        <v>0.41190281464558021</v>
      </c>
      <c r="I170" s="10">
        <f t="shared" si="2"/>
        <v>0.16966392871295122</v>
      </c>
    </row>
    <row r="171" spans="1:9" ht="13">
      <c r="A171" s="8">
        <v>0</v>
      </c>
      <c r="B171" s="8">
        <v>3</v>
      </c>
      <c r="C171" s="8">
        <v>0</v>
      </c>
      <c r="D171" s="8">
        <v>0</v>
      </c>
      <c r="E171" s="8">
        <v>0</v>
      </c>
      <c r="F171" s="8">
        <v>56.495800000000003</v>
      </c>
      <c r="G171" s="9">
        <f t="shared" si="0"/>
        <v>-0.78994210354696404</v>
      </c>
      <c r="H171" s="10">
        <f t="shared" si="1"/>
        <v>8.7011766232573964E-2</v>
      </c>
      <c r="I171" s="10">
        <f t="shared" si="2"/>
        <v>7.5710474629120984E-3</v>
      </c>
    </row>
    <row r="172" spans="1:9" ht="13">
      <c r="A172" s="8">
        <v>0</v>
      </c>
      <c r="B172" s="8">
        <v>1</v>
      </c>
      <c r="C172" s="8">
        <v>0</v>
      </c>
      <c r="D172" s="8">
        <v>0</v>
      </c>
      <c r="E172" s="8">
        <v>0</v>
      </c>
      <c r="F172" s="8">
        <v>33.5</v>
      </c>
      <c r="G172" s="9">
        <f t="shared" si="0"/>
        <v>-0.11730619740060133</v>
      </c>
      <c r="H172" s="10">
        <f t="shared" si="1"/>
        <v>0.41360667236610454</v>
      </c>
      <c r="I172" s="10">
        <f t="shared" si="2"/>
        <v>0.17107047942576215</v>
      </c>
    </row>
    <row r="173" spans="1:9" ht="13">
      <c r="A173" s="8">
        <v>0</v>
      </c>
      <c r="B173" s="8">
        <v>3</v>
      </c>
      <c r="C173" s="8">
        <v>0</v>
      </c>
      <c r="D173" s="8">
        <v>4</v>
      </c>
      <c r="E173" s="8">
        <v>1</v>
      </c>
      <c r="F173" s="8">
        <v>29.125</v>
      </c>
      <c r="G173" s="9">
        <f t="shared" si="0"/>
        <v>-1.1355513277775282</v>
      </c>
      <c r="H173" s="10">
        <f t="shared" si="1"/>
        <v>3.2954095683192873E-2</v>
      </c>
      <c r="I173" s="10">
        <f t="shared" si="2"/>
        <v>1.085972422297031E-3</v>
      </c>
    </row>
    <row r="174" spans="1:9" ht="13">
      <c r="A174" s="8">
        <v>1</v>
      </c>
      <c r="B174" s="8">
        <v>3</v>
      </c>
      <c r="C174" s="8">
        <v>1</v>
      </c>
      <c r="D174" s="8">
        <v>1</v>
      </c>
      <c r="E174" s="8">
        <v>1</v>
      </c>
      <c r="F174" s="8">
        <v>11.1333</v>
      </c>
      <c r="G174" s="9">
        <f t="shared" si="0"/>
        <v>6.7314095976499566E-2</v>
      </c>
      <c r="H174" s="10">
        <f t="shared" si="1"/>
        <v>0.54991090551827471</v>
      </c>
      <c r="I174" s="10">
        <f t="shared" si="2"/>
        <v>0.20258019297137944</v>
      </c>
    </row>
    <row r="175" spans="1:9" ht="13">
      <c r="A175" s="8">
        <v>0</v>
      </c>
      <c r="B175" s="8">
        <v>3</v>
      </c>
      <c r="C175" s="8">
        <v>0</v>
      </c>
      <c r="D175" s="8">
        <v>0</v>
      </c>
      <c r="E175" s="8">
        <v>0</v>
      </c>
      <c r="F175" s="8">
        <v>7.9249999999999998</v>
      </c>
      <c r="G175" s="9">
        <f t="shared" si="0"/>
        <v>-0.80508875598295759</v>
      </c>
      <c r="H175" s="10">
        <f t="shared" si="1"/>
        <v>8.3497165778095517E-2</v>
      </c>
      <c r="I175" s="10">
        <f t="shared" si="2"/>
        <v>6.9717766929747651E-3</v>
      </c>
    </row>
    <row r="176" spans="1:9" ht="13">
      <c r="A176" s="8">
        <v>0</v>
      </c>
      <c r="B176" s="8">
        <v>1</v>
      </c>
      <c r="C176" s="8">
        <v>0</v>
      </c>
      <c r="D176" s="8">
        <v>0</v>
      </c>
      <c r="E176" s="8">
        <v>0</v>
      </c>
      <c r="F176" s="8">
        <v>30.695799999999998</v>
      </c>
      <c r="G176" s="9">
        <f t="shared" si="0"/>
        <v>-0.11818067842131774</v>
      </c>
      <c r="H176" s="10">
        <f t="shared" si="1"/>
        <v>0.41297567542016883</v>
      </c>
      <c r="I176" s="10">
        <f t="shared" si="2"/>
        <v>0.17054890848874463</v>
      </c>
    </row>
    <row r="177" spans="1:9" ht="13">
      <c r="A177" s="8">
        <v>0</v>
      </c>
      <c r="B177" s="8">
        <v>3</v>
      </c>
      <c r="C177" s="8">
        <v>0</v>
      </c>
      <c r="D177" s="8">
        <v>1</v>
      </c>
      <c r="E177" s="8">
        <v>1</v>
      </c>
      <c r="F177" s="8">
        <v>7.8541999999999996</v>
      </c>
      <c r="G177" s="9">
        <f t="shared" si="0"/>
        <v>-0.93370848112749871</v>
      </c>
      <c r="H177" s="10">
        <f t="shared" si="1"/>
        <v>5.8497435686276217E-2</v>
      </c>
      <c r="I177" s="10">
        <f t="shared" si="2"/>
        <v>3.4219499818700224E-3</v>
      </c>
    </row>
    <row r="178" spans="1:9" ht="13">
      <c r="A178" s="8">
        <v>0</v>
      </c>
      <c r="B178" s="8">
        <v>3</v>
      </c>
      <c r="C178" s="8">
        <v>0</v>
      </c>
      <c r="D178" s="8">
        <v>3</v>
      </c>
      <c r="E178" s="8">
        <v>1</v>
      </c>
      <c r="F178" s="8">
        <v>25.466699999999999</v>
      </c>
      <c r="G178" s="9">
        <f t="shared" si="0"/>
        <v>-1.067200130797141</v>
      </c>
      <c r="H178" s="10">
        <f t="shared" si="1"/>
        <v>4.0089194998520164E-2</v>
      </c>
      <c r="I178" s="10">
        <f t="shared" si="2"/>
        <v>1.6071435556293742E-3</v>
      </c>
    </row>
    <row r="179" spans="1:9" ht="13">
      <c r="A179" s="8">
        <v>0</v>
      </c>
      <c r="B179" s="8">
        <v>1</v>
      </c>
      <c r="C179" s="8">
        <v>1</v>
      </c>
      <c r="D179" s="8">
        <v>0</v>
      </c>
      <c r="E179" s="8">
        <v>0</v>
      </c>
      <c r="F179" s="8">
        <v>28.712499999999999</v>
      </c>
      <c r="G179" s="9">
        <f t="shared" si="0"/>
        <v>0.88120083566170537</v>
      </c>
      <c r="H179" s="10">
        <f t="shared" si="1"/>
        <v>0.93227951127375586</v>
      </c>
      <c r="I179" s="10">
        <f t="shared" si="2"/>
        <v>0.86914508714083305</v>
      </c>
    </row>
    <row r="180" spans="1:9" ht="13">
      <c r="A180" s="8">
        <v>0</v>
      </c>
      <c r="B180" s="8">
        <v>2</v>
      </c>
      <c r="C180" s="8">
        <v>0</v>
      </c>
      <c r="D180" s="8">
        <v>0</v>
      </c>
      <c r="E180" s="8">
        <v>0</v>
      </c>
      <c r="F180" s="8">
        <v>13</v>
      </c>
      <c r="G180" s="9">
        <f t="shared" si="0"/>
        <v>-0.4636025957532855</v>
      </c>
      <c r="H180" s="10">
        <f t="shared" si="1"/>
        <v>0.20107791500014005</v>
      </c>
      <c r="I180" s="10">
        <f t="shared" si="2"/>
        <v>4.0432327900803547E-2</v>
      </c>
    </row>
    <row r="181" spans="1:9" ht="13">
      <c r="A181" s="8">
        <v>0</v>
      </c>
      <c r="B181" s="8">
        <v>3</v>
      </c>
      <c r="C181" s="8">
        <v>0</v>
      </c>
      <c r="D181" s="8">
        <v>0</v>
      </c>
      <c r="E181" s="8">
        <v>0</v>
      </c>
      <c r="F181" s="8">
        <v>0</v>
      </c>
      <c r="G181" s="9">
        <f t="shared" si="0"/>
        <v>-0.80756014250645003</v>
      </c>
      <c r="H181" s="10">
        <f t="shared" si="1"/>
        <v>8.2936099442120242E-2</v>
      </c>
      <c r="I181" s="10">
        <f t="shared" si="2"/>
        <v>6.8783965906732579E-3</v>
      </c>
    </row>
    <row r="182" spans="1:9" ht="13">
      <c r="A182" s="8">
        <v>0</v>
      </c>
      <c r="B182" s="8">
        <v>3</v>
      </c>
      <c r="C182" s="8">
        <v>1</v>
      </c>
      <c r="D182" s="8">
        <v>8</v>
      </c>
      <c r="E182" s="8">
        <v>2</v>
      </c>
      <c r="F182" s="8">
        <v>69.55</v>
      </c>
      <c r="G182" s="9">
        <f t="shared" si="0"/>
        <v>-0.4600186433053301</v>
      </c>
      <c r="H182" s="10">
        <f t="shared" si="1"/>
        <v>0.20279666153508449</v>
      </c>
      <c r="I182" s="10">
        <f t="shared" si="2"/>
        <v>4.1126485929775622E-2</v>
      </c>
    </row>
    <row r="183" spans="1:9" ht="13">
      <c r="A183" s="8">
        <v>0</v>
      </c>
      <c r="B183" s="8">
        <v>2</v>
      </c>
      <c r="C183" s="8">
        <v>0</v>
      </c>
      <c r="D183" s="8">
        <v>0</v>
      </c>
      <c r="E183" s="8">
        <v>0</v>
      </c>
      <c r="F183" s="8">
        <v>15.05</v>
      </c>
      <c r="G183" s="9">
        <f t="shared" si="0"/>
        <v>-0.46296330964941673</v>
      </c>
      <c r="H183" s="10">
        <f t="shared" si="1"/>
        <v>0.20138369505364412</v>
      </c>
      <c r="I183" s="10">
        <f t="shared" si="2"/>
        <v>4.0555392633459128E-2</v>
      </c>
    </row>
    <row r="184" spans="1:9" ht="13">
      <c r="A184" s="8">
        <v>0</v>
      </c>
      <c r="B184" s="8">
        <v>3</v>
      </c>
      <c r="C184" s="8">
        <v>0</v>
      </c>
      <c r="D184" s="8">
        <v>4</v>
      </c>
      <c r="E184" s="8">
        <v>2</v>
      </c>
      <c r="F184" s="8">
        <v>31.387499999999999</v>
      </c>
      <c r="G184" s="9">
        <f t="shared" si="0"/>
        <v>-1.1939513941758573</v>
      </c>
      <c r="H184" s="10">
        <f t="shared" si="1"/>
        <v>2.7843558126418699E-2</v>
      </c>
      <c r="I184" s="10">
        <f t="shared" si="2"/>
        <v>7.7526372913925678E-4</v>
      </c>
    </row>
    <row r="185" spans="1:9" ht="13">
      <c r="A185" s="8">
        <v>1</v>
      </c>
      <c r="B185" s="8">
        <v>2</v>
      </c>
      <c r="C185" s="8">
        <v>0</v>
      </c>
      <c r="D185" s="8">
        <v>2</v>
      </c>
      <c r="E185" s="8">
        <v>1</v>
      </c>
      <c r="F185" s="8">
        <v>39</v>
      </c>
      <c r="G185" s="9">
        <f t="shared" si="0"/>
        <v>-0.65358424968164908</v>
      </c>
      <c r="H185" s="10">
        <f t="shared" si="1"/>
        <v>0.12510930876331228</v>
      </c>
      <c r="I185" s="10">
        <f t="shared" si="2"/>
        <v>0.76543372161260925</v>
      </c>
    </row>
    <row r="186" spans="1:9" ht="13">
      <c r="A186" s="8">
        <v>1</v>
      </c>
      <c r="B186" s="8">
        <v>3</v>
      </c>
      <c r="C186" s="8">
        <v>1</v>
      </c>
      <c r="D186" s="8">
        <v>0</v>
      </c>
      <c r="E186" s="8">
        <v>2</v>
      </c>
      <c r="F186" s="8">
        <v>22.024999999999999</v>
      </c>
      <c r="G186" s="9">
        <f t="shared" si="0"/>
        <v>8.1097045095770953E-2</v>
      </c>
      <c r="H186" s="10">
        <f t="shared" si="1"/>
        <v>0.56004027188723682</v>
      </c>
      <c r="I186" s="10">
        <f t="shared" si="2"/>
        <v>0.19356456236105651</v>
      </c>
    </row>
    <row r="187" spans="1:9" ht="13">
      <c r="A187" s="8">
        <v>0</v>
      </c>
      <c r="B187" s="8">
        <v>1</v>
      </c>
      <c r="C187" s="8">
        <v>0</v>
      </c>
      <c r="D187" s="8">
        <v>0</v>
      </c>
      <c r="E187" s="8">
        <v>0</v>
      </c>
      <c r="F187" s="8">
        <v>50</v>
      </c>
      <c r="G187" s="9">
        <f t="shared" si="0"/>
        <v>-0.11216072388165799</v>
      </c>
      <c r="H187" s="10">
        <f t="shared" si="1"/>
        <v>0.41732516108973389</v>
      </c>
      <c r="I187" s="10">
        <f t="shared" si="2"/>
        <v>0.17416029007857234</v>
      </c>
    </row>
    <row r="188" spans="1:9" ht="13">
      <c r="A188" s="8">
        <v>1</v>
      </c>
      <c r="B188" s="8">
        <v>3</v>
      </c>
      <c r="C188" s="8">
        <v>1</v>
      </c>
      <c r="D188" s="8">
        <v>1</v>
      </c>
      <c r="E188" s="8">
        <v>0</v>
      </c>
      <c r="F188" s="8">
        <v>15.5</v>
      </c>
      <c r="G188" s="9">
        <f t="shared" si="0"/>
        <v>0.12778145771130023</v>
      </c>
      <c r="H188" s="10">
        <f t="shared" si="1"/>
        <v>0.5939327225473171</v>
      </c>
      <c r="I188" s="10">
        <f t="shared" si="2"/>
        <v>0.16489063381783414</v>
      </c>
    </row>
    <row r="189" spans="1:9" ht="13">
      <c r="A189" s="8">
        <v>1</v>
      </c>
      <c r="B189" s="8">
        <v>1</v>
      </c>
      <c r="C189" s="8">
        <v>0</v>
      </c>
      <c r="D189" s="8">
        <v>0</v>
      </c>
      <c r="E189" s="8">
        <v>0</v>
      </c>
      <c r="F189" s="8">
        <v>26.55</v>
      </c>
      <c r="G189" s="9">
        <f t="shared" si="0"/>
        <v>-0.11947353321615622</v>
      </c>
      <c r="H189" s="10">
        <f t="shared" si="1"/>
        <v>0.41204331766050012</v>
      </c>
      <c r="I189" s="10">
        <f t="shared" si="2"/>
        <v>0.34569306030767166</v>
      </c>
    </row>
    <row r="190" spans="1:9" ht="13">
      <c r="A190" s="8">
        <v>0</v>
      </c>
      <c r="B190" s="8">
        <v>3</v>
      </c>
      <c r="C190" s="8">
        <v>0</v>
      </c>
      <c r="D190" s="8">
        <v>1</v>
      </c>
      <c r="E190" s="8">
        <v>1</v>
      </c>
      <c r="F190" s="8">
        <v>15.5</v>
      </c>
      <c r="G190" s="9">
        <f t="shared" si="0"/>
        <v>-0.93132416225288428</v>
      </c>
      <c r="H190" s="10">
        <f t="shared" si="1"/>
        <v>5.8889431659584095E-2</v>
      </c>
      <c r="I190" s="10">
        <f t="shared" si="2"/>
        <v>3.4679651611888257E-3</v>
      </c>
    </row>
    <row r="191" spans="1:9" ht="13">
      <c r="A191" s="8">
        <v>0</v>
      </c>
      <c r="B191" s="8">
        <v>3</v>
      </c>
      <c r="C191" s="8">
        <v>0</v>
      </c>
      <c r="D191" s="8">
        <v>0</v>
      </c>
      <c r="E191" s="8">
        <v>0</v>
      </c>
      <c r="F191" s="8">
        <v>7.8958000000000004</v>
      </c>
      <c r="G191" s="9">
        <f t="shared" si="0"/>
        <v>-0.80509786191185162</v>
      </c>
      <c r="H191" s="10">
        <f t="shared" si="1"/>
        <v>8.3495092187172104E-2</v>
      </c>
      <c r="I191" s="10">
        <f t="shared" si="2"/>
        <v>6.9714304193443681E-3</v>
      </c>
    </row>
    <row r="192" spans="1:9" ht="13">
      <c r="A192" s="8">
        <v>1</v>
      </c>
      <c r="B192" s="8">
        <v>2</v>
      </c>
      <c r="C192" s="8">
        <v>1</v>
      </c>
      <c r="D192" s="8">
        <v>0</v>
      </c>
      <c r="E192" s="8">
        <v>0</v>
      </c>
      <c r="F192" s="8">
        <v>13</v>
      </c>
      <c r="G192" s="9">
        <f t="shared" si="0"/>
        <v>0.53639740424671456</v>
      </c>
      <c r="H192" s="10">
        <f t="shared" si="1"/>
        <v>0.83148534795651985</v>
      </c>
      <c r="I192" s="10">
        <f t="shared" si="2"/>
        <v>2.8397187953335189E-2</v>
      </c>
    </row>
    <row r="193" spans="1:9" ht="13">
      <c r="A193" s="8">
        <v>0</v>
      </c>
      <c r="B193" s="8">
        <v>2</v>
      </c>
      <c r="C193" s="8">
        <v>0</v>
      </c>
      <c r="D193" s="8">
        <v>0</v>
      </c>
      <c r="E193" s="8">
        <v>0</v>
      </c>
      <c r="F193" s="8">
        <v>13</v>
      </c>
      <c r="G193" s="9">
        <f t="shared" si="0"/>
        <v>-0.4636025957532855</v>
      </c>
      <c r="H193" s="10">
        <f t="shared" si="1"/>
        <v>0.20107791500014005</v>
      </c>
      <c r="I193" s="10">
        <f t="shared" si="2"/>
        <v>4.0432327900803547E-2</v>
      </c>
    </row>
    <row r="194" spans="1:9" ht="13">
      <c r="A194" s="8">
        <v>1</v>
      </c>
      <c r="B194" s="8">
        <v>3</v>
      </c>
      <c r="C194" s="8">
        <v>1</v>
      </c>
      <c r="D194" s="8">
        <v>1</v>
      </c>
      <c r="E194" s="8">
        <v>0</v>
      </c>
      <c r="F194" s="8">
        <v>7.8541999999999996</v>
      </c>
      <c r="G194" s="9">
        <f t="shared" si="0"/>
        <v>0.12539713883668585</v>
      </c>
      <c r="H194" s="10">
        <f t="shared" si="1"/>
        <v>0.59222040035999879</v>
      </c>
      <c r="I194" s="10">
        <f t="shared" si="2"/>
        <v>0.16628420188255968</v>
      </c>
    </row>
    <row r="195" spans="1:9" ht="13">
      <c r="A195" s="8">
        <v>1</v>
      </c>
      <c r="B195" s="8">
        <v>2</v>
      </c>
      <c r="C195" s="8">
        <v>0</v>
      </c>
      <c r="D195" s="8">
        <v>1</v>
      </c>
      <c r="E195" s="8">
        <v>1</v>
      </c>
      <c r="F195" s="8">
        <v>26</v>
      </c>
      <c r="G195" s="9">
        <f t="shared" si="0"/>
        <v>-0.58814623269955946</v>
      </c>
      <c r="H195" s="10">
        <f t="shared" si="1"/>
        <v>0.14802409653323476</v>
      </c>
      <c r="I195" s="10">
        <f t="shared" si="2"/>
        <v>0.72586294008801089</v>
      </c>
    </row>
    <row r="196" spans="1:9" ht="13">
      <c r="A196" s="8">
        <v>1</v>
      </c>
      <c r="B196" s="8">
        <v>1</v>
      </c>
      <c r="C196" s="8">
        <v>1</v>
      </c>
      <c r="D196" s="8">
        <v>0</v>
      </c>
      <c r="E196" s="8">
        <v>0</v>
      </c>
      <c r="F196" s="8">
        <v>27.720800000000001</v>
      </c>
      <c r="G196" s="9">
        <f t="shared" si="0"/>
        <v>0.88089157711087274</v>
      </c>
      <c r="H196" s="10">
        <f t="shared" si="1"/>
        <v>0.93222138681826638</v>
      </c>
      <c r="I196" s="10">
        <f t="shared" si="2"/>
        <v>4.5939404048390741E-3</v>
      </c>
    </row>
    <row r="197" spans="1:9" ht="13">
      <c r="A197" s="8">
        <v>1</v>
      </c>
      <c r="B197" s="8">
        <v>1</v>
      </c>
      <c r="C197" s="8">
        <v>1</v>
      </c>
      <c r="D197" s="8">
        <v>0</v>
      </c>
      <c r="E197" s="8">
        <v>0</v>
      </c>
      <c r="F197" s="8">
        <v>146.52080000000001</v>
      </c>
      <c r="G197" s="9">
        <f t="shared" si="0"/>
        <v>0.9179389864472649</v>
      </c>
      <c r="H197" s="10">
        <f t="shared" si="1"/>
        <v>0.93886389369009771</v>
      </c>
      <c r="I197" s="10">
        <f t="shared" si="2"/>
        <v>3.737623494735675E-3</v>
      </c>
    </row>
    <row r="198" spans="1:9" ht="13">
      <c r="A198" s="8">
        <v>0</v>
      </c>
      <c r="B198" s="8">
        <v>3</v>
      </c>
      <c r="C198" s="8">
        <v>0</v>
      </c>
      <c r="D198" s="8">
        <v>0</v>
      </c>
      <c r="E198" s="8">
        <v>0</v>
      </c>
      <c r="F198" s="8">
        <v>7.75</v>
      </c>
      <c r="G198" s="9">
        <f t="shared" si="0"/>
        <v>-0.80514332918694631</v>
      </c>
      <c r="H198" s="10">
        <f t="shared" si="1"/>
        <v>8.3484739135526745E-2</v>
      </c>
      <c r="I198" s="10">
        <f t="shared" si="2"/>
        <v>6.9697016685269508E-3</v>
      </c>
    </row>
    <row r="199" spans="1:9" ht="13">
      <c r="A199" s="8">
        <v>0</v>
      </c>
      <c r="B199" s="8">
        <v>3</v>
      </c>
      <c r="C199" s="8">
        <v>0</v>
      </c>
      <c r="D199" s="8">
        <v>0</v>
      </c>
      <c r="E199" s="8">
        <v>1</v>
      </c>
      <c r="F199" s="8">
        <v>8.4041999999999994</v>
      </c>
      <c r="G199" s="9">
        <f t="shared" si="0"/>
        <v>-0.86404493892227663</v>
      </c>
      <c r="H199" s="10">
        <f t="shared" si="1"/>
        <v>7.1015622377857995E-2</v>
      </c>
      <c r="I199" s="10">
        <f t="shared" si="2"/>
        <v>5.0432186217145257E-3</v>
      </c>
    </row>
    <row r="200" spans="1:9" ht="13">
      <c r="A200" s="8">
        <v>1</v>
      </c>
      <c r="B200" s="8">
        <v>3</v>
      </c>
      <c r="C200" s="8">
        <v>1</v>
      </c>
      <c r="D200" s="8">
        <v>0</v>
      </c>
      <c r="E200" s="8">
        <v>0</v>
      </c>
      <c r="F200" s="8">
        <v>7.75</v>
      </c>
      <c r="G200" s="9">
        <f t="shared" si="0"/>
        <v>0.19485667081305372</v>
      </c>
      <c r="H200" s="10">
        <f t="shared" si="1"/>
        <v>0.6410322147801073</v>
      </c>
      <c r="I200" s="10">
        <f t="shared" si="2"/>
        <v>0.12885787082567501</v>
      </c>
    </row>
    <row r="201" spans="1:9" ht="13">
      <c r="A201" s="8">
        <v>0</v>
      </c>
      <c r="B201" s="8">
        <v>2</v>
      </c>
      <c r="C201" s="8">
        <v>1</v>
      </c>
      <c r="D201" s="8">
        <v>0</v>
      </c>
      <c r="E201" s="8">
        <v>0</v>
      </c>
      <c r="F201" s="8">
        <v>13</v>
      </c>
      <c r="G201" s="9">
        <f t="shared" si="0"/>
        <v>0.53639740424671456</v>
      </c>
      <c r="H201" s="10">
        <f t="shared" si="1"/>
        <v>0.83148534795651985</v>
      </c>
      <c r="I201" s="10">
        <f t="shared" si="2"/>
        <v>0.69136788386637493</v>
      </c>
    </row>
    <row r="202" spans="1:9" ht="13">
      <c r="A202" s="8">
        <v>0</v>
      </c>
      <c r="B202" s="8">
        <v>3</v>
      </c>
      <c r="C202" s="8">
        <v>0</v>
      </c>
      <c r="D202" s="8">
        <v>0</v>
      </c>
      <c r="E202" s="8">
        <v>0</v>
      </c>
      <c r="F202" s="8">
        <v>9.5</v>
      </c>
      <c r="G202" s="9">
        <f t="shared" si="0"/>
        <v>-0.80459759714705847</v>
      </c>
      <c r="H202" s="10">
        <f t="shared" si="1"/>
        <v>8.3609081234639157E-2</v>
      </c>
      <c r="I202" s="10">
        <f t="shared" si="2"/>
        <v>6.9904784649004893E-3</v>
      </c>
    </row>
    <row r="203" spans="1:9" ht="13">
      <c r="A203" s="8">
        <v>0</v>
      </c>
      <c r="B203" s="8">
        <v>3</v>
      </c>
      <c r="C203" s="8">
        <v>0</v>
      </c>
      <c r="D203" s="8">
        <v>8</v>
      </c>
      <c r="E203" s="8">
        <v>2</v>
      </c>
      <c r="F203" s="8">
        <v>69.55</v>
      </c>
      <c r="G203" s="9">
        <f t="shared" si="0"/>
        <v>-1.4600186433053302</v>
      </c>
      <c r="H203" s="10">
        <f t="shared" si="1"/>
        <v>1.2809601787664566E-2</v>
      </c>
      <c r="I203" s="10">
        <f t="shared" si="2"/>
        <v>1.6408589795853924E-4</v>
      </c>
    </row>
    <row r="204" spans="1:9" ht="13">
      <c r="A204" s="8">
        <v>0</v>
      </c>
      <c r="B204" s="8">
        <v>3</v>
      </c>
      <c r="C204" s="8">
        <v>0</v>
      </c>
      <c r="D204" s="8">
        <v>0</v>
      </c>
      <c r="E204" s="8">
        <v>0</v>
      </c>
      <c r="F204" s="8">
        <v>6.4958</v>
      </c>
      <c r="G204" s="9">
        <f t="shared" si="0"/>
        <v>-0.80553444754376202</v>
      </c>
      <c r="H204" s="10">
        <f t="shared" si="1"/>
        <v>8.3395728347323617E-2</v>
      </c>
      <c r="I204" s="10">
        <f t="shared" si="2"/>
        <v>6.9548475065805962E-3</v>
      </c>
    </row>
    <row r="205" spans="1:9" ht="13">
      <c r="A205" s="8">
        <v>0</v>
      </c>
      <c r="B205" s="8">
        <v>3</v>
      </c>
      <c r="C205" s="8">
        <v>0</v>
      </c>
      <c r="D205" s="8">
        <v>0</v>
      </c>
      <c r="E205" s="8">
        <v>0</v>
      </c>
      <c r="F205" s="8">
        <v>7.2249999999999996</v>
      </c>
      <c r="G205" s="9">
        <f t="shared" si="0"/>
        <v>-0.80530704879891268</v>
      </c>
      <c r="H205" s="10">
        <f t="shared" si="1"/>
        <v>8.3447469293001425E-2</v>
      </c>
      <c r="I205" s="10">
        <f t="shared" si="2"/>
        <v>6.9634801314064155E-3</v>
      </c>
    </row>
    <row r="206" spans="1:9" ht="13">
      <c r="A206" s="8">
        <v>1</v>
      </c>
      <c r="B206" s="8">
        <v>3</v>
      </c>
      <c r="C206" s="8">
        <v>0</v>
      </c>
      <c r="D206" s="8">
        <v>0</v>
      </c>
      <c r="E206" s="8">
        <v>0</v>
      </c>
      <c r="F206" s="8">
        <v>8.0500000000000007</v>
      </c>
      <c r="G206" s="9">
        <f t="shared" si="0"/>
        <v>-0.80504977512296549</v>
      </c>
      <c r="H206" s="10">
        <f t="shared" si="1"/>
        <v>8.3506042980629608E-2</v>
      </c>
      <c r="I206" s="10">
        <f t="shared" si="2"/>
        <v>0.83996117325302355</v>
      </c>
    </row>
    <row r="207" spans="1:9" ht="13">
      <c r="A207" s="8">
        <v>0</v>
      </c>
      <c r="B207" s="8">
        <v>3</v>
      </c>
      <c r="C207" s="8">
        <v>1</v>
      </c>
      <c r="D207" s="8">
        <v>0</v>
      </c>
      <c r="E207" s="8">
        <v>1</v>
      </c>
      <c r="F207" s="8">
        <v>10.4625</v>
      </c>
      <c r="G207" s="9">
        <f t="shared" si="0"/>
        <v>0.13659693551069571</v>
      </c>
      <c r="H207" s="10">
        <f t="shared" si="1"/>
        <v>0.60024353986093171</v>
      </c>
      <c r="I207" s="10">
        <f t="shared" si="2"/>
        <v>0.36029230714478189</v>
      </c>
    </row>
    <row r="208" spans="1:9" ht="13">
      <c r="A208" s="8">
        <v>0</v>
      </c>
      <c r="B208" s="8">
        <v>3</v>
      </c>
      <c r="C208" s="8">
        <v>0</v>
      </c>
      <c r="D208" s="8">
        <v>1</v>
      </c>
      <c r="E208" s="8">
        <v>0</v>
      </c>
      <c r="F208" s="8">
        <v>15.85</v>
      </c>
      <c r="G208" s="9">
        <f t="shared" si="0"/>
        <v>-0.87210939588072245</v>
      </c>
      <c r="H208" s="10">
        <f t="shared" si="1"/>
        <v>6.9448629924678401E-2</v>
      </c>
      <c r="I208" s="10">
        <f t="shared" si="2"/>
        <v>4.8231121984149364E-3</v>
      </c>
    </row>
    <row r="209" spans="1:9" ht="13">
      <c r="A209" s="8">
        <v>1</v>
      </c>
      <c r="B209" s="8">
        <v>3</v>
      </c>
      <c r="C209" s="8">
        <v>0</v>
      </c>
      <c r="D209" s="8">
        <v>0</v>
      </c>
      <c r="E209" s="8">
        <v>0</v>
      </c>
      <c r="F209" s="8">
        <v>18.787500000000001</v>
      </c>
      <c r="G209" s="9">
        <f t="shared" si="0"/>
        <v>-0.80170131924965315</v>
      </c>
      <c r="H209" s="10">
        <f t="shared" si="1"/>
        <v>8.427180311333371E-2</v>
      </c>
      <c r="I209" s="10">
        <f t="shared" si="2"/>
        <v>0.83855813057330508</v>
      </c>
    </row>
    <row r="210" spans="1:9" ht="13">
      <c r="A210" s="8">
        <v>1</v>
      </c>
      <c r="B210" s="8">
        <v>3</v>
      </c>
      <c r="C210" s="8">
        <v>1</v>
      </c>
      <c r="D210" s="8">
        <v>0</v>
      </c>
      <c r="E210" s="8">
        <v>0</v>
      </c>
      <c r="F210" s="8">
        <v>7.75</v>
      </c>
      <c r="G210" s="9">
        <f t="shared" si="0"/>
        <v>0.19485667081305372</v>
      </c>
      <c r="H210" s="10">
        <f t="shared" si="1"/>
        <v>0.6410322147801073</v>
      </c>
      <c r="I210" s="10">
        <f t="shared" si="2"/>
        <v>0.12885787082567501</v>
      </c>
    </row>
    <row r="211" spans="1:9" ht="13">
      <c r="A211" s="8">
        <v>1</v>
      </c>
      <c r="B211" s="8">
        <v>1</v>
      </c>
      <c r="C211" s="8">
        <v>0</v>
      </c>
      <c r="D211" s="8">
        <v>0</v>
      </c>
      <c r="E211" s="8">
        <v>0</v>
      </c>
      <c r="F211" s="8">
        <v>31</v>
      </c>
      <c r="G211" s="9">
        <f t="shared" si="0"/>
        <v>-0.11808581460044121</v>
      </c>
      <c r="H211" s="10">
        <f t="shared" si="1"/>
        <v>0.41304411227343307</v>
      </c>
      <c r="I211" s="10">
        <f t="shared" si="2"/>
        <v>0.34451721413688224</v>
      </c>
    </row>
    <row r="212" spans="1:9" ht="13">
      <c r="A212" s="8">
        <v>0</v>
      </c>
      <c r="B212" s="8">
        <v>3</v>
      </c>
      <c r="C212" s="8">
        <v>0</v>
      </c>
      <c r="D212" s="8">
        <v>0</v>
      </c>
      <c r="E212" s="8">
        <v>0</v>
      </c>
      <c r="F212" s="8">
        <v>7.05</v>
      </c>
      <c r="G212" s="9">
        <f t="shared" si="0"/>
        <v>-0.80536162200290162</v>
      </c>
      <c r="H212" s="10">
        <f t="shared" si="1"/>
        <v>8.3435049373295822E-2</v>
      </c>
      <c r="I212" s="10">
        <f t="shared" si="2"/>
        <v>6.9614074639243115E-3</v>
      </c>
    </row>
    <row r="213" spans="1:9" ht="13">
      <c r="A213" s="8">
        <v>1</v>
      </c>
      <c r="B213" s="8">
        <v>2</v>
      </c>
      <c r="C213" s="8">
        <v>1</v>
      </c>
      <c r="D213" s="8">
        <v>0</v>
      </c>
      <c r="E213" s="8">
        <v>0</v>
      </c>
      <c r="F213" s="8">
        <v>21</v>
      </c>
      <c r="G213" s="9">
        <f t="shared" si="0"/>
        <v>0.53889217928620226</v>
      </c>
      <c r="H213" s="10">
        <f t="shared" si="1"/>
        <v>0.83252300158833281</v>
      </c>
      <c r="I213" s="10">
        <f t="shared" si="2"/>
        <v>2.8048544996981575E-2</v>
      </c>
    </row>
    <row r="214" spans="1:9" ht="13">
      <c r="A214" s="8">
        <v>0</v>
      </c>
      <c r="B214" s="8">
        <v>3</v>
      </c>
      <c r="C214" s="8">
        <v>0</v>
      </c>
      <c r="D214" s="8">
        <v>0</v>
      </c>
      <c r="E214" s="8">
        <v>0</v>
      </c>
      <c r="F214" s="8">
        <v>7.25</v>
      </c>
      <c r="G214" s="9">
        <f t="shared" si="0"/>
        <v>-0.80529925262691426</v>
      </c>
      <c r="H214" s="10">
        <f t="shared" si="1"/>
        <v>8.3449243704420556E-2</v>
      </c>
      <c r="I214" s="10">
        <f t="shared" si="2"/>
        <v>6.9637762748397738E-3</v>
      </c>
    </row>
    <row r="215" spans="1:9" ht="13">
      <c r="A215" s="8">
        <v>0</v>
      </c>
      <c r="B215" s="8">
        <v>2</v>
      </c>
      <c r="C215" s="8">
        <v>0</v>
      </c>
      <c r="D215" s="8">
        <v>0</v>
      </c>
      <c r="E215" s="8">
        <v>0</v>
      </c>
      <c r="F215" s="8">
        <v>13</v>
      </c>
      <c r="G215" s="9">
        <f t="shared" si="0"/>
        <v>-0.4636025957532855</v>
      </c>
      <c r="H215" s="10">
        <f t="shared" si="1"/>
        <v>0.20107791500014005</v>
      </c>
      <c r="I215" s="10">
        <f t="shared" si="2"/>
        <v>4.0432327900803547E-2</v>
      </c>
    </row>
    <row r="216" spans="1:9" ht="13">
      <c r="A216" s="8">
        <v>0</v>
      </c>
      <c r="B216" s="8">
        <v>3</v>
      </c>
      <c r="C216" s="8">
        <v>0</v>
      </c>
      <c r="D216" s="8">
        <v>1</v>
      </c>
      <c r="E216" s="8">
        <v>0</v>
      </c>
      <c r="F216" s="8">
        <v>7.75</v>
      </c>
      <c r="G216" s="9">
        <f t="shared" si="0"/>
        <v>-0.8746353556082036</v>
      </c>
      <c r="H216" s="10">
        <f t="shared" si="1"/>
        <v>6.8964431510894028E-2</v>
      </c>
      <c r="I216" s="10">
        <f t="shared" si="2"/>
        <v>4.7560928136207931E-3</v>
      </c>
    </row>
    <row r="217" spans="1:9" ht="13">
      <c r="A217" s="8">
        <v>1</v>
      </c>
      <c r="B217" s="8">
        <v>1</v>
      </c>
      <c r="C217" s="8">
        <v>1</v>
      </c>
      <c r="D217" s="8">
        <v>1</v>
      </c>
      <c r="E217" s="8">
        <v>0</v>
      </c>
      <c r="F217" s="8">
        <v>113.27500000000001</v>
      </c>
      <c r="G217" s="9">
        <f t="shared" si="0"/>
        <v>0.83807936102503278</v>
      </c>
      <c r="H217" s="10">
        <f t="shared" si="1"/>
        <v>0.92371481691891733</v>
      </c>
      <c r="I217" s="10">
        <f t="shared" si="2"/>
        <v>5.8194291577143027E-3</v>
      </c>
    </row>
    <row r="218" spans="1:9" ht="13">
      <c r="A218" s="8">
        <v>1</v>
      </c>
      <c r="B218" s="8">
        <v>3</v>
      </c>
      <c r="C218" s="8">
        <v>1</v>
      </c>
      <c r="D218" s="8">
        <v>0</v>
      </c>
      <c r="E218" s="8">
        <v>0</v>
      </c>
      <c r="F218" s="8">
        <v>7.9249999999999998</v>
      </c>
      <c r="G218" s="9">
        <f t="shared" si="0"/>
        <v>0.19491124401704252</v>
      </c>
      <c r="H218" s="10">
        <f t="shared" si="1"/>
        <v>0.6410695830523897</v>
      </c>
      <c r="I218" s="10">
        <f t="shared" si="2"/>
        <v>0.12883104421018537</v>
      </c>
    </row>
    <row r="219" spans="1:9" ht="13">
      <c r="A219" s="8">
        <v>0</v>
      </c>
      <c r="B219" s="8">
        <v>2</v>
      </c>
      <c r="C219" s="8">
        <v>0</v>
      </c>
      <c r="D219" s="8">
        <v>1</v>
      </c>
      <c r="E219" s="8">
        <v>0</v>
      </c>
      <c r="F219" s="8">
        <v>27</v>
      </c>
      <c r="G219" s="9">
        <f t="shared" si="0"/>
        <v>-0.52872876585543915</v>
      </c>
      <c r="H219" s="10">
        <f t="shared" si="1"/>
        <v>0.17173636938811904</v>
      </c>
      <c r="I219" s="10">
        <f t="shared" si="2"/>
        <v>2.949338057061247E-2</v>
      </c>
    </row>
    <row r="220" spans="1:9" ht="13">
      <c r="A220" s="8">
        <v>1</v>
      </c>
      <c r="B220" s="8">
        <v>1</v>
      </c>
      <c r="C220" s="8">
        <v>1</v>
      </c>
      <c r="D220" s="8">
        <v>0</v>
      </c>
      <c r="E220" s="8">
        <v>0</v>
      </c>
      <c r="F220" s="8">
        <v>76.291700000000006</v>
      </c>
      <c r="G220" s="9">
        <f t="shared" si="0"/>
        <v>0.89603826073155446</v>
      </c>
      <c r="H220" s="10">
        <f t="shared" si="1"/>
        <v>0.9350144195501342</v>
      </c>
      <c r="I220" s="10">
        <f t="shared" si="2"/>
        <v>4.2231256664059802E-3</v>
      </c>
    </row>
    <row r="221" spans="1:9" ht="13">
      <c r="A221" s="8">
        <v>0</v>
      </c>
      <c r="B221" s="8">
        <v>2</v>
      </c>
      <c r="C221" s="8">
        <v>0</v>
      </c>
      <c r="D221" s="8">
        <v>0</v>
      </c>
      <c r="E221" s="8">
        <v>0</v>
      </c>
      <c r="F221" s="8">
        <v>10.5</v>
      </c>
      <c r="G221" s="9">
        <f t="shared" si="0"/>
        <v>-0.46438221295312537</v>
      </c>
      <c r="H221" s="10">
        <f t="shared" si="1"/>
        <v>0.20070548288098666</v>
      </c>
      <c r="I221" s="10">
        <f t="shared" si="2"/>
        <v>4.0282690858490032E-2</v>
      </c>
    </row>
    <row r="222" spans="1:9" ht="13">
      <c r="A222" s="8">
        <v>1</v>
      </c>
      <c r="B222" s="8">
        <v>3</v>
      </c>
      <c r="C222" s="8">
        <v>0</v>
      </c>
      <c r="D222" s="8">
        <v>0</v>
      </c>
      <c r="E222" s="8">
        <v>0</v>
      </c>
      <c r="F222" s="8">
        <v>8.0500000000000007</v>
      </c>
      <c r="G222" s="9">
        <f t="shared" si="0"/>
        <v>-0.80504977512296549</v>
      </c>
      <c r="H222" s="10">
        <f t="shared" si="1"/>
        <v>8.3506042980629608E-2</v>
      </c>
      <c r="I222" s="10">
        <f t="shared" si="2"/>
        <v>0.83996117325302355</v>
      </c>
    </row>
    <row r="223" spans="1:9" ht="13">
      <c r="A223" s="8">
        <v>0</v>
      </c>
      <c r="B223" s="8">
        <v>2</v>
      </c>
      <c r="C223" s="8">
        <v>0</v>
      </c>
      <c r="D223" s="8">
        <v>0</v>
      </c>
      <c r="E223" s="8">
        <v>0</v>
      </c>
      <c r="F223" s="8">
        <v>13</v>
      </c>
      <c r="G223" s="9">
        <f t="shared" si="0"/>
        <v>-0.4636025957532855</v>
      </c>
      <c r="H223" s="10">
        <f t="shared" si="1"/>
        <v>0.20107791500014005</v>
      </c>
      <c r="I223" s="10">
        <f t="shared" si="2"/>
        <v>4.0432327900803547E-2</v>
      </c>
    </row>
    <row r="224" spans="1:9" ht="13">
      <c r="A224" s="8">
        <v>0</v>
      </c>
      <c r="B224" s="8">
        <v>3</v>
      </c>
      <c r="C224" s="8">
        <v>0</v>
      </c>
      <c r="D224" s="8">
        <v>0</v>
      </c>
      <c r="E224" s="8">
        <v>0</v>
      </c>
      <c r="F224" s="8">
        <v>8.0500000000000007</v>
      </c>
      <c r="G224" s="9">
        <f t="shared" si="0"/>
        <v>-0.80504977512296549</v>
      </c>
      <c r="H224" s="10">
        <f t="shared" si="1"/>
        <v>8.3506042980629608E-2</v>
      </c>
      <c r="I224" s="10">
        <f t="shared" si="2"/>
        <v>6.9732592142827598E-3</v>
      </c>
    </row>
    <row r="225" spans="1:9" ht="13">
      <c r="A225" s="8">
        <v>0</v>
      </c>
      <c r="B225" s="8">
        <v>3</v>
      </c>
      <c r="C225" s="8">
        <v>0</v>
      </c>
      <c r="D225" s="8">
        <v>0</v>
      </c>
      <c r="E225" s="8">
        <v>0</v>
      </c>
      <c r="F225" s="8">
        <v>7.8958000000000004</v>
      </c>
      <c r="G225" s="9">
        <f t="shared" si="0"/>
        <v>-0.80509786191185162</v>
      </c>
      <c r="H225" s="10">
        <f t="shared" si="1"/>
        <v>8.3495092187172104E-2</v>
      </c>
      <c r="I225" s="10">
        <f t="shared" si="2"/>
        <v>6.9714304193443681E-3</v>
      </c>
    </row>
    <row r="226" spans="1:9" ht="13">
      <c r="A226" s="8">
        <v>1</v>
      </c>
      <c r="B226" s="8">
        <v>1</v>
      </c>
      <c r="C226" s="8">
        <v>0</v>
      </c>
      <c r="D226" s="8">
        <v>1</v>
      </c>
      <c r="E226" s="8">
        <v>0</v>
      </c>
      <c r="F226" s="8">
        <v>90</v>
      </c>
      <c r="G226" s="9">
        <f t="shared" si="0"/>
        <v>-0.16917887510547674</v>
      </c>
      <c r="H226" s="10">
        <f t="shared" si="1"/>
        <v>0.3767335232852182</v>
      </c>
      <c r="I226" s="10">
        <f t="shared" si="2"/>
        <v>0.38846110099645759</v>
      </c>
    </row>
    <row r="227" spans="1:9" ht="13">
      <c r="A227" s="8">
        <v>0</v>
      </c>
      <c r="B227" s="8">
        <v>3</v>
      </c>
      <c r="C227" s="8">
        <v>0</v>
      </c>
      <c r="D227" s="8">
        <v>0</v>
      </c>
      <c r="E227" s="8">
        <v>0</v>
      </c>
      <c r="F227" s="8">
        <v>9.35</v>
      </c>
      <c r="G227" s="9">
        <f t="shared" si="0"/>
        <v>-0.80464437417904877</v>
      </c>
      <c r="H227" s="10">
        <f t="shared" si="1"/>
        <v>8.3598416749293566E-2</v>
      </c>
      <c r="I227" s="10">
        <f t="shared" si="2"/>
        <v>6.9886952829885671E-3</v>
      </c>
    </row>
    <row r="228" spans="1:9" ht="13">
      <c r="A228" s="8">
        <v>1</v>
      </c>
      <c r="B228" s="8">
        <v>2</v>
      </c>
      <c r="C228" s="8">
        <v>0</v>
      </c>
      <c r="D228" s="8">
        <v>0</v>
      </c>
      <c r="E228" s="8">
        <v>0</v>
      </c>
      <c r="F228" s="8">
        <v>10.5</v>
      </c>
      <c r="G228" s="9">
        <f t="shared" si="0"/>
        <v>-0.46438221295312537</v>
      </c>
      <c r="H228" s="10">
        <f t="shared" si="1"/>
        <v>0.20070548288098666</v>
      </c>
      <c r="I228" s="10">
        <f t="shared" si="2"/>
        <v>0.63887172509651668</v>
      </c>
    </row>
    <row r="229" spans="1:9" ht="13">
      <c r="A229" s="8">
        <v>0</v>
      </c>
      <c r="B229" s="8">
        <v>3</v>
      </c>
      <c r="C229" s="8">
        <v>0</v>
      </c>
      <c r="D229" s="8">
        <v>0</v>
      </c>
      <c r="E229" s="8">
        <v>0</v>
      </c>
      <c r="F229" s="8">
        <v>7.25</v>
      </c>
      <c r="G229" s="9">
        <f t="shared" si="0"/>
        <v>-0.80529925262691426</v>
      </c>
      <c r="H229" s="10">
        <f t="shared" si="1"/>
        <v>8.3449243704420556E-2</v>
      </c>
      <c r="I229" s="10">
        <f t="shared" si="2"/>
        <v>6.9637762748397738E-3</v>
      </c>
    </row>
    <row r="230" spans="1:9" ht="13">
      <c r="A230" s="8">
        <v>0</v>
      </c>
      <c r="B230" s="8">
        <v>2</v>
      </c>
      <c r="C230" s="8">
        <v>0</v>
      </c>
      <c r="D230" s="8">
        <v>0</v>
      </c>
      <c r="E230" s="8">
        <v>0</v>
      </c>
      <c r="F230" s="8">
        <v>13</v>
      </c>
      <c r="G230" s="9">
        <f t="shared" si="0"/>
        <v>-0.4636025957532855</v>
      </c>
      <c r="H230" s="10">
        <f t="shared" si="1"/>
        <v>0.20107791500014005</v>
      </c>
      <c r="I230" s="10">
        <f t="shared" si="2"/>
        <v>4.0432327900803547E-2</v>
      </c>
    </row>
    <row r="231" spans="1:9" ht="13">
      <c r="A231" s="8">
        <v>0</v>
      </c>
      <c r="B231" s="8">
        <v>3</v>
      </c>
      <c r="C231" s="8">
        <v>1</v>
      </c>
      <c r="D231" s="8">
        <v>3</v>
      </c>
      <c r="E231" s="8">
        <v>1</v>
      </c>
      <c r="F231" s="8">
        <v>25.466699999999999</v>
      </c>
      <c r="G231" s="9">
        <f t="shared" si="0"/>
        <v>-6.7200130797140767E-2</v>
      </c>
      <c r="H231" s="10">
        <f t="shared" si="1"/>
        <v>0.45017303439796974</v>
      </c>
      <c r="I231" s="10">
        <f t="shared" si="2"/>
        <v>0.20265576089907564</v>
      </c>
    </row>
    <row r="232" spans="1:9" ht="13">
      <c r="A232" s="8">
        <v>1</v>
      </c>
      <c r="B232" s="8">
        <v>1</v>
      </c>
      <c r="C232" s="8">
        <v>1</v>
      </c>
      <c r="D232" s="8">
        <v>1</v>
      </c>
      <c r="E232" s="8">
        <v>0</v>
      </c>
      <c r="F232" s="8">
        <v>83.474999999999994</v>
      </c>
      <c r="G232" s="9">
        <f t="shared" si="0"/>
        <v>0.82878632400294117</v>
      </c>
      <c r="H232" s="10">
        <f t="shared" si="1"/>
        <v>0.92174318981294112</v>
      </c>
      <c r="I232" s="10">
        <f t="shared" si="2"/>
        <v>6.1241283406533627E-3</v>
      </c>
    </row>
    <row r="233" spans="1:9" ht="13">
      <c r="A233" s="8">
        <v>0</v>
      </c>
      <c r="B233" s="8">
        <v>3</v>
      </c>
      <c r="C233" s="8">
        <v>0</v>
      </c>
      <c r="D233" s="8">
        <v>0</v>
      </c>
      <c r="E233" s="8">
        <v>0</v>
      </c>
      <c r="F233" s="8">
        <v>7.7750000000000004</v>
      </c>
      <c r="G233" s="9">
        <f t="shared" si="0"/>
        <v>-0.80513553301494789</v>
      </c>
      <c r="H233" s="10">
        <f t="shared" si="1"/>
        <v>8.3486514267258033E-2</v>
      </c>
      <c r="I233" s="10">
        <f t="shared" si="2"/>
        <v>6.9699980644970794E-3</v>
      </c>
    </row>
    <row r="234" spans="1:9" ht="13">
      <c r="A234" s="8">
        <v>0</v>
      </c>
      <c r="B234" s="8">
        <v>2</v>
      </c>
      <c r="C234" s="8">
        <v>0</v>
      </c>
      <c r="D234" s="8">
        <v>0</v>
      </c>
      <c r="E234" s="8">
        <v>0</v>
      </c>
      <c r="F234" s="8">
        <v>13.5</v>
      </c>
      <c r="G234" s="9">
        <f t="shared" si="0"/>
        <v>-0.46344667231331743</v>
      </c>
      <c r="H234" s="10">
        <f t="shared" si="1"/>
        <v>0.20115246345098098</v>
      </c>
      <c r="I234" s="10">
        <f t="shared" si="2"/>
        <v>4.0462313552398238E-2</v>
      </c>
    </row>
    <row r="235" spans="1:9" ht="13">
      <c r="A235" s="8">
        <v>1</v>
      </c>
      <c r="B235" s="8">
        <v>3</v>
      </c>
      <c r="C235" s="8">
        <v>1</v>
      </c>
      <c r="D235" s="8">
        <v>4</v>
      </c>
      <c r="E235" s="8">
        <v>2</v>
      </c>
      <c r="F235" s="8">
        <v>31.387499999999999</v>
      </c>
      <c r="G235" s="9">
        <f t="shared" si="0"/>
        <v>-0.19395139417585744</v>
      </c>
      <c r="H235" s="10">
        <f t="shared" si="1"/>
        <v>0.35958791072650631</v>
      </c>
      <c r="I235" s="10">
        <f t="shared" si="2"/>
        <v>0.41012764408764124</v>
      </c>
    </row>
    <row r="236" spans="1:9" ht="13">
      <c r="A236" s="8">
        <v>0</v>
      </c>
      <c r="B236" s="8">
        <v>2</v>
      </c>
      <c r="C236" s="8">
        <v>0</v>
      </c>
      <c r="D236" s="8">
        <v>0</v>
      </c>
      <c r="E236" s="8">
        <v>0</v>
      </c>
      <c r="F236" s="8">
        <v>10.5</v>
      </c>
      <c r="G236" s="9">
        <f t="shared" si="0"/>
        <v>-0.46438221295312537</v>
      </c>
      <c r="H236" s="10">
        <f t="shared" si="1"/>
        <v>0.20070548288098666</v>
      </c>
      <c r="I236" s="10">
        <f t="shared" si="2"/>
        <v>4.0282690858490032E-2</v>
      </c>
    </row>
    <row r="237" spans="1:9" ht="13">
      <c r="A237" s="8">
        <v>0</v>
      </c>
      <c r="B237" s="8">
        <v>3</v>
      </c>
      <c r="C237" s="8">
        <v>1</v>
      </c>
      <c r="D237" s="8">
        <v>0</v>
      </c>
      <c r="E237" s="8">
        <v>0</v>
      </c>
      <c r="F237" s="8">
        <v>7.55</v>
      </c>
      <c r="G237" s="9">
        <f t="shared" si="0"/>
        <v>0.19479430143706652</v>
      </c>
      <c r="H237" s="10">
        <f t="shared" si="1"/>
        <v>0.64098950608722149</v>
      </c>
      <c r="I237" s="10">
        <f t="shared" si="2"/>
        <v>0.41086754691394017</v>
      </c>
    </row>
    <row r="238" spans="1:9" ht="13">
      <c r="A238" s="8">
        <v>0</v>
      </c>
      <c r="B238" s="8">
        <v>2</v>
      </c>
      <c r="C238" s="8">
        <v>0</v>
      </c>
      <c r="D238" s="8">
        <v>1</v>
      </c>
      <c r="E238" s="8">
        <v>0</v>
      </c>
      <c r="F238" s="8">
        <v>26</v>
      </c>
      <c r="G238" s="9">
        <f t="shared" si="0"/>
        <v>-0.52904061273537506</v>
      </c>
      <c r="H238" s="10">
        <f t="shared" si="1"/>
        <v>0.17160441065149942</v>
      </c>
      <c r="I238" s="10">
        <f t="shared" si="2"/>
        <v>2.9448073755048449E-2</v>
      </c>
    </row>
    <row r="239" spans="1:9" ht="13">
      <c r="A239" s="8">
        <v>1</v>
      </c>
      <c r="B239" s="8">
        <v>2</v>
      </c>
      <c r="C239" s="8">
        <v>1</v>
      </c>
      <c r="D239" s="8">
        <v>0</v>
      </c>
      <c r="E239" s="8">
        <v>2</v>
      </c>
      <c r="F239" s="8">
        <v>26.25</v>
      </c>
      <c r="G239" s="9">
        <f t="shared" si="0"/>
        <v>0.42231813547749741</v>
      </c>
      <c r="H239" s="10">
        <f t="shared" si="1"/>
        <v>0.77846065213332838</v>
      </c>
      <c r="I239" s="10">
        <f t="shared" si="2"/>
        <v>4.907968265319014E-2</v>
      </c>
    </row>
    <row r="240" spans="1:9" ht="13">
      <c r="A240" s="8">
        <v>0</v>
      </c>
      <c r="B240" s="8">
        <v>2</v>
      </c>
      <c r="C240" s="8">
        <v>0</v>
      </c>
      <c r="D240" s="8">
        <v>0</v>
      </c>
      <c r="E240" s="8">
        <v>0</v>
      </c>
      <c r="F240" s="8">
        <v>10.5</v>
      </c>
      <c r="G240" s="9">
        <f t="shared" si="0"/>
        <v>-0.46438221295312537</v>
      </c>
      <c r="H240" s="10">
        <f t="shared" si="1"/>
        <v>0.20070548288098666</v>
      </c>
      <c r="I240" s="10">
        <f t="shared" si="2"/>
        <v>4.0282690858490032E-2</v>
      </c>
    </row>
    <row r="241" spans="1:9" ht="13">
      <c r="A241" s="8">
        <v>0</v>
      </c>
      <c r="B241" s="8">
        <v>2</v>
      </c>
      <c r="C241" s="8">
        <v>0</v>
      </c>
      <c r="D241" s="8">
        <v>0</v>
      </c>
      <c r="E241" s="8">
        <v>0</v>
      </c>
      <c r="F241" s="8">
        <v>12.275</v>
      </c>
      <c r="G241" s="9">
        <f t="shared" si="0"/>
        <v>-0.46382868474123901</v>
      </c>
      <c r="H241" s="10">
        <f t="shared" si="1"/>
        <v>0.20096985647281013</v>
      </c>
      <c r="I241" s="10">
        <f t="shared" si="2"/>
        <v>4.0388883210701901E-2</v>
      </c>
    </row>
    <row r="242" spans="1:9" ht="13">
      <c r="A242" s="8">
        <v>0</v>
      </c>
      <c r="B242" s="8">
        <v>3</v>
      </c>
      <c r="C242" s="8">
        <v>1</v>
      </c>
      <c r="D242" s="8">
        <v>1</v>
      </c>
      <c r="E242" s="8">
        <v>0</v>
      </c>
      <c r="F242" s="8">
        <v>14.4542</v>
      </c>
      <c r="G242" s="9">
        <f t="shared" si="0"/>
        <v>0.1274553282442632</v>
      </c>
      <c r="H242" s="10">
        <f t="shared" si="1"/>
        <v>0.59369864323693777</v>
      </c>
      <c r="I242" s="10">
        <f t="shared" si="2"/>
        <v>0.35247807898138073</v>
      </c>
    </row>
    <row r="243" spans="1:9" ht="13">
      <c r="A243" s="8">
        <v>1</v>
      </c>
      <c r="B243" s="8">
        <v>3</v>
      </c>
      <c r="C243" s="8">
        <v>1</v>
      </c>
      <c r="D243" s="8">
        <v>1</v>
      </c>
      <c r="E243" s="8">
        <v>0</v>
      </c>
      <c r="F243" s="8">
        <v>15.5</v>
      </c>
      <c r="G243" s="9">
        <f t="shared" si="0"/>
        <v>0.12778145771130023</v>
      </c>
      <c r="H243" s="10">
        <f t="shared" si="1"/>
        <v>0.5939327225473171</v>
      </c>
      <c r="I243" s="10">
        <f t="shared" si="2"/>
        <v>0.16489063381783414</v>
      </c>
    </row>
    <row r="244" spans="1:9" ht="13">
      <c r="A244" s="8">
        <v>0</v>
      </c>
      <c r="B244" s="8">
        <v>2</v>
      </c>
      <c r="C244" s="8">
        <v>0</v>
      </c>
      <c r="D244" s="8">
        <v>0</v>
      </c>
      <c r="E244" s="8">
        <v>0</v>
      </c>
      <c r="F244" s="8">
        <v>10.5</v>
      </c>
      <c r="G244" s="9">
        <f t="shared" si="0"/>
        <v>-0.46438221295312537</v>
      </c>
      <c r="H244" s="10">
        <f t="shared" si="1"/>
        <v>0.20070548288098666</v>
      </c>
      <c r="I244" s="10">
        <f t="shared" si="2"/>
        <v>4.0282690858490032E-2</v>
      </c>
    </row>
    <row r="245" spans="1:9" ht="13">
      <c r="A245" s="8">
        <v>0</v>
      </c>
      <c r="B245" s="8">
        <v>3</v>
      </c>
      <c r="C245" s="8">
        <v>0</v>
      </c>
      <c r="D245" s="8">
        <v>0</v>
      </c>
      <c r="E245" s="8">
        <v>0</v>
      </c>
      <c r="F245" s="8">
        <v>7.125</v>
      </c>
      <c r="G245" s="9">
        <f t="shared" si="0"/>
        <v>-0.80533823348690636</v>
      </c>
      <c r="H245" s="10">
        <f t="shared" si="1"/>
        <v>8.3440371990268755E-2</v>
      </c>
      <c r="I245" s="10">
        <f t="shared" si="2"/>
        <v>6.962295677874427E-3</v>
      </c>
    </row>
    <row r="246" spans="1:9" ht="13">
      <c r="A246" s="8">
        <v>0</v>
      </c>
      <c r="B246" s="8">
        <v>3</v>
      </c>
      <c r="C246" s="8">
        <v>0</v>
      </c>
      <c r="D246" s="8">
        <v>0</v>
      </c>
      <c r="E246" s="8">
        <v>0</v>
      </c>
      <c r="F246" s="8">
        <v>7.2249999999999996</v>
      </c>
      <c r="G246" s="9">
        <f t="shared" si="0"/>
        <v>-0.80530704879891268</v>
      </c>
      <c r="H246" s="10">
        <f t="shared" si="1"/>
        <v>8.3447469293001425E-2</v>
      </c>
      <c r="I246" s="10">
        <f t="shared" si="2"/>
        <v>6.9634801314064155E-3</v>
      </c>
    </row>
    <row r="247" spans="1:9" ht="13">
      <c r="A247" s="8">
        <v>0</v>
      </c>
      <c r="B247" s="8">
        <v>1</v>
      </c>
      <c r="C247" s="8">
        <v>0</v>
      </c>
      <c r="D247" s="8">
        <v>2</v>
      </c>
      <c r="E247" s="8">
        <v>0</v>
      </c>
      <c r="F247" s="8">
        <v>90</v>
      </c>
      <c r="G247" s="9">
        <f t="shared" si="0"/>
        <v>-0.23867090152673398</v>
      </c>
      <c r="H247" s="10">
        <f t="shared" si="1"/>
        <v>0.32954851046720279</v>
      </c>
      <c r="I247" s="10">
        <f t="shared" si="2"/>
        <v>0.10860222075115207</v>
      </c>
    </row>
    <row r="248" spans="1:9" ht="13">
      <c r="A248" s="8">
        <v>0</v>
      </c>
      <c r="B248" s="8">
        <v>3</v>
      </c>
      <c r="C248" s="8">
        <v>1</v>
      </c>
      <c r="D248" s="8">
        <v>0</v>
      </c>
      <c r="E248" s="8">
        <v>0</v>
      </c>
      <c r="F248" s="8">
        <v>7.7750000000000004</v>
      </c>
      <c r="G248" s="9">
        <f t="shared" si="0"/>
        <v>0.19486446698505211</v>
      </c>
      <c r="H248" s="10">
        <f t="shared" si="1"/>
        <v>0.6410375532095286</v>
      </c>
      <c r="I248" s="10">
        <f t="shared" si="2"/>
        <v>0.41092914462485919</v>
      </c>
    </row>
    <row r="249" spans="1:9" ht="13">
      <c r="A249" s="8">
        <v>1</v>
      </c>
      <c r="B249" s="8">
        <v>2</v>
      </c>
      <c r="C249" s="8">
        <v>1</v>
      </c>
      <c r="D249" s="8">
        <v>0</v>
      </c>
      <c r="E249" s="8">
        <v>2</v>
      </c>
      <c r="F249" s="8">
        <v>14.5</v>
      </c>
      <c r="G249" s="9">
        <f t="shared" si="0"/>
        <v>0.41865393463824985</v>
      </c>
      <c r="H249" s="10">
        <f t="shared" si="1"/>
        <v>0.77657448001776086</v>
      </c>
      <c r="I249" s="10">
        <f t="shared" si="2"/>
        <v>4.9918962979333945E-2</v>
      </c>
    </row>
    <row r="250" spans="1:9" ht="13">
      <c r="A250" s="8">
        <v>1</v>
      </c>
      <c r="B250" s="8">
        <v>1</v>
      </c>
      <c r="C250" s="8">
        <v>0</v>
      </c>
      <c r="D250" s="8">
        <v>1</v>
      </c>
      <c r="E250" s="8">
        <v>1</v>
      </c>
      <c r="F250" s="8">
        <v>52.554200000000002</v>
      </c>
      <c r="G250" s="9">
        <f t="shared" si="0"/>
        <v>-0.23996185096636702</v>
      </c>
      <c r="H250" s="10">
        <f t="shared" si="1"/>
        <v>0.32870028889479741</v>
      </c>
      <c r="I250" s="10">
        <f t="shared" si="2"/>
        <v>0.45064330212992848</v>
      </c>
    </row>
    <row r="251" spans="1:9" ht="13">
      <c r="A251" s="8">
        <v>0</v>
      </c>
      <c r="B251" s="8">
        <v>2</v>
      </c>
      <c r="C251" s="8">
        <v>0</v>
      </c>
      <c r="D251" s="8">
        <v>1</v>
      </c>
      <c r="E251" s="8">
        <v>0</v>
      </c>
      <c r="F251" s="8">
        <v>26</v>
      </c>
      <c r="G251" s="9">
        <f t="shared" si="0"/>
        <v>-0.52904061273537506</v>
      </c>
      <c r="H251" s="10">
        <f t="shared" si="1"/>
        <v>0.17160441065149942</v>
      </c>
      <c r="I251" s="10">
        <f t="shared" si="2"/>
        <v>2.9448073755048449E-2</v>
      </c>
    </row>
    <row r="252" spans="1:9" ht="13">
      <c r="A252" s="8">
        <v>0</v>
      </c>
      <c r="B252" s="8">
        <v>3</v>
      </c>
      <c r="C252" s="8">
        <v>0</v>
      </c>
      <c r="D252" s="8">
        <v>0</v>
      </c>
      <c r="E252" s="8">
        <v>0</v>
      </c>
      <c r="F252" s="8">
        <v>7.25</v>
      </c>
      <c r="G252" s="9">
        <f t="shared" si="0"/>
        <v>-0.80529925262691426</v>
      </c>
      <c r="H252" s="10">
        <f t="shared" si="1"/>
        <v>8.3449243704420556E-2</v>
      </c>
      <c r="I252" s="10">
        <f t="shared" si="2"/>
        <v>6.9637762748397738E-3</v>
      </c>
    </row>
    <row r="253" spans="1:9" ht="13">
      <c r="A253" s="8">
        <v>0</v>
      </c>
      <c r="B253" s="8">
        <v>3</v>
      </c>
      <c r="C253" s="8">
        <v>1</v>
      </c>
      <c r="D253" s="8">
        <v>1</v>
      </c>
      <c r="E253" s="8">
        <v>1</v>
      </c>
      <c r="F253" s="8">
        <v>10.4625</v>
      </c>
      <c r="G253" s="9">
        <f t="shared" si="0"/>
        <v>6.7104909089438503E-2</v>
      </c>
      <c r="H253" s="10">
        <f t="shared" si="1"/>
        <v>0.5497568288273148</v>
      </c>
      <c r="I253" s="10">
        <f t="shared" si="2"/>
        <v>0.30223257084226551</v>
      </c>
    </row>
    <row r="254" spans="1:9" ht="13">
      <c r="A254" s="8">
        <v>0</v>
      </c>
      <c r="B254" s="8">
        <v>1</v>
      </c>
      <c r="C254" s="8">
        <v>0</v>
      </c>
      <c r="D254" s="8">
        <v>0</v>
      </c>
      <c r="E254" s="8">
        <v>0</v>
      </c>
      <c r="F254" s="8">
        <v>26.55</v>
      </c>
      <c r="G254" s="9">
        <f t="shared" si="0"/>
        <v>-0.11947353321615622</v>
      </c>
      <c r="H254" s="10">
        <f t="shared" si="1"/>
        <v>0.41204331766050012</v>
      </c>
      <c r="I254" s="10">
        <f t="shared" si="2"/>
        <v>0.16977969562867182</v>
      </c>
    </row>
    <row r="255" spans="1:9" ht="13">
      <c r="A255" s="8">
        <v>0</v>
      </c>
      <c r="B255" s="8">
        <v>3</v>
      </c>
      <c r="C255" s="8">
        <v>0</v>
      </c>
      <c r="D255" s="8">
        <v>1</v>
      </c>
      <c r="E255" s="8">
        <v>0</v>
      </c>
      <c r="F255" s="8">
        <v>16.100000000000001</v>
      </c>
      <c r="G255" s="9">
        <f t="shared" si="0"/>
        <v>-0.87203143416073847</v>
      </c>
      <c r="H255" s="10">
        <f t="shared" si="1"/>
        <v>6.9463624252821932E-2</v>
      </c>
      <c r="I255" s="10">
        <f t="shared" si="2"/>
        <v>4.8251950943372316E-3</v>
      </c>
    </row>
    <row r="256" spans="1:9" ht="13">
      <c r="A256" s="8">
        <v>0</v>
      </c>
      <c r="B256" s="8">
        <v>3</v>
      </c>
      <c r="C256" s="8">
        <v>1</v>
      </c>
      <c r="D256" s="8">
        <v>0</v>
      </c>
      <c r="E256" s="8">
        <v>2</v>
      </c>
      <c r="F256" s="8">
        <v>20.212499999999999</v>
      </c>
      <c r="G256" s="9">
        <f t="shared" si="0"/>
        <v>8.0531822625887012E-2</v>
      </c>
      <c r="H256" s="10">
        <f t="shared" si="1"/>
        <v>0.55962580146628538</v>
      </c>
      <c r="I256" s="10">
        <f t="shared" si="2"/>
        <v>0.31318103766678224</v>
      </c>
    </row>
    <row r="257" spans="1:9" ht="13">
      <c r="A257" s="8">
        <v>1</v>
      </c>
      <c r="B257" s="8">
        <v>3</v>
      </c>
      <c r="C257" s="8">
        <v>1</v>
      </c>
      <c r="D257" s="8">
        <v>0</v>
      </c>
      <c r="E257" s="8">
        <v>2</v>
      </c>
      <c r="F257" s="8">
        <v>15.245799999999999</v>
      </c>
      <c r="G257" s="9">
        <f t="shared" si="0"/>
        <v>7.8982972727309086E-2</v>
      </c>
      <c r="H257" s="10">
        <f t="shared" si="1"/>
        <v>0.55848962521118117</v>
      </c>
      <c r="I257" s="10">
        <f t="shared" si="2"/>
        <v>0.19493141104616327</v>
      </c>
    </row>
    <row r="258" spans="1:9" ht="13">
      <c r="A258" s="8">
        <v>1</v>
      </c>
      <c r="B258" s="8">
        <v>1</v>
      </c>
      <c r="C258" s="8">
        <v>1</v>
      </c>
      <c r="D258" s="8">
        <v>0</v>
      </c>
      <c r="E258" s="8">
        <v>0</v>
      </c>
      <c r="F258" s="8">
        <v>79.2</v>
      </c>
      <c r="G258" s="9">
        <f t="shared" si="0"/>
        <v>0.89694520501247221</v>
      </c>
      <c r="H258" s="10">
        <f t="shared" si="1"/>
        <v>0.93517821591460992</v>
      </c>
      <c r="I258" s="10">
        <f t="shared" si="2"/>
        <v>4.2018636920129306E-3</v>
      </c>
    </row>
    <row r="259" spans="1:9" ht="13">
      <c r="A259" s="8">
        <v>1</v>
      </c>
      <c r="B259" s="8">
        <v>1</v>
      </c>
      <c r="C259" s="8">
        <v>1</v>
      </c>
      <c r="D259" s="8">
        <v>0</v>
      </c>
      <c r="E259" s="8">
        <v>0</v>
      </c>
      <c r="F259" s="8">
        <v>86.5</v>
      </c>
      <c r="G259" s="9">
        <f t="shared" si="0"/>
        <v>0.8992216872360046</v>
      </c>
      <c r="H259" s="10">
        <f t="shared" si="1"/>
        <v>0.93558766294890272</v>
      </c>
      <c r="I259" s="10">
        <f t="shared" si="2"/>
        <v>4.1489491643841589E-3</v>
      </c>
    </row>
    <row r="260" spans="1:9" ht="13">
      <c r="A260" s="8">
        <v>1</v>
      </c>
      <c r="B260" s="8">
        <v>1</v>
      </c>
      <c r="C260" s="8">
        <v>1</v>
      </c>
      <c r="D260" s="8">
        <v>0</v>
      </c>
      <c r="E260" s="8">
        <v>0</v>
      </c>
      <c r="F260" s="8">
        <v>512.32920000000001</v>
      </c>
      <c r="G260" s="9">
        <f t="shared" si="0"/>
        <v>1.0320151946416305</v>
      </c>
      <c r="H260" s="10">
        <f t="shared" si="1"/>
        <v>0.95568188233507356</v>
      </c>
      <c r="I260" s="10">
        <f t="shared" si="2"/>
        <v>1.9640955533622648E-3</v>
      </c>
    </row>
    <row r="261" spans="1:9" ht="13">
      <c r="A261" s="8">
        <v>1</v>
      </c>
      <c r="B261" s="8">
        <v>2</v>
      </c>
      <c r="C261" s="8">
        <v>1</v>
      </c>
      <c r="D261" s="8">
        <v>0</v>
      </c>
      <c r="E261" s="8">
        <v>1</v>
      </c>
      <c r="F261" s="8">
        <v>26</v>
      </c>
      <c r="G261" s="9">
        <f t="shared" si="0"/>
        <v>0.48134579372169772</v>
      </c>
      <c r="H261" s="10">
        <f t="shared" si="1"/>
        <v>0.80727039667339373</v>
      </c>
      <c r="I261" s="10">
        <f t="shared" si="2"/>
        <v>3.7144699998431001E-2</v>
      </c>
    </row>
    <row r="262" spans="1:9" ht="13">
      <c r="A262" s="8">
        <v>0</v>
      </c>
      <c r="B262" s="8">
        <v>3</v>
      </c>
      <c r="C262" s="8">
        <v>0</v>
      </c>
      <c r="D262" s="8">
        <v>0</v>
      </c>
      <c r="E262" s="8">
        <v>0</v>
      </c>
      <c r="F262" s="8">
        <v>7.75</v>
      </c>
      <c r="G262" s="9">
        <f t="shared" si="0"/>
        <v>-0.80514332918694631</v>
      </c>
      <c r="H262" s="10">
        <f t="shared" si="1"/>
        <v>8.3484739135526745E-2</v>
      </c>
      <c r="I262" s="10">
        <f t="shared" si="2"/>
        <v>6.9697016685269508E-3</v>
      </c>
    </row>
    <row r="263" spans="1:9" ht="13">
      <c r="A263" s="8">
        <v>1</v>
      </c>
      <c r="B263" s="8">
        <v>3</v>
      </c>
      <c r="C263" s="8">
        <v>0</v>
      </c>
      <c r="D263" s="8">
        <v>4</v>
      </c>
      <c r="E263" s="8">
        <v>2</v>
      </c>
      <c r="F263" s="8">
        <v>31.387499999999999</v>
      </c>
      <c r="G263" s="9">
        <f t="shared" si="0"/>
        <v>-1.1939513941758573</v>
      </c>
      <c r="H263" s="10">
        <f t="shared" si="1"/>
        <v>2.7843558126418699E-2</v>
      </c>
      <c r="I263" s="10">
        <f t="shared" si="2"/>
        <v>0.94508814747630188</v>
      </c>
    </row>
    <row r="264" spans="1:9" ht="13">
      <c r="A264" s="8">
        <v>0</v>
      </c>
      <c r="B264" s="8">
        <v>1</v>
      </c>
      <c r="C264" s="8">
        <v>0</v>
      </c>
      <c r="D264" s="8">
        <v>1</v>
      </c>
      <c r="E264" s="8">
        <v>1</v>
      </c>
      <c r="F264" s="8">
        <v>79.650000000000006</v>
      </c>
      <c r="G264" s="9">
        <f t="shared" si="0"/>
        <v>-0.2315121102769982</v>
      </c>
      <c r="H264" s="10">
        <f t="shared" si="1"/>
        <v>0.33427227183571384</v>
      </c>
      <c r="I264" s="10">
        <f t="shared" si="2"/>
        <v>0.11173795171820937</v>
      </c>
    </row>
    <row r="265" spans="1:9" ht="13">
      <c r="A265" s="8">
        <v>0</v>
      </c>
      <c r="B265" s="8">
        <v>1</v>
      </c>
      <c r="C265" s="8">
        <v>0</v>
      </c>
      <c r="D265" s="8">
        <v>0</v>
      </c>
      <c r="E265" s="8">
        <v>0</v>
      </c>
      <c r="F265" s="8">
        <v>0</v>
      </c>
      <c r="G265" s="9">
        <f t="shared" si="0"/>
        <v>-0.12775306787845597</v>
      </c>
      <c r="H265" s="10">
        <f t="shared" si="1"/>
        <v>0.4060876525509553</v>
      </c>
      <c r="I265" s="10">
        <f t="shared" si="2"/>
        <v>0.16490718155434539</v>
      </c>
    </row>
    <row r="266" spans="1:9" ht="13">
      <c r="A266" s="8">
        <v>0</v>
      </c>
      <c r="B266" s="8">
        <v>3</v>
      </c>
      <c r="C266" s="8">
        <v>1</v>
      </c>
      <c r="D266" s="8">
        <v>0</v>
      </c>
      <c r="E266" s="8">
        <v>0</v>
      </c>
      <c r="F266" s="8">
        <v>7.75</v>
      </c>
      <c r="G266" s="9">
        <f t="shared" si="0"/>
        <v>0.19485667081305372</v>
      </c>
      <c r="H266" s="10">
        <f t="shared" si="1"/>
        <v>0.6410322147801073</v>
      </c>
      <c r="I266" s="10">
        <f t="shared" si="2"/>
        <v>0.41092230038588962</v>
      </c>
    </row>
    <row r="267" spans="1:9" ht="13">
      <c r="A267" s="8">
        <v>0</v>
      </c>
      <c r="B267" s="8">
        <v>2</v>
      </c>
      <c r="C267" s="8">
        <v>0</v>
      </c>
      <c r="D267" s="8">
        <v>0</v>
      </c>
      <c r="E267" s="8">
        <v>0</v>
      </c>
      <c r="F267" s="8">
        <v>10.5</v>
      </c>
      <c r="G267" s="9">
        <f t="shared" si="0"/>
        <v>-0.46438221295312537</v>
      </c>
      <c r="H267" s="10">
        <f t="shared" si="1"/>
        <v>0.20070548288098666</v>
      </c>
      <c r="I267" s="10">
        <f t="shared" si="2"/>
        <v>4.0282690858490032E-2</v>
      </c>
    </row>
    <row r="268" spans="1:9" ht="13">
      <c r="A268" s="8">
        <v>0</v>
      </c>
      <c r="B268" s="8">
        <v>3</v>
      </c>
      <c r="C268" s="8">
        <v>0</v>
      </c>
      <c r="D268" s="8">
        <v>4</v>
      </c>
      <c r="E268" s="8">
        <v>1</v>
      </c>
      <c r="F268" s="8">
        <v>39.6875</v>
      </c>
      <c r="G268" s="9">
        <f t="shared" si="0"/>
        <v>-1.1322574451082048</v>
      </c>
      <c r="H268" s="10">
        <f t="shared" si="1"/>
        <v>3.3267895021479317E-2</v>
      </c>
      <c r="I268" s="10">
        <f t="shared" si="2"/>
        <v>1.1067528391601683E-3</v>
      </c>
    </row>
    <row r="269" spans="1:9" ht="13">
      <c r="A269" s="8">
        <v>1</v>
      </c>
      <c r="B269" s="8">
        <v>3</v>
      </c>
      <c r="C269" s="8">
        <v>0</v>
      </c>
      <c r="D269" s="8">
        <v>1</v>
      </c>
      <c r="E269" s="8">
        <v>0</v>
      </c>
      <c r="F269" s="8">
        <v>7.7750000000000004</v>
      </c>
      <c r="G269" s="9">
        <f t="shared" si="0"/>
        <v>-0.87462755943620518</v>
      </c>
      <c r="H269" s="10">
        <f t="shared" si="1"/>
        <v>6.896592113047216E-2</v>
      </c>
      <c r="I269" s="10">
        <f t="shared" si="2"/>
        <v>0.86682445601643021</v>
      </c>
    </row>
    <row r="270" spans="1:9" ht="13">
      <c r="A270" s="8">
        <v>1</v>
      </c>
      <c r="B270" s="8">
        <v>1</v>
      </c>
      <c r="C270" s="8">
        <v>1</v>
      </c>
      <c r="D270" s="8">
        <v>0</v>
      </c>
      <c r="E270" s="8">
        <v>1</v>
      </c>
      <c r="F270" s="8">
        <v>153.46250000000001</v>
      </c>
      <c r="G270" s="9">
        <f t="shared" si="0"/>
        <v>0.86099811396953196</v>
      </c>
      <c r="H270" s="10">
        <f t="shared" si="1"/>
        <v>0.92838389911829255</v>
      </c>
      <c r="I270" s="10">
        <f t="shared" si="2"/>
        <v>5.1288659054988979E-3</v>
      </c>
    </row>
    <row r="271" spans="1:9" ht="13">
      <c r="A271" s="8">
        <v>1</v>
      </c>
      <c r="B271" s="8">
        <v>1</v>
      </c>
      <c r="C271" s="8">
        <v>1</v>
      </c>
      <c r="D271" s="8">
        <v>0</v>
      </c>
      <c r="E271" s="8">
        <v>0</v>
      </c>
      <c r="F271" s="8">
        <v>135.63329999999999</v>
      </c>
      <c r="G271" s="9">
        <f t="shared" si="0"/>
        <v>0.91454375354196205</v>
      </c>
      <c r="H271" s="10">
        <f t="shared" si="1"/>
        <v>0.93828139572945546</v>
      </c>
      <c r="I271" s="10">
        <f t="shared" si="2"/>
        <v>3.809186113104079E-3</v>
      </c>
    </row>
    <row r="272" spans="1:9" ht="13">
      <c r="A272" s="8">
        <v>0</v>
      </c>
      <c r="B272" s="8">
        <v>1</v>
      </c>
      <c r="C272" s="8">
        <v>0</v>
      </c>
      <c r="D272" s="8">
        <v>0</v>
      </c>
      <c r="E272" s="8">
        <v>0</v>
      </c>
      <c r="F272" s="8">
        <v>31</v>
      </c>
      <c r="G272" s="9">
        <f t="shared" si="0"/>
        <v>-0.11808581460044121</v>
      </c>
      <c r="H272" s="10">
        <f t="shared" si="1"/>
        <v>0.41304411227343307</v>
      </c>
      <c r="I272" s="10">
        <f t="shared" si="2"/>
        <v>0.17060543868374839</v>
      </c>
    </row>
    <row r="273" spans="1:9" ht="13">
      <c r="A273" s="8">
        <v>1</v>
      </c>
      <c r="B273" s="8">
        <v>3</v>
      </c>
      <c r="C273" s="8">
        <v>0</v>
      </c>
      <c r="D273" s="8">
        <v>0</v>
      </c>
      <c r="E273" s="8">
        <v>0</v>
      </c>
      <c r="F273" s="8">
        <v>0</v>
      </c>
      <c r="G273" s="9">
        <f t="shared" si="0"/>
        <v>-0.80756014250645003</v>
      </c>
      <c r="H273" s="10">
        <f t="shared" si="1"/>
        <v>8.2936099442120242E-2</v>
      </c>
      <c r="I273" s="10">
        <f t="shared" si="2"/>
        <v>0.84100619770643281</v>
      </c>
    </row>
    <row r="274" spans="1:9" ht="13">
      <c r="A274" s="8">
        <v>1</v>
      </c>
      <c r="B274" s="8">
        <v>2</v>
      </c>
      <c r="C274" s="8">
        <v>1</v>
      </c>
      <c r="D274" s="8">
        <v>0</v>
      </c>
      <c r="E274" s="8">
        <v>1</v>
      </c>
      <c r="F274" s="8">
        <v>19.5</v>
      </c>
      <c r="G274" s="9">
        <f t="shared" si="0"/>
        <v>0.479318789002114</v>
      </c>
      <c r="H274" s="10">
        <f t="shared" si="1"/>
        <v>0.80633018691330871</v>
      </c>
      <c r="I274" s="10">
        <f t="shared" si="2"/>
        <v>3.7507996501033938E-2</v>
      </c>
    </row>
    <row r="275" spans="1:9" ht="13">
      <c r="A275" s="8">
        <v>0</v>
      </c>
      <c r="B275" s="8">
        <v>1</v>
      </c>
      <c r="C275" s="8">
        <v>0</v>
      </c>
      <c r="D275" s="8">
        <v>0</v>
      </c>
      <c r="E275" s="8">
        <v>1</v>
      </c>
      <c r="F275" s="8">
        <v>29.7</v>
      </c>
      <c r="G275" s="9">
        <f t="shared" si="0"/>
        <v>-0.17759683550854227</v>
      </c>
      <c r="H275" s="10">
        <f t="shared" si="1"/>
        <v>0.37087009648750213</v>
      </c>
      <c r="I275" s="10">
        <f t="shared" si="2"/>
        <v>0.13754462846864915</v>
      </c>
    </row>
    <row r="276" spans="1:9" ht="13">
      <c r="A276" s="8">
        <v>1</v>
      </c>
      <c r="B276" s="8">
        <v>3</v>
      </c>
      <c r="C276" s="8">
        <v>1</v>
      </c>
      <c r="D276" s="8">
        <v>0</v>
      </c>
      <c r="E276" s="8">
        <v>0</v>
      </c>
      <c r="F276" s="8">
        <v>7.75</v>
      </c>
      <c r="G276" s="9">
        <f t="shared" si="0"/>
        <v>0.19485667081305372</v>
      </c>
      <c r="H276" s="10">
        <f t="shared" si="1"/>
        <v>0.6410322147801073</v>
      </c>
      <c r="I276" s="10">
        <f t="shared" si="2"/>
        <v>0.12885787082567501</v>
      </c>
    </row>
    <row r="277" spans="1:9" ht="13">
      <c r="A277" s="8">
        <v>1</v>
      </c>
      <c r="B277" s="8">
        <v>1</v>
      </c>
      <c r="C277" s="8">
        <v>1</v>
      </c>
      <c r="D277" s="8">
        <v>1</v>
      </c>
      <c r="E277" s="8">
        <v>0</v>
      </c>
      <c r="F277" s="8">
        <v>77.958299999999994</v>
      </c>
      <c r="G277" s="9">
        <f t="shared" si="0"/>
        <v>0.82706595832039853</v>
      </c>
      <c r="H277" s="10">
        <f t="shared" si="1"/>
        <v>0.92137311564650781</v>
      </c>
      <c r="I277" s="10">
        <f t="shared" si="2"/>
        <v>6.1821869431374346E-3</v>
      </c>
    </row>
    <row r="278" spans="1:9" ht="13">
      <c r="A278" s="8">
        <v>0</v>
      </c>
      <c r="B278" s="8">
        <v>3</v>
      </c>
      <c r="C278" s="8">
        <v>1</v>
      </c>
      <c r="D278" s="8">
        <v>0</v>
      </c>
      <c r="E278" s="8">
        <v>0</v>
      </c>
      <c r="F278" s="8">
        <v>7.75</v>
      </c>
      <c r="G278" s="9">
        <f t="shared" si="0"/>
        <v>0.19485667081305372</v>
      </c>
      <c r="H278" s="10">
        <f t="shared" si="1"/>
        <v>0.6410322147801073</v>
      </c>
      <c r="I278" s="10">
        <f t="shared" si="2"/>
        <v>0.41092230038588962</v>
      </c>
    </row>
    <row r="279" spans="1:9" ht="13">
      <c r="A279" s="8">
        <v>0</v>
      </c>
      <c r="B279" s="8">
        <v>2</v>
      </c>
      <c r="C279" s="8">
        <v>0</v>
      </c>
      <c r="D279" s="8">
        <v>0</v>
      </c>
      <c r="E279" s="8">
        <v>0</v>
      </c>
      <c r="F279" s="8">
        <v>0</v>
      </c>
      <c r="G279" s="9">
        <f t="shared" si="0"/>
        <v>-0.46765660519245295</v>
      </c>
      <c r="H279" s="10">
        <f t="shared" si="1"/>
        <v>0.19914691093822526</v>
      </c>
      <c r="I279" s="10">
        <f t="shared" si="2"/>
        <v>3.9659492136237422E-2</v>
      </c>
    </row>
    <row r="280" spans="1:9" ht="13">
      <c r="A280" s="8">
        <v>0</v>
      </c>
      <c r="B280" s="8">
        <v>3</v>
      </c>
      <c r="C280" s="8">
        <v>0</v>
      </c>
      <c r="D280" s="8">
        <v>4</v>
      </c>
      <c r="E280" s="8">
        <v>1</v>
      </c>
      <c r="F280" s="8">
        <v>29.125</v>
      </c>
      <c r="G280" s="9">
        <f t="shared" si="0"/>
        <v>-1.1355513277775282</v>
      </c>
      <c r="H280" s="10">
        <f t="shared" si="1"/>
        <v>3.2954095683192873E-2</v>
      </c>
      <c r="I280" s="10">
        <f t="shared" si="2"/>
        <v>1.085972422297031E-3</v>
      </c>
    </row>
    <row r="281" spans="1:9" ht="13">
      <c r="A281" s="8">
        <v>1</v>
      </c>
      <c r="B281" s="8">
        <v>3</v>
      </c>
      <c r="C281" s="8">
        <v>1</v>
      </c>
      <c r="D281" s="8">
        <v>1</v>
      </c>
      <c r="E281" s="8">
        <v>1</v>
      </c>
      <c r="F281" s="8">
        <v>20.25</v>
      </c>
      <c r="G281" s="9">
        <f t="shared" si="0"/>
        <v>7.015711042681172E-2</v>
      </c>
      <c r="H281" s="10">
        <f t="shared" si="1"/>
        <v>0.55200396774777405</v>
      </c>
      <c r="I281" s="10">
        <f t="shared" si="2"/>
        <v>0.20070044491373748</v>
      </c>
    </row>
    <row r="282" spans="1:9" ht="13">
      <c r="A282" s="8">
        <v>0</v>
      </c>
      <c r="B282" s="8">
        <v>3</v>
      </c>
      <c r="C282" s="8">
        <v>0</v>
      </c>
      <c r="D282" s="8">
        <v>0</v>
      </c>
      <c r="E282" s="8">
        <v>0</v>
      </c>
      <c r="F282" s="8">
        <v>7.75</v>
      </c>
      <c r="G282" s="9">
        <f t="shared" si="0"/>
        <v>-0.80514332918694631</v>
      </c>
      <c r="H282" s="10">
        <f t="shared" si="1"/>
        <v>8.3484739135526745E-2</v>
      </c>
      <c r="I282" s="10">
        <f t="shared" si="2"/>
        <v>6.9697016685269508E-3</v>
      </c>
    </row>
    <row r="283" spans="1:9" ht="13">
      <c r="A283" s="8">
        <v>0</v>
      </c>
      <c r="B283" s="8">
        <v>3</v>
      </c>
      <c r="C283" s="8">
        <v>0</v>
      </c>
      <c r="D283" s="8">
        <v>0</v>
      </c>
      <c r="E283" s="8">
        <v>0</v>
      </c>
      <c r="F283" s="8">
        <v>7.8541999999999996</v>
      </c>
      <c r="G283" s="9">
        <f t="shared" si="0"/>
        <v>-0.80511083474205702</v>
      </c>
      <c r="H283" s="10">
        <f t="shared" si="1"/>
        <v>8.3492138111079084E-2</v>
      </c>
      <c r="I283" s="10">
        <f t="shared" si="2"/>
        <v>6.9709371263595044E-3</v>
      </c>
    </row>
    <row r="284" spans="1:9" ht="13">
      <c r="A284" s="8">
        <v>0</v>
      </c>
      <c r="B284" s="8">
        <v>3</v>
      </c>
      <c r="C284" s="8">
        <v>0</v>
      </c>
      <c r="D284" s="8">
        <v>0</v>
      </c>
      <c r="E284" s="8">
        <v>0</v>
      </c>
      <c r="F284" s="8">
        <v>9.5</v>
      </c>
      <c r="G284" s="9">
        <f t="shared" si="0"/>
        <v>-0.80459759714705847</v>
      </c>
      <c r="H284" s="10">
        <f t="shared" si="1"/>
        <v>8.3609081234639157E-2</v>
      </c>
      <c r="I284" s="10">
        <f t="shared" si="2"/>
        <v>6.9904784649004893E-3</v>
      </c>
    </row>
    <row r="285" spans="1:9" ht="13">
      <c r="A285" s="8">
        <v>1</v>
      </c>
      <c r="B285" s="8">
        <v>3</v>
      </c>
      <c r="C285" s="8">
        <v>0</v>
      </c>
      <c r="D285" s="8">
        <v>0</v>
      </c>
      <c r="E285" s="8">
        <v>0</v>
      </c>
      <c r="F285" s="8">
        <v>8.0500000000000007</v>
      </c>
      <c r="G285" s="9">
        <f t="shared" si="0"/>
        <v>-0.80504977512296549</v>
      </c>
      <c r="H285" s="10">
        <f t="shared" si="1"/>
        <v>8.3506042980629608E-2</v>
      </c>
      <c r="I285" s="10">
        <f t="shared" si="2"/>
        <v>0.83996117325302355</v>
      </c>
    </row>
    <row r="286" spans="1:9" ht="13">
      <c r="A286" s="8">
        <v>0</v>
      </c>
      <c r="B286" s="8">
        <v>1</v>
      </c>
      <c r="C286" s="8">
        <v>0</v>
      </c>
      <c r="D286" s="8">
        <v>0</v>
      </c>
      <c r="E286" s="8">
        <v>0</v>
      </c>
      <c r="F286" s="8">
        <v>26</v>
      </c>
      <c r="G286" s="9">
        <f t="shared" si="0"/>
        <v>-0.11964504900012102</v>
      </c>
      <c r="H286" s="10">
        <f t="shared" si="1"/>
        <v>0.41191967424972359</v>
      </c>
      <c r="I286" s="10">
        <f t="shared" si="2"/>
        <v>0.1696778180339984</v>
      </c>
    </row>
    <row r="287" spans="1:9" ht="13">
      <c r="A287" s="8">
        <v>0</v>
      </c>
      <c r="B287" s="8">
        <v>3</v>
      </c>
      <c r="C287" s="8">
        <v>0</v>
      </c>
      <c r="D287" s="8">
        <v>0</v>
      </c>
      <c r="E287" s="8">
        <v>0</v>
      </c>
      <c r="F287" s="8">
        <v>8.6624999999999996</v>
      </c>
      <c r="G287" s="9">
        <f t="shared" si="0"/>
        <v>-0.80485876890900476</v>
      </c>
      <c r="H287" s="10">
        <f t="shared" si="1"/>
        <v>8.354955367374145E-2</v>
      </c>
      <c r="I287" s="10">
        <f t="shared" si="2"/>
        <v>6.9805279190814033E-3</v>
      </c>
    </row>
    <row r="288" spans="1:9" ht="13">
      <c r="A288" s="8">
        <v>1</v>
      </c>
      <c r="B288" s="8">
        <v>3</v>
      </c>
      <c r="C288" s="8">
        <v>0</v>
      </c>
      <c r="D288" s="8">
        <v>0</v>
      </c>
      <c r="E288" s="8">
        <v>0</v>
      </c>
      <c r="F288" s="8">
        <v>9.5</v>
      </c>
      <c r="G288" s="9">
        <f t="shared" si="0"/>
        <v>-0.80459759714705847</v>
      </c>
      <c r="H288" s="10">
        <f t="shared" si="1"/>
        <v>8.3609081234639157E-2</v>
      </c>
      <c r="I288" s="10">
        <f t="shared" si="2"/>
        <v>0.83977231599562219</v>
      </c>
    </row>
    <row r="289" spans="1:9" ht="13">
      <c r="A289" s="8">
        <v>0</v>
      </c>
      <c r="B289" s="8">
        <v>3</v>
      </c>
      <c r="C289" s="8">
        <v>0</v>
      </c>
      <c r="D289" s="8">
        <v>0</v>
      </c>
      <c r="E289" s="8">
        <v>0</v>
      </c>
      <c r="F289" s="8">
        <v>7.8958000000000004</v>
      </c>
      <c r="G289" s="9">
        <f t="shared" si="0"/>
        <v>-0.80509786191185162</v>
      </c>
      <c r="H289" s="10">
        <f t="shared" si="1"/>
        <v>8.3495092187172104E-2</v>
      </c>
      <c r="I289" s="10">
        <f t="shared" si="2"/>
        <v>6.9714304193443681E-3</v>
      </c>
    </row>
    <row r="290" spans="1:9" ht="13">
      <c r="A290" s="8">
        <v>1</v>
      </c>
      <c r="B290" s="8">
        <v>2</v>
      </c>
      <c r="C290" s="8">
        <v>0</v>
      </c>
      <c r="D290" s="8">
        <v>0</v>
      </c>
      <c r="E290" s="8">
        <v>0</v>
      </c>
      <c r="F290" s="8">
        <v>13</v>
      </c>
      <c r="G290" s="9">
        <f t="shared" si="0"/>
        <v>-0.4636025957532855</v>
      </c>
      <c r="H290" s="10">
        <f t="shared" si="1"/>
        <v>0.20107791500014005</v>
      </c>
      <c r="I290" s="10">
        <f t="shared" si="2"/>
        <v>0.63827649790052343</v>
      </c>
    </row>
    <row r="291" spans="1:9" ht="13">
      <c r="A291" s="8">
        <v>1</v>
      </c>
      <c r="B291" s="8">
        <v>3</v>
      </c>
      <c r="C291" s="8">
        <v>1</v>
      </c>
      <c r="D291" s="8">
        <v>0</v>
      </c>
      <c r="E291" s="8">
        <v>0</v>
      </c>
      <c r="F291" s="8">
        <v>7.75</v>
      </c>
      <c r="G291" s="9">
        <f t="shared" si="0"/>
        <v>0.19485667081305372</v>
      </c>
      <c r="H291" s="10">
        <f t="shared" si="1"/>
        <v>0.6410322147801073</v>
      </c>
      <c r="I291" s="10">
        <f t="shared" si="2"/>
        <v>0.12885787082567501</v>
      </c>
    </row>
    <row r="292" spans="1:9" ht="13">
      <c r="A292" s="8">
        <v>1</v>
      </c>
      <c r="B292" s="8">
        <v>1</v>
      </c>
      <c r="C292" s="8">
        <v>1</v>
      </c>
      <c r="D292" s="8">
        <v>0</v>
      </c>
      <c r="E292" s="8">
        <v>0</v>
      </c>
      <c r="F292" s="8">
        <v>78.849999999999994</v>
      </c>
      <c r="G292" s="9">
        <f t="shared" si="0"/>
        <v>0.89683605860449456</v>
      </c>
      <c r="H292" s="10">
        <f t="shared" si="1"/>
        <v>0.93515852416168765</v>
      </c>
      <c r="I292" s="10">
        <f t="shared" si="2"/>
        <v>4.2044169888904434E-3</v>
      </c>
    </row>
    <row r="293" spans="1:9" ht="13">
      <c r="A293" s="8">
        <v>1</v>
      </c>
      <c r="B293" s="8">
        <v>1</v>
      </c>
      <c r="C293" s="8">
        <v>1</v>
      </c>
      <c r="D293" s="8">
        <v>1</v>
      </c>
      <c r="E293" s="8">
        <v>0</v>
      </c>
      <c r="F293" s="8">
        <v>91.0792</v>
      </c>
      <c r="G293" s="9">
        <f t="shared" si="0"/>
        <v>0.83115767004735019</v>
      </c>
      <c r="H293" s="10">
        <f t="shared" si="1"/>
        <v>0.9222506860595141</v>
      </c>
      <c r="I293" s="10">
        <f t="shared" si="2"/>
        <v>6.0449558182162346E-3</v>
      </c>
    </row>
    <row r="294" spans="1:9" ht="13">
      <c r="A294" s="8">
        <v>0</v>
      </c>
      <c r="B294" s="8">
        <v>2</v>
      </c>
      <c r="C294" s="8">
        <v>0</v>
      </c>
      <c r="D294" s="8">
        <v>0</v>
      </c>
      <c r="E294" s="8">
        <v>0</v>
      </c>
      <c r="F294" s="8">
        <v>12.875</v>
      </c>
      <c r="G294" s="9">
        <f t="shared" si="0"/>
        <v>-0.46364157661327748</v>
      </c>
      <c r="H294" s="10">
        <f t="shared" si="1"/>
        <v>0.2010592811181478</v>
      </c>
      <c r="I294" s="10">
        <f t="shared" si="2"/>
        <v>4.0424834523746386E-2</v>
      </c>
    </row>
    <row r="295" spans="1:9" ht="13">
      <c r="A295" s="8">
        <v>0</v>
      </c>
      <c r="B295" s="8">
        <v>3</v>
      </c>
      <c r="C295" s="8">
        <v>1</v>
      </c>
      <c r="D295" s="8">
        <v>0</v>
      </c>
      <c r="E295" s="8">
        <v>0</v>
      </c>
      <c r="F295" s="8">
        <v>8.85</v>
      </c>
      <c r="G295" s="9">
        <f t="shared" si="0"/>
        <v>0.19519970238098328</v>
      </c>
      <c r="H295" s="10">
        <f t="shared" si="1"/>
        <v>0.64126707261197724</v>
      </c>
      <c r="I295" s="10">
        <f t="shared" si="2"/>
        <v>0.4112234584163349</v>
      </c>
    </row>
    <row r="296" spans="1:9" ht="13">
      <c r="A296" s="8">
        <v>0</v>
      </c>
      <c r="B296" s="8">
        <v>3</v>
      </c>
      <c r="C296" s="8">
        <v>0</v>
      </c>
      <c r="D296" s="8">
        <v>0</v>
      </c>
      <c r="E296" s="8">
        <v>0</v>
      </c>
      <c r="F296" s="8">
        <v>7.8958000000000004</v>
      </c>
      <c r="G296" s="9">
        <f t="shared" si="0"/>
        <v>-0.80509786191185162</v>
      </c>
      <c r="H296" s="10">
        <f t="shared" si="1"/>
        <v>8.3495092187172104E-2</v>
      </c>
      <c r="I296" s="10">
        <f t="shared" si="2"/>
        <v>6.9714304193443681E-3</v>
      </c>
    </row>
    <row r="297" spans="1:9" ht="13">
      <c r="A297" s="8">
        <v>0</v>
      </c>
      <c r="B297" s="8">
        <v>1</v>
      </c>
      <c r="C297" s="8">
        <v>0</v>
      </c>
      <c r="D297" s="8">
        <v>0</v>
      </c>
      <c r="E297" s="8">
        <v>0</v>
      </c>
      <c r="F297" s="8">
        <v>27.720800000000001</v>
      </c>
      <c r="G297" s="9">
        <f t="shared" si="0"/>
        <v>-0.11910842288912721</v>
      </c>
      <c r="H297" s="10">
        <f t="shared" si="1"/>
        <v>0.41230655771279229</v>
      </c>
      <c r="I297" s="10">
        <f t="shared" si="2"/>
        <v>0.16999669753297211</v>
      </c>
    </row>
    <row r="298" spans="1:9" ht="13">
      <c r="A298" s="8">
        <v>0</v>
      </c>
      <c r="B298" s="8">
        <v>3</v>
      </c>
      <c r="C298" s="8">
        <v>0</v>
      </c>
      <c r="D298" s="8">
        <v>0</v>
      </c>
      <c r="E298" s="8">
        <v>0</v>
      </c>
      <c r="F298" s="8">
        <v>7.2291999999999996</v>
      </c>
      <c r="G298" s="9">
        <f t="shared" si="0"/>
        <v>-0.80530573904201708</v>
      </c>
      <c r="H298" s="10">
        <f t="shared" si="1"/>
        <v>8.3447767391722966E-2</v>
      </c>
      <c r="I298" s="10">
        <f t="shared" si="2"/>
        <v>6.9635298826631028E-3</v>
      </c>
    </row>
    <row r="299" spans="1:9" ht="13">
      <c r="A299" s="8">
        <v>0</v>
      </c>
      <c r="B299" s="8">
        <v>1</v>
      </c>
      <c r="C299" s="8">
        <v>1</v>
      </c>
      <c r="D299" s="8">
        <v>1</v>
      </c>
      <c r="E299" s="8">
        <v>2</v>
      </c>
      <c r="F299" s="8">
        <v>151.55000000000001</v>
      </c>
      <c r="G299" s="9">
        <f t="shared" si="0"/>
        <v>0.73180406042621304</v>
      </c>
      <c r="H299" s="10">
        <f t="shared" si="1"/>
        <v>0.89822669711568082</v>
      </c>
      <c r="I299" s="10">
        <f t="shared" si="2"/>
        <v>0.80681119941134505</v>
      </c>
    </row>
    <row r="300" spans="1:9" ht="13">
      <c r="A300" s="8">
        <v>1</v>
      </c>
      <c r="B300" s="8">
        <v>1</v>
      </c>
      <c r="C300" s="8">
        <v>0</v>
      </c>
      <c r="D300" s="8">
        <v>0</v>
      </c>
      <c r="E300" s="8">
        <v>0</v>
      </c>
      <c r="F300" s="8">
        <v>30.5</v>
      </c>
      <c r="G300" s="9">
        <f t="shared" si="0"/>
        <v>-0.11824173804040922</v>
      </c>
      <c r="H300" s="10">
        <f t="shared" si="1"/>
        <v>0.41293162744232387</v>
      </c>
      <c r="I300" s="10">
        <f t="shared" si="2"/>
        <v>0.3446492740575185</v>
      </c>
    </row>
    <row r="301" spans="1:9" ht="13">
      <c r="A301" s="8">
        <v>1</v>
      </c>
      <c r="B301" s="8">
        <v>1</v>
      </c>
      <c r="C301" s="8">
        <v>1</v>
      </c>
      <c r="D301" s="8">
        <v>0</v>
      </c>
      <c r="E301" s="8">
        <v>1</v>
      </c>
      <c r="F301" s="8">
        <v>247.52080000000001</v>
      </c>
      <c r="G301" s="9">
        <f t="shared" si="0"/>
        <v>0.89032990135661261</v>
      </c>
      <c r="H301" s="10">
        <f t="shared" si="1"/>
        <v>0.93397460617009032</v>
      </c>
      <c r="I301" s="10">
        <f t="shared" si="2"/>
        <v>4.3593526303946761E-3</v>
      </c>
    </row>
    <row r="302" spans="1:9" ht="13">
      <c r="A302" s="8">
        <v>1</v>
      </c>
      <c r="B302" s="8">
        <v>3</v>
      </c>
      <c r="C302" s="8">
        <v>1</v>
      </c>
      <c r="D302" s="8">
        <v>0</v>
      </c>
      <c r="E302" s="8">
        <v>0</v>
      </c>
      <c r="F302" s="8">
        <v>7.75</v>
      </c>
      <c r="G302" s="9">
        <f t="shared" si="0"/>
        <v>0.19485667081305372</v>
      </c>
      <c r="H302" s="10">
        <f t="shared" si="1"/>
        <v>0.6410322147801073</v>
      </c>
      <c r="I302" s="10">
        <f t="shared" si="2"/>
        <v>0.12885787082567501</v>
      </c>
    </row>
    <row r="303" spans="1:9" ht="13">
      <c r="A303" s="8">
        <v>1</v>
      </c>
      <c r="B303" s="8">
        <v>3</v>
      </c>
      <c r="C303" s="8">
        <v>0</v>
      </c>
      <c r="D303" s="8">
        <v>2</v>
      </c>
      <c r="E303" s="8">
        <v>0</v>
      </c>
      <c r="F303" s="8">
        <v>23.25</v>
      </c>
      <c r="G303" s="9">
        <f t="shared" si="0"/>
        <v>-0.93929375539045323</v>
      </c>
      <c r="H303" s="10">
        <f t="shared" si="1"/>
        <v>5.7588745381086354E-2</v>
      </c>
      <c r="I303" s="10">
        <f t="shared" si="2"/>
        <v>0.88813897283239485</v>
      </c>
    </row>
    <row r="304" spans="1:9" ht="13">
      <c r="A304" s="8">
        <v>0</v>
      </c>
      <c r="B304" s="8">
        <v>3</v>
      </c>
      <c r="C304" s="8">
        <v>0</v>
      </c>
      <c r="D304" s="8">
        <v>0</v>
      </c>
      <c r="E304" s="8">
        <v>0</v>
      </c>
      <c r="F304" s="8">
        <v>0</v>
      </c>
      <c r="G304" s="9">
        <f t="shared" si="0"/>
        <v>-0.80756014250645003</v>
      </c>
      <c r="H304" s="10">
        <f t="shared" si="1"/>
        <v>8.2936099442120242E-2</v>
      </c>
      <c r="I304" s="10">
        <f t="shared" si="2"/>
        <v>6.8783965906732579E-3</v>
      </c>
    </row>
    <row r="305" spans="1:9" ht="13">
      <c r="A305" s="8">
        <v>1</v>
      </c>
      <c r="B305" s="8">
        <v>2</v>
      </c>
      <c r="C305" s="8">
        <v>1</v>
      </c>
      <c r="D305" s="8">
        <v>0</v>
      </c>
      <c r="E305" s="8">
        <v>0</v>
      </c>
      <c r="F305" s="8">
        <v>12.35</v>
      </c>
      <c r="G305" s="9">
        <f t="shared" si="0"/>
        <v>0.53619470377475609</v>
      </c>
      <c r="H305" s="10">
        <f t="shared" si="1"/>
        <v>0.83140081383497366</v>
      </c>
      <c r="I305" s="10">
        <f t="shared" si="2"/>
        <v>2.8425685575509209E-2</v>
      </c>
    </row>
    <row r="306" spans="1:9" ht="13">
      <c r="A306" s="8">
        <v>0</v>
      </c>
      <c r="B306" s="8">
        <v>3</v>
      </c>
      <c r="C306" s="8">
        <v>0</v>
      </c>
      <c r="D306" s="8">
        <v>0</v>
      </c>
      <c r="E306" s="8">
        <v>0</v>
      </c>
      <c r="F306" s="8">
        <v>8.0500000000000007</v>
      </c>
      <c r="G306" s="9">
        <f t="shared" si="0"/>
        <v>-0.80504977512296549</v>
      </c>
      <c r="H306" s="10">
        <f t="shared" si="1"/>
        <v>8.3506042980629608E-2</v>
      </c>
      <c r="I306" s="10">
        <f t="shared" si="2"/>
        <v>6.9732592142827598E-3</v>
      </c>
    </row>
    <row r="307" spans="1:9" ht="13">
      <c r="A307" s="8">
        <v>1</v>
      </c>
      <c r="B307" s="8">
        <v>1</v>
      </c>
      <c r="C307" s="8">
        <v>0</v>
      </c>
      <c r="D307" s="8">
        <v>1</v>
      </c>
      <c r="E307" s="8">
        <v>2</v>
      </c>
      <c r="F307" s="8">
        <v>151.55000000000001</v>
      </c>
      <c r="G307" s="9">
        <f t="shared" si="0"/>
        <v>-0.26819593957378701</v>
      </c>
      <c r="H307" s="10">
        <f t="shared" si="1"/>
        <v>0.31043481959815733</v>
      </c>
      <c r="I307" s="10">
        <f t="shared" si="2"/>
        <v>0.47550013802262581</v>
      </c>
    </row>
    <row r="308" spans="1:9" ht="13">
      <c r="A308" s="8">
        <v>1</v>
      </c>
      <c r="B308" s="8">
        <v>1</v>
      </c>
      <c r="C308" s="8">
        <v>1</v>
      </c>
      <c r="D308" s="8">
        <v>0</v>
      </c>
      <c r="E308" s="8">
        <v>0</v>
      </c>
      <c r="F308" s="8">
        <v>110.88330000000001</v>
      </c>
      <c r="G308" s="9">
        <f t="shared" si="0"/>
        <v>0.90682554326354703</v>
      </c>
      <c r="H308" s="10">
        <f t="shared" si="1"/>
        <v>0.93693789292625762</v>
      </c>
      <c r="I308" s="10">
        <f t="shared" si="2"/>
        <v>3.9768293485801486E-3</v>
      </c>
    </row>
    <row r="309" spans="1:9" ht="13">
      <c r="A309" s="8">
        <v>1</v>
      </c>
      <c r="B309" s="8">
        <v>1</v>
      </c>
      <c r="C309" s="8">
        <v>1</v>
      </c>
      <c r="D309" s="8">
        <v>1</v>
      </c>
      <c r="E309" s="8">
        <v>0</v>
      </c>
      <c r="F309" s="8">
        <v>108.9</v>
      </c>
      <c r="G309" s="9">
        <f t="shared" si="0"/>
        <v>0.83671503092531285</v>
      </c>
      <c r="H309" s="10">
        <f t="shared" si="1"/>
        <v>0.9234282388925581</v>
      </c>
      <c r="I309" s="10">
        <f t="shared" si="2"/>
        <v>5.863234599095153E-3</v>
      </c>
    </row>
    <row r="310" spans="1:9" ht="13">
      <c r="A310" s="8">
        <v>0</v>
      </c>
      <c r="B310" s="8">
        <v>2</v>
      </c>
      <c r="C310" s="8">
        <v>0</v>
      </c>
      <c r="D310" s="8">
        <v>1</v>
      </c>
      <c r="E310" s="8">
        <v>0</v>
      </c>
      <c r="F310" s="8">
        <v>24</v>
      </c>
      <c r="G310" s="9">
        <f t="shared" si="0"/>
        <v>-0.52966430649524709</v>
      </c>
      <c r="H310" s="10">
        <f t="shared" si="1"/>
        <v>0.17134073437076977</v>
      </c>
      <c r="I310" s="10">
        <f t="shared" si="2"/>
        <v>2.9357647254714684E-2</v>
      </c>
    </row>
    <row r="311" spans="1:9" ht="13">
      <c r="A311" s="8">
        <v>1</v>
      </c>
      <c r="B311" s="8">
        <v>1</v>
      </c>
      <c r="C311" s="8">
        <v>1</v>
      </c>
      <c r="D311" s="8">
        <v>0</v>
      </c>
      <c r="E311" s="8">
        <v>0</v>
      </c>
      <c r="F311" s="8">
        <v>56.929200000000002</v>
      </c>
      <c r="G311" s="9">
        <f t="shared" si="0"/>
        <v>0.89000012551879437</v>
      </c>
      <c r="H311" s="10">
        <f t="shared" si="1"/>
        <v>0.9339140653856377</v>
      </c>
      <c r="I311" s="10">
        <f t="shared" si="2"/>
        <v>4.3673507538537683E-3</v>
      </c>
    </row>
    <row r="312" spans="1:9" ht="13">
      <c r="A312" s="8">
        <v>1</v>
      </c>
      <c r="B312" s="8">
        <v>1</v>
      </c>
      <c r="C312" s="8">
        <v>1</v>
      </c>
      <c r="D312" s="8">
        <v>0</v>
      </c>
      <c r="E312" s="8">
        <v>0</v>
      </c>
      <c r="F312" s="8">
        <v>83.158299999999997</v>
      </c>
      <c r="G312" s="9">
        <f t="shared" si="0"/>
        <v>0.89817958851732271</v>
      </c>
      <c r="H312" s="10">
        <f t="shared" si="1"/>
        <v>0.93540053128883238</v>
      </c>
      <c r="I312" s="10">
        <f t="shared" si="2"/>
        <v>4.1730913577651242E-3</v>
      </c>
    </row>
    <row r="313" spans="1:9" ht="13">
      <c r="A313" s="8">
        <v>1</v>
      </c>
      <c r="B313" s="8">
        <v>1</v>
      </c>
      <c r="C313" s="8">
        <v>1</v>
      </c>
      <c r="D313" s="8">
        <v>2</v>
      </c>
      <c r="E313" s="8">
        <v>2</v>
      </c>
      <c r="F313" s="8">
        <v>262.375</v>
      </c>
      <c r="G313" s="9">
        <f t="shared" si="0"/>
        <v>0.69687246447385864</v>
      </c>
      <c r="H313" s="10">
        <f t="shared" si="1"/>
        <v>0.88832318960187184</v>
      </c>
      <c r="I313" s="10">
        <f t="shared" si="2"/>
        <v>1.2471709980699465E-2</v>
      </c>
    </row>
    <row r="314" spans="1:9" ht="13">
      <c r="A314" s="8">
        <v>0</v>
      </c>
      <c r="B314" s="8">
        <v>2</v>
      </c>
      <c r="C314" s="8">
        <v>1</v>
      </c>
      <c r="D314" s="8">
        <v>1</v>
      </c>
      <c r="E314" s="8">
        <v>1</v>
      </c>
      <c r="F314" s="8">
        <v>26</v>
      </c>
      <c r="G314" s="9">
        <f t="shared" si="0"/>
        <v>0.41185376730044054</v>
      </c>
      <c r="H314" s="10">
        <f t="shared" si="1"/>
        <v>0.77304381752697182</v>
      </c>
      <c r="I314" s="10">
        <f t="shared" si="2"/>
        <v>0.59759674381667416</v>
      </c>
    </row>
    <row r="315" spans="1:9" ht="13">
      <c r="A315" s="8">
        <v>0</v>
      </c>
      <c r="B315" s="8">
        <v>3</v>
      </c>
      <c r="C315" s="8">
        <v>0</v>
      </c>
      <c r="D315" s="8">
        <v>0</v>
      </c>
      <c r="E315" s="8">
        <v>0</v>
      </c>
      <c r="F315" s="8">
        <v>7.8958000000000004</v>
      </c>
      <c r="G315" s="9">
        <f t="shared" si="0"/>
        <v>-0.80509786191185162</v>
      </c>
      <c r="H315" s="10">
        <f t="shared" si="1"/>
        <v>8.3495092187172104E-2</v>
      </c>
      <c r="I315" s="10">
        <f t="shared" si="2"/>
        <v>6.9714304193443681E-3</v>
      </c>
    </row>
    <row r="316" spans="1:9" ht="13">
      <c r="A316" s="8">
        <v>0</v>
      </c>
      <c r="B316" s="8">
        <v>2</v>
      </c>
      <c r="C316" s="8">
        <v>0</v>
      </c>
      <c r="D316" s="8">
        <v>1</v>
      </c>
      <c r="E316" s="8">
        <v>1</v>
      </c>
      <c r="F316" s="8">
        <v>26.25</v>
      </c>
      <c r="G316" s="9">
        <f t="shared" si="0"/>
        <v>-0.58806827097957548</v>
      </c>
      <c r="H316" s="10">
        <f t="shared" si="1"/>
        <v>0.14805335656470248</v>
      </c>
      <c r="I316" s="10">
        <f t="shared" si="2"/>
        <v>2.1919796390074929E-2</v>
      </c>
    </row>
    <row r="317" spans="1:9" ht="13">
      <c r="A317" s="8">
        <v>1</v>
      </c>
      <c r="B317" s="8">
        <v>3</v>
      </c>
      <c r="C317" s="8">
        <v>1</v>
      </c>
      <c r="D317" s="8">
        <v>0</v>
      </c>
      <c r="E317" s="8">
        <v>0</v>
      </c>
      <c r="F317" s="8">
        <v>7.8541999999999996</v>
      </c>
      <c r="G317" s="9">
        <f t="shared" si="0"/>
        <v>0.19488916525794303</v>
      </c>
      <c r="H317" s="10">
        <f t="shared" si="1"/>
        <v>0.64105446512328712</v>
      </c>
      <c r="I317" s="10">
        <f t="shared" si="2"/>
        <v>0.1288418970079295</v>
      </c>
    </row>
    <row r="318" spans="1:9" ht="13">
      <c r="A318" s="8">
        <v>1</v>
      </c>
      <c r="B318" s="8">
        <v>2</v>
      </c>
      <c r="C318" s="8">
        <v>1</v>
      </c>
      <c r="D318" s="8">
        <v>1</v>
      </c>
      <c r="E318" s="8">
        <v>0</v>
      </c>
      <c r="F318" s="8">
        <v>26</v>
      </c>
      <c r="G318" s="9">
        <f t="shared" si="0"/>
        <v>0.47095938726462483</v>
      </c>
      <c r="H318" s="10">
        <f t="shared" si="1"/>
        <v>0.80241594442445052</v>
      </c>
      <c r="I318" s="10">
        <f t="shared" si="2"/>
        <v>3.9039459017681827E-2</v>
      </c>
    </row>
    <row r="319" spans="1:9" ht="13">
      <c r="A319" s="8">
        <v>0</v>
      </c>
      <c r="B319" s="8">
        <v>2</v>
      </c>
      <c r="C319" s="8">
        <v>0</v>
      </c>
      <c r="D319" s="8">
        <v>0</v>
      </c>
      <c r="E319" s="8">
        <v>0</v>
      </c>
      <c r="F319" s="8">
        <v>14</v>
      </c>
      <c r="G319" s="9">
        <f t="shared" si="0"/>
        <v>-0.46329074887334948</v>
      </c>
      <c r="H319" s="10">
        <f t="shared" si="1"/>
        <v>0.20122703257884939</v>
      </c>
      <c r="I319" s="10">
        <f t="shared" si="2"/>
        <v>4.0492318640489314E-2</v>
      </c>
    </row>
    <row r="320" spans="1:9" ht="13">
      <c r="A320" s="8">
        <v>1</v>
      </c>
      <c r="B320" s="8">
        <v>1</v>
      </c>
      <c r="C320" s="8">
        <v>1</v>
      </c>
      <c r="D320" s="8">
        <v>0</v>
      </c>
      <c r="E320" s="8">
        <v>2</v>
      </c>
      <c r="F320" s="8">
        <v>164.86670000000001</v>
      </c>
      <c r="G320" s="9">
        <f t="shared" si="0"/>
        <v>0.80544885819351353</v>
      </c>
      <c r="H320" s="10">
        <f t="shared" si="1"/>
        <v>0.91658480058898562</v>
      </c>
      <c r="I320" s="10">
        <f t="shared" si="2"/>
        <v>6.9580954927792949E-3</v>
      </c>
    </row>
    <row r="321" spans="1:9" ht="13">
      <c r="A321" s="8">
        <v>1</v>
      </c>
      <c r="B321" s="8">
        <v>1</v>
      </c>
      <c r="C321" s="8">
        <v>1</v>
      </c>
      <c r="D321" s="8">
        <v>1</v>
      </c>
      <c r="E321" s="8">
        <v>1</v>
      </c>
      <c r="F321" s="8">
        <v>134.5</v>
      </c>
      <c r="G321" s="9">
        <f t="shared" si="0"/>
        <v>0.7855926910874893</v>
      </c>
      <c r="H321" s="10">
        <f t="shared" si="1"/>
        <v>0.91195453623820633</v>
      </c>
      <c r="I321" s="10">
        <f t="shared" si="2"/>
        <v>7.7520036890293227E-3</v>
      </c>
    </row>
    <row r="322" spans="1:9" ht="13">
      <c r="A322" s="8">
        <v>0</v>
      </c>
      <c r="B322" s="8">
        <v>3</v>
      </c>
      <c r="C322" s="8">
        <v>0</v>
      </c>
      <c r="D322" s="8">
        <v>0</v>
      </c>
      <c r="E322" s="8">
        <v>0</v>
      </c>
      <c r="F322" s="8">
        <v>7.25</v>
      </c>
      <c r="G322" s="9">
        <f t="shared" si="0"/>
        <v>-0.80529925262691426</v>
      </c>
      <c r="H322" s="10">
        <f t="shared" si="1"/>
        <v>8.3449243704420556E-2</v>
      </c>
      <c r="I322" s="10">
        <f t="shared" si="2"/>
        <v>6.9637762748397738E-3</v>
      </c>
    </row>
    <row r="323" spans="1:9" ht="13">
      <c r="A323" s="8">
        <v>0</v>
      </c>
      <c r="B323" s="8">
        <v>3</v>
      </c>
      <c r="C323" s="8">
        <v>0</v>
      </c>
      <c r="D323" s="8">
        <v>0</v>
      </c>
      <c r="E323" s="8">
        <v>0</v>
      </c>
      <c r="F323" s="8">
        <v>7.8958000000000004</v>
      </c>
      <c r="G323" s="9">
        <f t="shared" si="0"/>
        <v>-0.80509786191185162</v>
      </c>
      <c r="H323" s="10">
        <f t="shared" si="1"/>
        <v>8.3495092187172104E-2</v>
      </c>
      <c r="I323" s="10">
        <f t="shared" si="2"/>
        <v>6.9714304193443681E-3</v>
      </c>
    </row>
    <row r="324" spans="1:9" ht="13">
      <c r="A324" s="8">
        <v>1</v>
      </c>
      <c r="B324" s="8">
        <v>2</v>
      </c>
      <c r="C324" s="8">
        <v>1</v>
      </c>
      <c r="D324" s="8">
        <v>0</v>
      </c>
      <c r="E324" s="8">
        <v>0</v>
      </c>
      <c r="F324" s="8">
        <v>12.35</v>
      </c>
      <c r="G324" s="9">
        <f t="shared" si="0"/>
        <v>0.53619470377475609</v>
      </c>
      <c r="H324" s="10">
        <f t="shared" si="1"/>
        <v>0.83140081383497366</v>
      </c>
      <c r="I324" s="10">
        <f t="shared" si="2"/>
        <v>2.8425685575509209E-2</v>
      </c>
    </row>
    <row r="325" spans="1:9" ht="13">
      <c r="A325" s="8">
        <v>1</v>
      </c>
      <c r="B325" s="8">
        <v>2</v>
      </c>
      <c r="C325" s="8">
        <v>1</v>
      </c>
      <c r="D325" s="8">
        <v>1</v>
      </c>
      <c r="E325" s="8">
        <v>1</v>
      </c>
      <c r="F325" s="8">
        <v>29</v>
      </c>
      <c r="G325" s="9">
        <f t="shared" si="0"/>
        <v>0.41278930794024843</v>
      </c>
      <c r="H325" s="10">
        <f t="shared" si="1"/>
        <v>0.77353188143302221</v>
      </c>
      <c r="I325" s="10">
        <f t="shared" si="2"/>
        <v>5.1287808727266709E-2</v>
      </c>
    </row>
    <row r="326" spans="1:9" ht="13">
      <c r="A326" s="8">
        <v>0</v>
      </c>
      <c r="B326" s="8">
        <v>3</v>
      </c>
      <c r="C326" s="8">
        <v>0</v>
      </c>
      <c r="D326" s="8">
        <v>8</v>
      </c>
      <c r="E326" s="8">
        <v>2</v>
      </c>
      <c r="F326" s="8">
        <v>69.55</v>
      </c>
      <c r="G326" s="9">
        <f t="shared" si="0"/>
        <v>-1.4600186433053302</v>
      </c>
      <c r="H326" s="10">
        <f t="shared" si="1"/>
        <v>1.2809601787664566E-2</v>
      </c>
      <c r="I326" s="10">
        <f t="shared" si="2"/>
        <v>1.6408589795853924E-4</v>
      </c>
    </row>
    <row r="327" spans="1:9" ht="13">
      <c r="A327" s="8">
        <v>1</v>
      </c>
      <c r="B327" s="8">
        <v>1</v>
      </c>
      <c r="C327" s="8">
        <v>1</v>
      </c>
      <c r="D327" s="8">
        <v>0</v>
      </c>
      <c r="E327" s="8">
        <v>0</v>
      </c>
      <c r="F327" s="8">
        <v>135.63329999999999</v>
      </c>
      <c r="G327" s="9">
        <f t="shared" si="0"/>
        <v>0.91454375354196205</v>
      </c>
      <c r="H327" s="10">
        <f t="shared" si="1"/>
        <v>0.93828139572945546</v>
      </c>
      <c r="I327" s="10">
        <f t="shared" si="2"/>
        <v>3.809186113104079E-3</v>
      </c>
    </row>
    <row r="328" spans="1:9" ht="13">
      <c r="A328" s="8">
        <v>0</v>
      </c>
      <c r="B328" s="8">
        <v>3</v>
      </c>
      <c r="C328" s="8">
        <v>0</v>
      </c>
      <c r="D328" s="8">
        <v>0</v>
      </c>
      <c r="E328" s="8">
        <v>0</v>
      </c>
      <c r="F328" s="8">
        <v>6.2374999999999998</v>
      </c>
      <c r="G328" s="9">
        <f t="shared" si="0"/>
        <v>-0.80561499759284949</v>
      </c>
      <c r="H328" s="10">
        <f t="shared" si="1"/>
        <v>8.337740746827256E-2</v>
      </c>
      <c r="I328" s="10">
        <f t="shared" si="2"/>
        <v>6.9517920761303529E-3</v>
      </c>
    </row>
    <row r="329" spans="1:9" ht="13">
      <c r="A329" s="8">
        <v>1</v>
      </c>
      <c r="B329" s="8">
        <v>2</v>
      </c>
      <c r="C329" s="8">
        <v>1</v>
      </c>
      <c r="D329" s="8">
        <v>0</v>
      </c>
      <c r="E329" s="8">
        <v>0</v>
      </c>
      <c r="F329" s="8">
        <v>13</v>
      </c>
      <c r="G329" s="9">
        <f t="shared" si="0"/>
        <v>0.53639740424671456</v>
      </c>
      <c r="H329" s="10">
        <f t="shared" si="1"/>
        <v>0.83148534795651985</v>
      </c>
      <c r="I329" s="10">
        <f t="shared" si="2"/>
        <v>2.8397187953335189E-2</v>
      </c>
    </row>
    <row r="330" spans="1:9" ht="13">
      <c r="A330" s="8">
        <v>1</v>
      </c>
      <c r="B330" s="8">
        <v>3</v>
      </c>
      <c r="C330" s="8">
        <v>1</v>
      </c>
      <c r="D330" s="8">
        <v>1</v>
      </c>
      <c r="E330" s="8">
        <v>1</v>
      </c>
      <c r="F330" s="8">
        <v>20.524999999999999</v>
      </c>
      <c r="G330" s="9">
        <f t="shared" si="0"/>
        <v>7.0242868318794116E-2</v>
      </c>
      <c r="H330" s="10">
        <f t="shared" si="1"/>
        <v>0.55206707552470247</v>
      </c>
      <c r="I330" s="10">
        <f t="shared" si="2"/>
        <v>0.20064390482899261</v>
      </c>
    </row>
    <row r="331" spans="1:9" ht="13">
      <c r="A331" s="8">
        <v>1</v>
      </c>
      <c r="B331" s="8">
        <v>1</v>
      </c>
      <c r="C331" s="8">
        <v>1</v>
      </c>
      <c r="D331" s="8">
        <v>0</v>
      </c>
      <c r="E331" s="8">
        <v>1</v>
      </c>
      <c r="F331" s="8">
        <v>57.979199999999999</v>
      </c>
      <c r="G331" s="9">
        <f t="shared" si="0"/>
        <v>0.83122194477854272</v>
      </c>
      <c r="H331" s="10">
        <f t="shared" si="1"/>
        <v>0.92226439957908046</v>
      </c>
      <c r="I331" s="10">
        <f t="shared" si="2"/>
        <v>6.0428235728008659E-3</v>
      </c>
    </row>
    <row r="332" spans="1:9" ht="13">
      <c r="A332" s="8">
        <v>1</v>
      </c>
      <c r="B332" s="8">
        <v>3</v>
      </c>
      <c r="C332" s="8">
        <v>1</v>
      </c>
      <c r="D332" s="8">
        <v>2</v>
      </c>
      <c r="E332" s="8">
        <v>0</v>
      </c>
      <c r="F332" s="8">
        <v>23.25</v>
      </c>
      <c r="G332" s="9">
        <f t="shared" si="0"/>
        <v>6.0706244609546711E-2</v>
      </c>
      <c r="H332" s="10">
        <f t="shared" si="1"/>
        <v>0.5450394168263526</v>
      </c>
      <c r="I332" s="10">
        <f t="shared" si="2"/>
        <v>0.20698913224170534</v>
      </c>
    </row>
    <row r="333" spans="1:9" ht="13">
      <c r="A333" s="8">
        <v>0</v>
      </c>
      <c r="B333" s="8">
        <v>1</v>
      </c>
      <c r="C333" s="8">
        <v>0</v>
      </c>
      <c r="D333" s="8">
        <v>0</v>
      </c>
      <c r="E333" s="8">
        <v>0</v>
      </c>
      <c r="F333" s="8">
        <v>28.5</v>
      </c>
      <c r="G333" s="9">
        <f t="shared" si="0"/>
        <v>-0.11886543180028114</v>
      </c>
      <c r="H333" s="10">
        <f t="shared" si="1"/>
        <v>0.41248177910960887</v>
      </c>
      <c r="I333" s="10">
        <f t="shared" si="2"/>
        <v>0.17014121809742816</v>
      </c>
    </row>
    <row r="334" spans="1:9" ht="13">
      <c r="A334" s="8">
        <v>0</v>
      </c>
      <c r="B334" s="8">
        <v>1</v>
      </c>
      <c r="C334" s="8">
        <v>0</v>
      </c>
      <c r="D334" s="8">
        <v>0</v>
      </c>
      <c r="E334" s="8">
        <v>1</v>
      </c>
      <c r="F334" s="8">
        <v>153.46250000000001</v>
      </c>
      <c r="G334" s="9">
        <f t="shared" si="0"/>
        <v>-0.13900188603046798</v>
      </c>
      <c r="H334" s="10">
        <f t="shared" si="1"/>
        <v>0.39804047306753249</v>
      </c>
      <c r="I334" s="10">
        <f t="shared" si="2"/>
        <v>0.15843621819982506</v>
      </c>
    </row>
    <row r="335" spans="1:9" ht="13">
      <c r="A335" s="8">
        <v>0</v>
      </c>
      <c r="B335" s="8">
        <v>3</v>
      </c>
      <c r="C335" s="8">
        <v>0</v>
      </c>
      <c r="D335" s="8">
        <v>2</v>
      </c>
      <c r="E335" s="8">
        <v>0</v>
      </c>
      <c r="F335" s="8">
        <v>18</v>
      </c>
      <c r="G335" s="9">
        <f t="shared" si="0"/>
        <v>-0.94093095151011719</v>
      </c>
      <c r="H335" s="10">
        <f t="shared" si="1"/>
        <v>5.7324905131412376E-2</v>
      </c>
      <c r="I335" s="10">
        <f t="shared" si="2"/>
        <v>3.2861447483254289E-3</v>
      </c>
    </row>
    <row r="336" spans="1:9" ht="13">
      <c r="A336" s="8">
        <v>1</v>
      </c>
      <c r="B336" s="8">
        <v>1</v>
      </c>
      <c r="C336" s="8">
        <v>1</v>
      </c>
      <c r="D336" s="8">
        <v>1</v>
      </c>
      <c r="E336" s="8">
        <v>0</v>
      </c>
      <c r="F336" s="8">
        <v>133.65</v>
      </c>
      <c r="G336" s="9">
        <f t="shared" si="0"/>
        <v>0.84443324120372787</v>
      </c>
      <c r="H336" s="10">
        <f t="shared" si="1"/>
        <v>0.92503652945361259</v>
      </c>
      <c r="I336" s="10">
        <f t="shared" si="2"/>
        <v>5.6195219163590934E-3</v>
      </c>
    </row>
    <row r="337" spans="1:9" ht="13">
      <c r="A337" s="8">
        <v>0</v>
      </c>
      <c r="B337" s="8">
        <v>3</v>
      </c>
      <c r="C337" s="8">
        <v>0</v>
      </c>
      <c r="D337" s="8">
        <v>0</v>
      </c>
      <c r="E337" s="8">
        <v>0</v>
      </c>
      <c r="F337" s="8">
        <v>7.8958000000000004</v>
      </c>
      <c r="G337" s="9">
        <f t="shared" si="0"/>
        <v>-0.80509786191185162</v>
      </c>
      <c r="H337" s="10">
        <f t="shared" si="1"/>
        <v>8.3495092187172104E-2</v>
      </c>
      <c r="I337" s="10">
        <f t="shared" si="2"/>
        <v>6.9714304193443681E-3</v>
      </c>
    </row>
    <row r="338" spans="1:9" ht="13">
      <c r="A338" s="8">
        <v>0</v>
      </c>
      <c r="B338" s="8">
        <v>1</v>
      </c>
      <c r="C338" s="8">
        <v>0</v>
      </c>
      <c r="D338" s="8">
        <v>1</v>
      </c>
      <c r="E338" s="8">
        <v>0</v>
      </c>
      <c r="F338" s="8">
        <v>66.599999999999994</v>
      </c>
      <c r="G338" s="9">
        <f t="shared" si="0"/>
        <v>-0.1764760920959782</v>
      </c>
      <c r="H338" s="10">
        <f t="shared" si="1"/>
        <v>0.37164858676569029</v>
      </c>
      <c r="I338" s="10">
        <f t="shared" si="2"/>
        <v>0.13812267204493484</v>
      </c>
    </row>
    <row r="339" spans="1:9" ht="13">
      <c r="A339" s="8">
        <v>1</v>
      </c>
      <c r="B339" s="8">
        <v>1</v>
      </c>
      <c r="C339" s="8">
        <v>1</v>
      </c>
      <c r="D339" s="8">
        <v>0</v>
      </c>
      <c r="E339" s="8">
        <v>0</v>
      </c>
      <c r="F339" s="8">
        <v>134.5</v>
      </c>
      <c r="G339" s="9">
        <f t="shared" si="0"/>
        <v>0.91419033747293077</v>
      </c>
      <c r="H339" s="10">
        <f t="shared" si="1"/>
        <v>0.9382204653526941</v>
      </c>
      <c r="I339" s="10">
        <f t="shared" si="2"/>
        <v>3.8167109012376701E-3</v>
      </c>
    </row>
    <row r="340" spans="1:9" ht="13">
      <c r="A340" s="8">
        <v>1</v>
      </c>
      <c r="B340" s="8">
        <v>3</v>
      </c>
      <c r="C340" s="8">
        <v>0</v>
      </c>
      <c r="D340" s="8">
        <v>0</v>
      </c>
      <c r="E340" s="8">
        <v>0</v>
      </c>
      <c r="F340" s="8">
        <v>8.0500000000000007</v>
      </c>
      <c r="G340" s="9">
        <f t="shared" si="0"/>
        <v>-0.80504977512296549</v>
      </c>
      <c r="H340" s="10">
        <f t="shared" si="1"/>
        <v>8.3506042980629608E-2</v>
      </c>
      <c r="I340" s="10">
        <f t="shared" si="2"/>
        <v>0.83996117325302355</v>
      </c>
    </row>
    <row r="341" spans="1:9" ht="13">
      <c r="A341" s="8">
        <v>0</v>
      </c>
      <c r="B341" s="8">
        <v>1</v>
      </c>
      <c r="C341" s="8">
        <v>0</v>
      </c>
      <c r="D341" s="8">
        <v>0</v>
      </c>
      <c r="E341" s="8">
        <v>0</v>
      </c>
      <c r="F341" s="8">
        <v>35.5</v>
      </c>
      <c r="G341" s="9">
        <f t="shared" si="0"/>
        <v>-0.11668250364072941</v>
      </c>
      <c r="H341" s="10">
        <f t="shared" si="1"/>
        <v>0.41405688290346132</v>
      </c>
      <c r="I341" s="10">
        <f t="shared" si="2"/>
        <v>0.17144310227973067</v>
      </c>
    </row>
    <row r="342" spans="1:9" ht="13">
      <c r="A342" s="8">
        <v>1</v>
      </c>
      <c r="B342" s="8">
        <v>2</v>
      </c>
      <c r="C342" s="8">
        <v>0</v>
      </c>
      <c r="D342" s="8">
        <v>1</v>
      </c>
      <c r="E342" s="8">
        <v>1</v>
      </c>
      <c r="F342" s="8">
        <v>26</v>
      </c>
      <c r="G342" s="9">
        <f t="shared" si="0"/>
        <v>-0.58814623269955946</v>
      </c>
      <c r="H342" s="10">
        <f t="shared" si="1"/>
        <v>0.14802409653323476</v>
      </c>
      <c r="I342" s="10">
        <f t="shared" si="2"/>
        <v>0.72586294008801089</v>
      </c>
    </row>
    <row r="343" spans="1:9" ht="13">
      <c r="A343" s="8">
        <v>1</v>
      </c>
      <c r="B343" s="8">
        <v>1</v>
      </c>
      <c r="C343" s="8">
        <v>1</v>
      </c>
      <c r="D343" s="8">
        <v>3</v>
      </c>
      <c r="E343" s="8">
        <v>2</v>
      </c>
      <c r="F343" s="8">
        <v>263</v>
      </c>
      <c r="G343" s="9">
        <f t="shared" si="0"/>
        <v>0.6275753423525614</v>
      </c>
      <c r="H343" s="10">
        <f t="shared" si="1"/>
        <v>0.86617045861551012</v>
      </c>
      <c r="I343" s="10">
        <f t="shared" si="2"/>
        <v>1.7910346147182888E-2</v>
      </c>
    </row>
    <row r="344" spans="1:9" ht="13">
      <c r="A344" s="8">
        <v>0</v>
      </c>
      <c r="B344" s="8">
        <v>2</v>
      </c>
      <c r="C344" s="8">
        <v>0</v>
      </c>
      <c r="D344" s="8">
        <v>0</v>
      </c>
      <c r="E344" s="8">
        <v>0</v>
      </c>
      <c r="F344" s="8">
        <v>13</v>
      </c>
      <c r="G344" s="9">
        <f t="shared" si="0"/>
        <v>-0.4636025957532855</v>
      </c>
      <c r="H344" s="10">
        <f t="shared" si="1"/>
        <v>0.20107791500014005</v>
      </c>
      <c r="I344" s="10">
        <f t="shared" si="2"/>
        <v>4.0432327900803547E-2</v>
      </c>
    </row>
    <row r="345" spans="1:9" ht="13">
      <c r="A345" s="8">
        <v>0</v>
      </c>
      <c r="B345" s="8">
        <v>2</v>
      </c>
      <c r="C345" s="8">
        <v>0</v>
      </c>
      <c r="D345" s="8">
        <v>0</v>
      </c>
      <c r="E345" s="8">
        <v>0</v>
      </c>
      <c r="F345" s="8">
        <v>13</v>
      </c>
      <c r="G345" s="9">
        <f t="shared" si="0"/>
        <v>-0.4636025957532855</v>
      </c>
      <c r="H345" s="10">
        <f t="shared" si="1"/>
        <v>0.20107791500014005</v>
      </c>
      <c r="I345" s="10">
        <f t="shared" si="2"/>
        <v>4.0432327900803547E-2</v>
      </c>
    </row>
    <row r="346" spans="1:9" ht="13">
      <c r="A346" s="8">
        <v>0</v>
      </c>
      <c r="B346" s="8">
        <v>2</v>
      </c>
      <c r="C346" s="8">
        <v>0</v>
      </c>
      <c r="D346" s="8">
        <v>0</v>
      </c>
      <c r="E346" s="8">
        <v>0</v>
      </c>
      <c r="F346" s="8">
        <v>13</v>
      </c>
      <c r="G346" s="9">
        <f t="shared" si="0"/>
        <v>-0.4636025957532855</v>
      </c>
      <c r="H346" s="10">
        <f t="shared" si="1"/>
        <v>0.20107791500014005</v>
      </c>
      <c r="I346" s="10">
        <f t="shared" si="2"/>
        <v>4.0432327900803547E-2</v>
      </c>
    </row>
    <row r="347" spans="1:9" ht="13">
      <c r="A347" s="8">
        <v>1</v>
      </c>
      <c r="B347" s="8">
        <v>2</v>
      </c>
      <c r="C347" s="8">
        <v>1</v>
      </c>
      <c r="D347" s="8">
        <v>0</v>
      </c>
      <c r="E347" s="8">
        <v>0</v>
      </c>
      <c r="F347" s="8">
        <v>13</v>
      </c>
      <c r="G347" s="9">
        <f t="shared" si="0"/>
        <v>0.53639740424671456</v>
      </c>
      <c r="H347" s="10">
        <f t="shared" si="1"/>
        <v>0.83148534795651985</v>
      </c>
      <c r="I347" s="10">
        <f t="shared" si="2"/>
        <v>2.8397187953335189E-2</v>
      </c>
    </row>
    <row r="348" spans="1:9" ht="13">
      <c r="A348" s="8">
        <v>1</v>
      </c>
      <c r="B348" s="8">
        <v>2</v>
      </c>
      <c r="C348" s="8">
        <v>1</v>
      </c>
      <c r="D348" s="8">
        <v>0</v>
      </c>
      <c r="E348" s="8">
        <v>0</v>
      </c>
      <c r="F348" s="8">
        <v>13</v>
      </c>
      <c r="G348" s="9">
        <f t="shared" si="0"/>
        <v>0.53639740424671456</v>
      </c>
      <c r="H348" s="10">
        <f t="shared" si="1"/>
        <v>0.83148534795651985</v>
      </c>
      <c r="I348" s="10">
        <f t="shared" si="2"/>
        <v>2.8397187953335189E-2</v>
      </c>
    </row>
    <row r="349" spans="1:9" ht="13">
      <c r="A349" s="8">
        <v>1</v>
      </c>
      <c r="B349" s="8">
        <v>3</v>
      </c>
      <c r="C349" s="8">
        <v>1</v>
      </c>
      <c r="D349" s="8">
        <v>1</v>
      </c>
      <c r="E349" s="8">
        <v>0</v>
      </c>
      <c r="F349" s="8">
        <v>16.100000000000001</v>
      </c>
      <c r="G349" s="9">
        <f t="shared" si="0"/>
        <v>0.12796856583926181</v>
      </c>
      <c r="H349" s="10">
        <f t="shared" si="1"/>
        <v>0.59406700008216029</v>
      </c>
      <c r="I349" s="10">
        <f t="shared" si="2"/>
        <v>0.16478160042229686</v>
      </c>
    </row>
    <row r="350" spans="1:9" ht="13">
      <c r="A350" s="8">
        <v>1</v>
      </c>
      <c r="B350" s="8">
        <v>3</v>
      </c>
      <c r="C350" s="8">
        <v>0</v>
      </c>
      <c r="D350" s="8">
        <v>1</v>
      </c>
      <c r="E350" s="8">
        <v>1</v>
      </c>
      <c r="F350" s="8">
        <v>15.9</v>
      </c>
      <c r="G350" s="9">
        <f t="shared" si="0"/>
        <v>-0.93119942350091001</v>
      </c>
      <c r="H350" s="10">
        <f t="shared" si="1"/>
        <v>5.8910007079269237E-2</v>
      </c>
      <c r="I350" s="10">
        <f t="shared" si="2"/>
        <v>0.8856503747755412</v>
      </c>
    </row>
    <row r="351" spans="1:9" ht="13">
      <c r="A351" s="8">
        <v>0</v>
      </c>
      <c r="B351" s="8">
        <v>3</v>
      </c>
      <c r="C351" s="8">
        <v>0</v>
      </c>
      <c r="D351" s="8">
        <v>0</v>
      </c>
      <c r="E351" s="8">
        <v>0</v>
      </c>
      <c r="F351" s="8">
        <v>8.6624999999999996</v>
      </c>
      <c r="G351" s="9">
        <f t="shared" si="0"/>
        <v>-0.80485876890900476</v>
      </c>
      <c r="H351" s="10">
        <f t="shared" si="1"/>
        <v>8.354955367374145E-2</v>
      </c>
      <c r="I351" s="10">
        <f t="shared" si="2"/>
        <v>6.9805279190814033E-3</v>
      </c>
    </row>
    <row r="352" spans="1:9" ht="13">
      <c r="A352" s="8">
        <v>0</v>
      </c>
      <c r="B352" s="8">
        <v>3</v>
      </c>
      <c r="C352" s="8">
        <v>0</v>
      </c>
      <c r="D352" s="8">
        <v>0</v>
      </c>
      <c r="E352" s="8">
        <v>0</v>
      </c>
      <c r="F352" s="8">
        <v>9.2249999999999996</v>
      </c>
      <c r="G352" s="9">
        <f t="shared" si="0"/>
        <v>-0.80468335503904087</v>
      </c>
      <c r="H352" s="10">
        <f t="shared" si="1"/>
        <v>8.3589530622494593E-2</v>
      </c>
      <c r="I352" s="10">
        <f t="shared" si="2"/>
        <v>6.987209629688961E-3</v>
      </c>
    </row>
    <row r="353" spans="1:9" ht="13">
      <c r="A353" s="8">
        <v>0</v>
      </c>
      <c r="B353" s="8">
        <v>1</v>
      </c>
      <c r="C353" s="8">
        <v>0</v>
      </c>
      <c r="D353" s="8">
        <v>0</v>
      </c>
      <c r="E353" s="8">
        <v>0</v>
      </c>
      <c r="F353" s="8">
        <v>35</v>
      </c>
      <c r="G353" s="9">
        <f t="shared" si="0"/>
        <v>-0.11683842708069736</v>
      </c>
      <c r="H353" s="10">
        <f t="shared" si="1"/>
        <v>0.41394431677464266</v>
      </c>
      <c r="I353" s="10">
        <f t="shared" si="2"/>
        <v>0.17134989739002571</v>
      </c>
    </row>
    <row r="354" spans="1:9" ht="13">
      <c r="A354" s="8">
        <v>0</v>
      </c>
      <c r="B354" s="8">
        <v>3</v>
      </c>
      <c r="C354" s="8">
        <v>0</v>
      </c>
      <c r="D354" s="8">
        <v>1</v>
      </c>
      <c r="E354" s="8">
        <v>1</v>
      </c>
      <c r="F354" s="8">
        <v>7.2291999999999996</v>
      </c>
      <c r="G354" s="9">
        <f t="shared" si="0"/>
        <v>-0.93390338542745877</v>
      </c>
      <c r="H354" s="10">
        <f t="shared" si="1"/>
        <v>5.8465500700008464E-2</v>
      </c>
      <c r="I354" s="10">
        <f t="shared" si="2"/>
        <v>3.4182147721026901E-3</v>
      </c>
    </row>
    <row r="355" spans="1:9" ht="13">
      <c r="A355" s="8">
        <v>0</v>
      </c>
      <c r="B355" s="8">
        <v>3</v>
      </c>
      <c r="C355" s="8">
        <v>0</v>
      </c>
      <c r="D355" s="8">
        <v>1</v>
      </c>
      <c r="E355" s="8">
        <v>0</v>
      </c>
      <c r="F355" s="8">
        <v>17.8</v>
      </c>
      <c r="G355" s="9">
        <f t="shared" si="0"/>
        <v>-0.87150129446484725</v>
      </c>
      <c r="H355" s="10">
        <f t="shared" si="1"/>
        <v>6.9565665153945258E-2</v>
      </c>
      <c r="I355" s="10">
        <f t="shared" si="2"/>
        <v>4.8393817683108336E-3</v>
      </c>
    </row>
    <row r="356" spans="1:9" ht="13">
      <c r="A356" s="8">
        <v>0</v>
      </c>
      <c r="B356" s="8">
        <v>3</v>
      </c>
      <c r="C356" s="8">
        <v>0</v>
      </c>
      <c r="D356" s="8">
        <v>0</v>
      </c>
      <c r="E356" s="8">
        <v>0</v>
      </c>
      <c r="F356" s="8">
        <v>7.2249999999999996</v>
      </c>
      <c r="G356" s="9">
        <f t="shared" si="0"/>
        <v>-0.80530704879891268</v>
      </c>
      <c r="H356" s="10">
        <f t="shared" si="1"/>
        <v>8.3447469293001425E-2</v>
      </c>
      <c r="I356" s="10">
        <f t="shared" si="2"/>
        <v>6.9634801314064155E-3</v>
      </c>
    </row>
    <row r="357" spans="1:9" ht="13">
      <c r="A357" s="8">
        <v>0</v>
      </c>
      <c r="B357" s="8">
        <v>3</v>
      </c>
      <c r="C357" s="8">
        <v>0</v>
      </c>
      <c r="D357" s="8">
        <v>0</v>
      </c>
      <c r="E357" s="8">
        <v>0</v>
      </c>
      <c r="F357" s="8">
        <v>9.5</v>
      </c>
      <c r="G357" s="9">
        <f t="shared" si="0"/>
        <v>-0.80459759714705847</v>
      </c>
      <c r="H357" s="10">
        <f t="shared" si="1"/>
        <v>8.3609081234639157E-2</v>
      </c>
      <c r="I357" s="10">
        <f t="shared" si="2"/>
        <v>6.9904784649004893E-3</v>
      </c>
    </row>
    <row r="358" spans="1:9" ht="13">
      <c r="A358" s="8">
        <v>1</v>
      </c>
      <c r="B358" s="8">
        <v>1</v>
      </c>
      <c r="C358" s="8">
        <v>1</v>
      </c>
      <c r="D358" s="8">
        <v>0</v>
      </c>
      <c r="E358" s="8">
        <v>1</v>
      </c>
      <c r="F358" s="8">
        <v>55</v>
      </c>
      <c r="G358" s="9">
        <f t="shared" si="0"/>
        <v>0.83029289055383759</v>
      </c>
      <c r="H358" s="10">
        <f t="shared" si="1"/>
        <v>0.92206596302924582</v>
      </c>
      <c r="I358" s="10">
        <f t="shared" si="2"/>
        <v>6.0737141185588798E-3</v>
      </c>
    </row>
    <row r="359" spans="1:9" ht="13">
      <c r="A359" s="8">
        <v>0</v>
      </c>
      <c r="B359" s="8">
        <v>2</v>
      </c>
      <c r="C359" s="8">
        <v>1</v>
      </c>
      <c r="D359" s="8">
        <v>0</v>
      </c>
      <c r="E359" s="8">
        <v>0</v>
      </c>
      <c r="F359" s="8">
        <v>13</v>
      </c>
      <c r="G359" s="9">
        <f t="shared" si="0"/>
        <v>0.53639740424671456</v>
      </c>
      <c r="H359" s="10">
        <f t="shared" si="1"/>
        <v>0.83148534795651985</v>
      </c>
      <c r="I359" s="10">
        <f t="shared" si="2"/>
        <v>0.69136788386637493</v>
      </c>
    </row>
    <row r="360" spans="1:9" ht="13">
      <c r="A360" s="8">
        <v>1</v>
      </c>
      <c r="B360" s="8">
        <v>3</v>
      </c>
      <c r="C360" s="8">
        <v>1</v>
      </c>
      <c r="D360" s="8">
        <v>0</v>
      </c>
      <c r="E360" s="8">
        <v>0</v>
      </c>
      <c r="F360" s="8">
        <v>7.8792</v>
      </c>
      <c r="G360" s="9">
        <f t="shared" si="0"/>
        <v>0.19489696142994145</v>
      </c>
      <c r="H360" s="10">
        <f t="shared" si="1"/>
        <v>0.64105980340709356</v>
      </c>
      <c r="I360" s="10">
        <f t="shared" si="2"/>
        <v>0.12883806473015433</v>
      </c>
    </row>
    <row r="361" spans="1:9" ht="13">
      <c r="A361" s="8">
        <v>1</v>
      </c>
      <c r="B361" s="8">
        <v>3</v>
      </c>
      <c r="C361" s="8">
        <v>1</v>
      </c>
      <c r="D361" s="8">
        <v>0</v>
      </c>
      <c r="E361" s="8">
        <v>0</v>
      </c>
      <c r="F361" s="8">
        <v>7.8792</v>
      </c>
      <c r="G361" s="9">
        <f t="shared" si="0"/>
        <v>0.19489696142994145</v>
      </c>
      <c r="H361" s="10">
        <f t="shared" si="1"/>
        <v>0.64105980340709356</v>
      </c>
      <c r="I361" s="10">
        <f t="shared" si="2"/>
        <v>0.12883806473015433</v>
      </c>
    </row>
    <row r="362" spans="1:9" ht="13">
      <c r="A362" s="8">
        <v>0</v>
      </c>
      <c r="B362" s="8">
        <v>3</v>
      </c>
      <c r="C362" s="8">
        <v>0</v>
      </c>
      <c r="D362" s="8">
        <v>1</v>
      </c>
      <c r="E362" s="8">
        <v>4</v>
      </c>
      <c r="F362" s="8">
        <v>27.9</v>
      </c>
      <c r="G362" s="9">
        <f t="shared" si="0"/>
        <v>-1.1047741208342312</v>
      </c>
      <c r="H362" s="10">
        <f t="shared" si="1"/>
        <v>3.6000957318949006E-2</v>
      </c>
      <c r="I362" s="10">
        <f t="shared" si="2"/>
        <v>1.2960689278807881E-3</v>
      </c>
    </row>
    <row r="363" spans="1:9" ht="13">
      <c r="A363" s="8">
        <v>0</v>
      </c>
      <c r="B363" s="8">
        <v>2</v>
      </c>
      <c r="C363" s="8">
        <v>0</v>
      </c>
      <c r="D363" s="8">
        <v>1</v>
      </c>
      <c r="E363" s="8">
        <v>0</v>
      </c>
      <c r="F363" s="8">
        <v>27.720800000000001</v>
      </c>
      <c r="G363" s="9">
        <f t="shared" si="0"/>
        <v>-0.52850398662438147</v>
      </c>
      <c r="H363" s="10">
        <f t="shared" si="1"/>
        <v>0.17183153511894572</v>
      </c>
      <c r="I363" s="10">
        <f t="shared" si="2"/>
        <v>2.9526076461333477E-2</v>
      </c>
    </row>
    <row r="364" spans="1:9" ht="13">
      <c r="A364" s="8">
        <v>0</v>
      </c>
      <c r="B364" s="8">
        <v>3</v>
      </c>
      <c r="C364" s="8">
        <v>1</v>
      </c>
      <c r="D364" s="8">
        <v>0</v>
      </c>
      <c r="E364" s="8">
        <v>1</v>
      </c>
      <c r="F364" s="8">
        <v>14.4542</v>
      </c>
      <c r="G364" s="9">
        <f t="shared" si="0"/>
        <v>0.13784173470133609</v>
      </c>
      <c r="H364" s="10">
        <f t="shared" si="1"/>
        <v>0.60113204252733499</v>
      </c>
      <c r="I364" s="10">
        <f t="shared" si="2"/>
        <v>0.36135973255308568</v>
      </c>
    </row>
    <row r="365" spans="1:9" ht="13">
      <c r="A365" s="8">
        <v>0</v>
      </c>
      <c r="B365" s="8">
        <v>3</v>
      </c>
      <c r="C365" s="8">
        <v>0</v>
      </c>
      <c r="D365" s="8">
        <v>0</v>
      </c>
      <c r="E365" s="8">
        <v>0</v>
      </c>
      <c r="F365" s="8">
        <v>7.05</v>
      </c>
      <c r="G365" s="9">
        <f t="shared" si="0"/>
        <v>-0.80536162200290162</v>
      </c>
      <c r="H365" s="10">
        <f t="shared" si="1"/>
        <v>8.3435049373295822E-2</v>
      </c>
      <c r="I365" s="10">
        <f t="shared" si="2"/>
        <v>6.9614074639243115E-3</v>
      </c>
    </row>
    <row r="366" spans="1:9" ht="13">
      <c r="A366" s="8">
        <v>0</v>
      </c>
      <c r="B366" s="8">
        <v>3</v>
      </c>
      <c r="C366" s="8">
        <v>0</v>
      </c>
      <c r="D366" s="8">
        <v>1</v>
      </c>
      <c r="E366" s="8">
        <v>0</v>
      </c>
      <c r="F366" s="8">
        <v>15.5</v>
      </c>
      <c r="G366" s="9">
        <f t="shared" si="0"/>
        <v>-0.87221854228869988</v>
      </c>
      <c r="H366" s="10">
        <f t="shared" si="1"/>
        <v>6.9427642897014391E-2</v>
      </c>
      <c r="I366" s="10">
        <f t="shared" si="2"/>
        <v>4.8201975982353528E-3</v>
      </c>
    </row>
    <row r="367" spans="1:9" ht="13">
      <c r="A367" s="8">
        <v>0</v>
      </c>
      <c r="B367" s="8">
        <v>3</v>
      </c>
      <c r="C367" s="8">
        <v>0</v>
      </c>
      <c r="D367" s="8">
        <v>0</v>
      </c>
      <c r="E367" s="8">
        <v>0</v>
      </c>
      <c r="F367" s="8">
        <v>7.25</v>
      </c>
      <c r="G367" s="9">
        <f t="shared" si="0"/>
        <v>-0.80529925262691426</v>
      </c>
      <c r="H367" s="10">
        <f t="shared" si="1"/>
        <v>8.3449243704420556E-2</v>
      </c>
      <c r="I367" s="10">
        <f t="shared" si="2"/>
        <v>6.9637762748397738E-3</v>
      </c>
    </row>
    <row r="368" spans="1:9" ht="13">
      <c r="A368" s="8">
        <v>1</v>
      </c>
      <c r="B368" s="8">
        <v>1</v>
      </c>
      <c r="C368" s="8">
        <v>1</v>
      </c>
      <c r="D368" s="8">
        <v>1</v>
      </c>
      <c r="E368" s="8">
        <v>0</v>
      </c>
      <c r="F368" s="8">
        <v>75.25</v>
      </c>
      <c r="G368" s="9">
        <f t="shared" si="0"/>
        <v>0.82622138341546791</v>
      </c>
      <c r="H368" s="10">
        <f t="shared" si="1"/>
        <v>0.92119085080608909</v>
      </c>
      <c r="I368" s="10">
        <f t="shared" si="2"/>
        <v>6.2108819966681088E-3</v>
      </c>
    </row>
    <row r="369" spans="1:9" ht="13">
      <c r="A369" s="8">
        <v>1</v>
      </c>
      <c r="B369" s="8">
        <v>3</v>
      </c>
      <c r="C369" s="8">
        <v>1</v>
      </c>
      <c r="D369" s="8">
        <v>0</v>
      </c>
      <c r="E369" s="8">
        <v>0</v>
      </c>
      <c r="F369" s="8">
        <v>7.2291999999999996</v>
      </c>
      <c r="G369" s="9">
        <f t="shared" si="0"/>
        <v>0.19469426095798306</v>
      </c>
      <c r="H369" s="10">
        <f t="shared" si="1"/>
        <v>0.64092099667608426</v>
      </c>
      <c r="I369" s="10">
        <f t="shared" si="2"/>
        <v>0.12893773062809669</v>
      </c>
    </row>
    <row r="370" spans="1:9" ht="13">
      <c r="A370" s="8">
        <v>1</v>
      </c>
      <c r="B370" s="8">
        <v>3</v>
      </c>
      <c r="C370" s="8">
        <v>1</v>
      </c>
      <c r="D370" s="8">
        <v>0</v>
      </c>
      <c r="E370" s="8">
        <v>0</v>
      </c>
      <c r="F370" s="8">
        <v>7.75</v>
      </c>
      <c r="G370" s="9">
        <f t="shared" si="0"/>
        <v>0.19485667081305372</v>
      </c>
      <c r="H370" s="10">
        <f t="shared" si="1"/>
        <v>0.6410322147801073</v>
      </c>
      <c r="I370" s="10">
        <f t="shared" si="2"/>
        <v>0.12885787082567501</v>
      </c>
    </row>
    <row r="371" spans="1:9" ht="13">
      <c r="A371" s="8">
        <v>1</v>
      </c>
      <c r="B371" s="8">
        <v>1</v>
      </c>
      <c r="C371" s="8">
        <v>1</v>
      </c>
      <c r="D371" s="8">
        <v>0</v>
      </c>
      <c r="E371" s="8">
        <v>0</v>
      </c>
      <c r="F371" s="8">
        <v>69.3</v>
      </c>
      <c r="G371" s="9">
        <f t="shared" si="0"/>
        <v>0.89385792090110616</v>
      </c>
      <c r="H371" s="10">
        <f t="shared" si="1"/>
        <v>0.93461906780326043</v>
      </c>
      <c r="I371" s="10">
        <f t="shared" si="2"/>
        <v>4.2746662949146568E-3</v>
      </c>
    </row>
    <row r="372" spans="1:9" ht="13">
      <c r="A372" s="8">
        <v>1</v>
      </c>
      <c r="B372" s="8">
        <v>1</v>
      </c>
      <c r="C372" s="8">
        <v>0</v>
      </c>
      <c r="D372" s="8">
        <v>1</v>
      </c>
      <c r="E372" s="8">
        <v>0</v>
      </c>
      <c r="F372" s="8">
        <v>55.441699999999997</v>
      </c>
      <c r="G372" s="9">
        <f t="shared" si="0"/>
        <v>-0.17995577313636762</v>
      </c>
      <c r="H372" s="10">
        <f t="shared" si="1"/>
        <v>0.36923372644684016</v>
      </c>
      <c r="I372" s="10">
        <f t="shared" si="2"/>
        <v>0.39786609185213967</v>
      </c>
    </row>
    <row r="373" spans="1:9" ht="13">
      <c r="A373" s="8">
        <v>0</v>
      </c>
      <c r="B373" s="8">
        <v>3</v>
      </c>
      <c r="C373" s="8">
        <v>0</v>
      </c>
      <c r="D373" s="8">
        <v>1</v>
      </c>
      <c r="E373" s="8">
        <v>0</v>
      </c>
      <c r="F373" s="8">
        <v>6.4958</v>
      </c>
      <c r="G373" s="9">
        <f t="shared" si="0"/>
        <v>-0.87502647396501931</v>
      </c>
      <c r="H373" s="10">
        <f t="shared" si="1"/>
        <v>6.8889738502985673E-2</v>
      </c>
      <c r="I373" s="10">
        <f t="shared" si="2"/>
        <v>4.7457960710097467E-3</v>
      </c>
    </row>
    <row r="374" spans="1:9" ht="13">
      <c r="A374" s="8">
        <v>0</v>
      </c>
      <c r="B374" s="8">
        <v>3</v>
      </c>
      <c r="C374" s="8">
        <v>0</v>
      </c>
      <c r="D374" s="8">
        <v>0</v>
      </c>
      <c r="E374" s="8">
        <v>0</v>
      </c>
      <c r="F374" s="8">
        <v>8.0500000000000007</v>
      </c>
      <c r="G374" s="9">
        <f t="shared" si="0"/>
        <v>-0.80504977512296549</v>
      </c>
      <c r="H374" s="10">
        <f t="shared" si="1"/>
        <v>8.3506042980629608E-2</v>
      </c>
      <c r="I374" s="10">
        <f t="shared" si="2"/>
        <v>6.9732592142827598E-3</v>
      </c>
    </row>
    <row r="375" spans="1:9" ht="13">
      <c r="A375" s="8">
        <v>0</v>
      </c>
      <c r="B375" s="8">
        <v>1</v>
      </c>
      <c r="C375" s="8">
        <v>0</v>
      </c>
      <c r="D375" s="8">
        <v>0</v>
      </c>
      <c r="E375" s="8">
        <v>0</v>
      </c>
      <c r="F375" s="8">
        <v>135.63329999999999</v>
      </c>
      <c r="G375" s="9">
        <f t="shared" si="0"/>
        <v>-8.5456246458037954E-2</v>
      </c>
      <c r="H375" s="10">
        <f t="shared" si="1"/>
        <v>0.43676603561656302</v>
      </c>
      <c r="I375" s="10">
        <f t="shared" si="2"/>
        <v>0.19076456986820881</v>
      </c>
    </row>
    <row r="376" spans="1:9" ht="13">
      <c r="A376" s="8">
        <v>0</v>
      </c>
      <c r="B376" s="8">
        <v>3</v>
      </c>
      <c r="C376" s="8">
        <v>1</v>
      </c>
      <c r="D376" s="8">
        <v>3</v>
      </c>
      <c r="E376" s="8">
        <v>1</v>
      </c>
      <c r="F376" s="8">
        <v>21.074999999999999</v>
      </c>
      <c r="G376" s="9">
        <f t="shared" si="0"/>
        <v>-6.8569668739755507E-2</v>
      </c>
      <c r="H376" s="10">
        <f t="shared" si="1"/>
        <v>0.44916450402407604</v>
      </c>
      <c r="I376" s="10">
        <f t="shared" si="2"/>
        <v>0.20174875167519421</v>
      </c>
    </row>
    <row r="377" spans="1:9" ht="13">
      <c r="A377" s="8">
        <v>1</v>
      </c>
      <c r="B377" s="8">
        <v>1</v>
      </c>
      <c r="C377" s="8">
        <v>1</v>
      </c>
      <c r="D377" s="8">
        <v>1</v>
      </c>
      <c r="E377" s="8">
        <v>0</v>
      </c>
      <c r="F377" s="8">
        <v>82.1708</v>
      </c>
      <c r="G377" s="9">
        <f t="shared" si="0"/>
        <v>0.82837961330212861</v>
      </c>
      <c r="H377" s="10">
        <f t="shared" si="1"/>
        <v>0.92165584491530073</v>
      </c>
      <c r="I377" s="10">
        <f t="shared" si="2"/>
        <v>6.1378066359354111E-3</v>
      </c>
    </row>
    <row r="378" spans="1:9" ht="13">
      <c r="A378" s="8">
        <v>1</v>
      </c>
      <c r="B378" s="8">
        <v>3</v>
      </c>
      <c r="C378" s="8">
        <v>1</v>
      </c>
      <c r="D378" s="8">
        <v>0</v>
      </c>
      <c r="E378" s="8">
        <v>0</v>
      </c>
      <c r="F378" s="8">
        <v>7.25</v>
      </c>
      <c r="G378" s="9">
        <f t="shared" si="0"/>
        <v>0.19470074737308574</v>
      </c>
      <c r="H378" s="10">
        <f t="shared" si="1"/>
        <v>0.64092543885709086</v>
      </c>
      <c r="I378" s="10">
        <f t="shared" si="2"/>
        <v>0.1289345404599728</v>
      </c>
    </row>
    <row r="379" spans="1:9" ht="13">
      <c r="A379" s="8">
        <v>0</v>
      </c>
      <c r="B379" s="8">
        <v>1</v>
      </c>
      <c r="C379" s="8">
        <v>0</v>
      </c>
      <c r="D379" s="8">
        <v>0</v>
      </c>
      <c r="E379" s="8">
        <v>2</v>
      </c>
      <c r="F379" s="8">
        <v>211.5</v>
      </c>
      <c r="G379" s="9">
        <f t="shared" si="0"/>
        <v>-0.18000869270036907</v>
      </c>
      <c r="H379" s="10">
        <f t="shared" si="1"/>
        <v>0.36919705100756167</v>
      </c>
      <c r="I379" s="10">
        <f t="shared" si="2"/>
        <v>0.13630646247268011</v>
      </c>
    </row>
    <row r="380" spans="1:9" ht="13">
      <c r="A380" s="8">
        <v>0</v>
      </c>
      <c r="B380" s="8">
        <v>3</v>
      </c>
      <c r="C380" s="8">
        <v>0</v>
      </c>
      <c r="D380" s="8">
        <v>0</v>
      </c>
      <c r="E380" s="8">
        <v>0</v>
      </c>
      <c r="F380" s="8">
        <v>4.0125000000000002</v>
      </c>
      <c r="G380" s="9">
        <f t="shared" si="0"/>
        <v>-0.80630885690070708</v>
      </c>
      <c r="H380" s="10">
        <f t="shared" si="1"/>
        <v>8.3219742589329612E-2</v>
      </c>
      <c r="I380" s="10">
        <f t="shared" si="2"/>
        <v>6.9255255566342813E-3</v>
      </c>
    </row>
    <row r="381" spans="1:9" ht="13">
      <c r="A381" s="8">
        <v>0</v>
      </c>
      <c r="B381" s="8">
        <v>3</v>
      </c>
      <c r="C381" s="8">
        <v>0</v>
      </c>
      <c r="D381" s="8">
        <v>0</v>
      </c>
      <c r="E381" s="8">
        <v>0</v>
      </c>
      <c r="F381" s="8">
        <v>7.7750000000000004</v>
      </c>
      <c r="G381" s="9">
        <f t="shared" si="0"/>
        <v>-0.80513553301494789</v>
      </c>
      <c r="H381" s="10">
        <f t="shared" si="1"/>
        <v>8.3486514267258033E-2</v>
      </c>
      <c r="I381" s="10">
        <f t="shared" si="2"/>
        <v>6.9699980644970794E-3</v>
      </c>
    </row>
    <row r="382" spans="1:9" ht="13">
      <c r="A382" s="8">
        <v>1</v>
      </c>
      <c r="B382" s="8">
        <v>1</v>
      </c>
      <c r="C382" s="8">
        <v>1</v>
      </c>
      <c r="D382" s="8">
        <v>0</v>
      </c>
      <c r="E382" s="8">
        <v>0</v>
      </c>
      <c r="F382" s="8">
        <v>227.52500000000001</v>
      </c>
      <c r="G382" s="9">
        <f t="shared" si="0"/>
        <v>0.94319989347897337</v>
      </c>
      <c r="H382" s="10">
        <f t="shared" si="1"/>
        <v>0.9430388668053683</v>
      </c>
      <c r="I382" s="10">
        <f t="shared" si="2"/>
        <v>3.2445706948165728E-3</v>
      </c>
    </row>
    <row r="383" spans="1:9" ht="13">
      <c r="A383" s="8">
        <v>1</v>
      </c>
      <c r="B383" s="8">
        <v>3</v>
      </c>
      <c r="C383" s="8">
        <v>1</v>
      </c>
      <c r="D383" s="8">
        <v>0</v>
      </c>
      <c r="E383" s="8">
        <v>2</v>
      </c>
      <c r="F383" s="8">
        <v>15.7417</v>
      </c>
      <c r="G383" s="9">
        <f t="shared" si="0"/>
        <v>7.9137617595069321E-2</v>
      </c>
      <c r="H383" s="10">
        <f t="shared" si="1"/>
        <v>0.55860309441855494</v>
      </c>
      <c r="I383" s="10">
        <f t="shared" si="2"/>
        <v>0.19483122825687513</v>
      </c>
    </row>
    <row r="384" spans="1:9" ht="13">
      <c r="A384" s="8">
        <v>0</v>
      </c>
      <c r="B384" s="8">
        <v>3</v>
      </c>
      <c r="C384" s="8">
        <v>0</v>
      </c>
      <c r="D384" s="8">
        <v>0</v>
      </c>
      <c r="E384" s="8">
        <v>0</v>
      </c>
      <c r="F384" s="8">
        <v>7.9249999999999998</v>
      </c>
      <c r="G384" s="9">
        <f t="shared" si="0"/>
        <v>-0.80508875598295759</v>
      </c>
      <c r="H384" s="10">
        <f t="shared" si="1"/>
        <v>8.3497165778095517E-2</v>
      </c>
      <c r="I384" s="10">
        <f t="shared" si="2"/>
        <v>6.9717766929747651E-3</v>
      </c>
    </row>
    <row r="385" spans="1:9" ht="13">
      <c r="A385" s="8">
        <v>1</v>
      </c>
      <c r="B385" s="8">
        <v>1</v>
      </c>
      <c r="C385" s="8">
        <v>1</v>
      </c>
      <c r="D385" s="8">
        <v>1</v>
      </c>
      <c r="E385" s="8">
        <v>0</v>
      </c>
      <c r="F385" s="8">
        <v>52</v>
      </c>
      <c r="G385" s="9">
        <f t="shared" si="0"/>
        <v>0.81897094345695676</v>
      </c>
      <c r="H385" s="10">
        <f t="shared" si="1"/>
        <v>0.91961019808353772</v>
      </c>
      <c r="I385" s="10">
        <f t="shared" si="2"/>
        <v>6.4625202521680419E-3</v>
      </c>
    </row>
    <row r="386" spans="1:9" ht="13">
      <c r="A386" s="8">
        <v>0</v>
      </c>
      <c r="B386" s="8">
        <v>3</v>
      </c>
      <c r="C386" s="8">
        <v>0</v>
      </c>
      <c r="D386" s="8">
        <v>0</v>
      </c>
      <c r="E386" s="8">
        <v>0</v>
      </c>
      <c r="F386" s="8">
        <v>7.8958000000000004</v>
      </c>
      <c r="G386" s="9">
        <f t="shared" si="0"/>
        <v>-0.80509786191185162</v>
      </c>
      <c r="H386" s="10">
        <f t="shared" si="1"/>
        <v>8.3495092187172104E-2</v>
      </c>
      <c r="I386" s="10">
        <f t="shared" si="2"/>
        <v>6.9714304193443681E-3</v>
      </c>
    </row>
    <row r="387" spans="1:9" ht="13">
      <c r="A387" s="8">
        <v>0</v>
      </c>
      <c r="B387" s="8">
        <v>2</v>
      </c>
      <c r="C387" s="8">
        <v>0</v>
      </c>
      <c r="D387" s="8">
        <v>0</v>
      </c>
      <c r="E387" s="8">
        <v>0</v>
      </c>
      <c r="F387" s="8">
        <v>73.5</v>
      </c>
      <c r="G387" s="9">
        <f t="shared" si="0"/>
        <v>-0.44473585951715994</v>
      </c>
      <c r="H387" s="10">
        <f t="shared" si="1"/>
        <v>0.2102485223171271</v>
      </c>
      <c r="I387" s="10">
        <f t="shared" si="2"/>
        <v>4.4204441136535488E-2</v>
      </c>
    </row>
    <row r="388" spans="1:9" ht="13">
      <c r="A388" s="8">
        <v>0</v>
      </c>
      <c r="B388" s="8">
        <v>3</v>
      </c>
      <c r="C388" s="8">
        <v>0</v>
      </c>
      <c r="D388" s="8">
        <v>5</v>
      </c>
      <c r="E388" s="8">
        <v>2</v>
      </c>
      <c r="F388" s="8">
        <v>46.9</v>
      </c>
      <c r="G388" s="9">
        <f t="shared" si="0"/>
        <v>-1.258605895872108</v>
      </c>
      <c r="H388" s="10">
        <f t="shared" si="1"/>
        <v>2.3082859454983954E-2</v>
      </c>
      <c r="I388" s="10">
        <f t="shared" si="2"/>
        <v>5.3281840061854214E-4</v>
      </c>
    </row>
    <row r="389" spans="1:9" ht="13">
      <c r="A389" s="8">
        <v>1</v>
      </c>
      <c r="B389" s="8">
        <v>2</v>
      </c>
      <c r="C389" s="8">
        <v>1</v>
      </c>
      <c r="D389" s="8">
        <v>0</v>
      </c>
      <c r="E389" s="8">
        <v>0</v>
      </c>
      <c r="F389" s="8">
        <v>13</v>
      </c>
      <c r="G389" s="9">
        <f t="shared" si="0"/>
        <v>0.53639740424671456</v>
      </c>
      <c r="H389" s="10">
        <f t="shared" si="1"/>
        <v>0.83148534795651985</v>
      </c>
      <c r="I389" s="10">
        <f t="shared" si="2"/>
        <v>2.8397187953335189E-2</v>
      </c>
    </row>
    <row r="390" spans="1:9" ht="13">
      <c r="A390" s="8">
        <v>0</v>
      </c>
      <c r="B390" s="8">
        <v>3</v>
      </c>
      <c r="C390" s="8">
        <v>0</v>
      </c>
      <c r="D390" s="8">
        <v>0</v>
      </c>
      <c r="E390" s="8">
        <v>0</v>
      </c>
      <c r="F390" s="8">
        <v>7.7291999999999996</v>
      </c>
      <c r="G390" s="9">
        <f t="shared" si="0"/>
        <v>-0.8051498156020489</v>
      </c>
      <c r="H390" s="10">
        <f t="shared" si="1"/>
        <v>8.3483262252071158E-2</v>
      </c>
      <c r="I390" s="10">
        <f t="shared" si="2"/>
        <v>6.9694550762480888E-3</v>
      </c>
    </row>
    <row r="391" spans="1:9" ht="13">
      <c r="A391" s="8">
        <v>1</v>
      </c>
      <c r="B391" s="8">
        <v>2</v>
      </c>
      <c r="C391" s="8">
        <v>1</v>
      </c>
      <c r="D391" s="8">
        <v>0</v>
      </c>
      <c r="E391" s="8">
        <v>0</v>
      </c>
      <c r="F391" s="8">
        <v>12</v>
      </c>
      <c r="G391" s="9">
        <f t="shared" si="0"/>
        <v>0.53608555736677865</v>
      </c>
      <c r="H391" s="10">
        <f t="shared" si="1"/>
        <v>0.83135528146089865</v>
      </c>
      <c r="I391" s="10">
        <f t="shared" si="2"/>
        <v>2.8441041091132713E-2</v>
      </c>
    </row>
    <row r="392" spans="1:9" ht="13">
      <c r="A392" s="8">
        <v>1</v>
      </c>
      <c r="B392" s="8">
        <v>1</v>
      </c>
      <c r="C392" s="8">
        <v>0</v>
      </c>
      <c r="D392" s="8">
        <v>1</v>
      </c>
      <c r="E392" s="8">
        <v>2</v>
      </c>
      <c r="F392" s="8">
        <v>120</v>
      </c>
      <c r="G392" s="9">
        <f t="shared" si="0"/>
        <v>-0.27803470863576657</v>
      </c>
      <c r="H392" s="10">
        <f t="shared" si="1"/>
        <v>0.30420249368665692</v>
      </c>
      <c r="I392" s="10">
        <f t="shared" si="2"/>
        <v>0.48413416979186663</v>
      </c>
    </row>
    <row r="393" spans="1:9" ht="13">
      <c r="A393" s="8">
        <v>1</v>
      </c>
      <c r="B393" s="8">
        <v>3</v>
      </c>
      <c r="C393" s="8">
        <v>0</v>
      </c>
      <c r="D393" s="8">
        <v>0</v>
      </c>
      <c r="E393" s="8">
        <v>0</v>
      </c>
      <c r="F393" s="8">
        <v>7.7957999999999998</v>
      </c>
      <c r="G393" s="9">
        <f t="shared" si="0"/>
        <v>-0.8051290465998453</v>
      </c>
      <c r="H393" s="10">
        <f t="shared" si="1"/>
        <v>8.3487991203003667E-2</v>
      </c>
      <c r="I393" s="10">
        <f t="shared" si="2"/>
        <v>0.83999426226910556</v>
      </c>
    </row>
    <row r="394" spans="1:9" ht="13">
      <c r="A394" s="8">
        <v>0</v>
      </c>
      <c r="B394" s="8">
        <v>3</v>
      </c>
      <c r="C394" s="8">
        <v>0</v>
      </c>
      <c r="D394" s="8">
        <v>2</v>
      </c>
      <c r="E394" s="8">
        <v>0</v>
      </c>
      <c r="F394" s="8">
        <v>7.9249999999999998</v>
      </c>
      <c r="G394" s="9">
        <f t="shared" si="0"/>
        <v>-0.94407280882547195</v>
      </c>
      <c r="H394" s="10">
        <f t="shared" si="1"/>
        <v>5.6821760156064188E-2</v>
      </c>
      <c r="I394" s="10">
        <f t="shared" si="2"/>
        <v>3.2287124272332838E-3</v>
      </c>
    </row>
    <row r="395" spans="1:9" ht="13">
      <c r="A395" s="8">
        <v>1</v>
      </c>
      <c r="B395" s="8">
        <v>1</v>
      </c>
      <c r="C395" s="8">
        <v>1</v>
      </c>
      <c r="D395" s="8">
        <v>1</v>
      </c>
      <c r="E395" s="8">
        <v>0</v>
      </c>
      <c r="F395" s="8">
        <v>113.27500000000001</v>
      </c>
      <c r="G395" s="9">
        <f t="shared" si="0"/>
        <v>0.83807936102503278</v>
      </c>
      <c r="H395" s="10">
        <f t="shared" si="1"/>
        <v>0.92371481691891733</v>
      </c>
      <c r="I395" s="10">
        <f t="shared" si="2"/>
        <v>5.8194291577143027E-3</v>
      </c>
    </row>
    <row r="396" spans="1:9" ht="13">
      <c r="A396" s="8">
        <v>1</v>
      </c>
      <c r="B396" s="8">
        <v>3</v>
      </c>
      <c r="C396" s="8">
        <v>1</v>
      </c>
      <c r="D396" s="8">
        <v>0</v>
      </c>
      <c r="E396" s="8">
        <v>2</v>
      </c>
      <c r="F396" s="8">
        <v>16.7</v>
      </c>
      <c r="G396" s="9">
        <f t="shared" si="0"/>
        <v>7.9436460460111963E-2</v>
      </c>
      <c r="H396" s="10">
        <f t="shared" si="1"/>
        <v>0.55882235019051418</v>
      </c>
      <c r="I396" s="10">
        <f t="shared" si="2"/>
        <v>0.1946377186914213</v>
      </c>
    </row>
    <row r="397" spans="1:9" ht="13">
      <c r="A397" s="8">
        <v>0</v>
      </c>
      <c r="B397" s="8">
        <v>3</v>
      </c>
      <c r="C397" s="8">
        <v>0</v>
      </c>
      <c r="D397" s="8">
        <v>0</v>
      </c>
      <c r="E397" s="8">
        <v>0</v>
      </c>
      <c r="F397" s="8">
        <v>7.7957999999999998</v>
      </c>
      <c r="G397" s="9">
        <f t="shared" si="0"/>
        <v>-0.8051290465998453</v>
      </c>
      <c r="H397" s="10">
        <f t="shared" si="1"/>
        <v>8.3487991203003667E-2</v>
      </c>
      <c r="I397" s="10">
        <f t="shared" si="2"/>
        <v>6.9702446751128177E-3</v>
      </c>
    </row>
    <row r="398" spans="1:9" ht="13">
      <c r="A398" s="8">
        <v>0</v>
      </c>
      <c r="B398" s="8">
        <v>3</v>
      </c>
      <c r="C398" s="8">
        <v>1</v>
      </c>
      <c r="D398" s="8">
        <v>0</v>
      </c>
      <c r="E398" s="8">
        <v>0</v>
      </c>
      <c r="F398" s="8">
        <v>7.8541999999999996</v>
      </c>
      <c r="G398" s="9">
        <f t="shared" si="0"/>
        <v>0.19488916525794303</v>
      </c>
      <c r="H398" s="10">
        <f t="shared" si="1"/>
        <v>0.64105446512328712</v>
      </c>
      <c r="I398" s="10">
        <f t="shared" si="2"/>
        <v>0.41095082725450377</v>
      </c>
    </row>
    <row r="399" spans="1:9" ht="13">
      <c r="A399" s="8">
        <v>0</v>
      </c>
      <c r="B399" s="8">
        <v>2</v>
      </c>
      <c r="C399" s="8">
        <v>0</v>
      </c>
      <c r="D399" s="8">
        <v>0</v>
      </c>
      <c r="E399" s="8">
        <v>0</v>
      </c>
      <c r="F399" s="8">
        <v>26</v>
      </c>
      <c r="G399" s="9">
        <f t="shared" si="0"/>
        <v>-0.45954858631411794</v>
      </c>
      <c r="H399" s="10">
        <f t="shared" si="1"/>
        <v>0.20302289618515854</v>
      </c>
      <c r="I399" s="10">
        <f t="shared" si="2"/>
        <v>4.1218296375409663E-2</v>
      </c>
    </row>
    <row r="400" spans="1:9" ht="13">
      <c r="A400" s="8">
        <v>0</v>
      </c>
      <c r="B400" s="8">
        <v>2</v>
      </c>
      <c r="C400" s="8">
        <v>0</v>
      </c>
      <c r="D400" s="8">
        <v>0</v>
      </c>
      <c r="E400" s="8">
        <v>0</v>
      </c>
      <c r="F400" s="8">
        <v>10.5</v>
      </c>
      <c r="G400" s="9">
        <f t="shared" si="0"/>
        <v>-0.46438221295312537</v>
      </c>
      <c r="H400" s="10">
        <f t="shared" si="1"/>
        <v>0.20070548288098666</v>
      </c>
      <c r="I400" s="10">
        <f t="shared" si="2"/>
        <v>4.0282690858490032E-2</v>
      </c>
    </row>
    <row r="401" spans="1:9" ht="13">
      <c r="A401" s="8">
        <v>1</v>
      </c>
      <c r="B401" s="8">
        <v>2</v>
      </c>
      <c r="C401" s="8">
        <v>1</v>
      </c>
      <c r="D401" s="8">
        <v>0</v>
      </c>
      <c r="E401" s="8">
        <v>0</v>
      </c>
      <c r="F401" s="8">
        <v>12.65</v>
      </c>
      <c r="G401" s="9">
        <f t="shared" si="0"/>
        <v>0.5362882578387369</v>
      </c>
      <c r="H401" s="10">
        <f t="shared" si="1"/>
        <v>0.83143983378345743</v>
      </c>
      <c r="I401" s="10">
        <f t="shared" si="2"/>
        <v>2.8412529634948461E-2</v>
      </c>
    </row>
    <row r="402" spans="1:9" ht="13">
      <c r="A402" s="8">
        <v>1</v>
      </c>
      <c r="B402" s="8">
        <v>3</v>
      </c>
      <c r="C402" s="8">
        <v>0</v>
      </c>
      <c r="D402" s="8">
        <v>0</v>
      </c>
      <c r="E402" s="8">
        <v>0</v>
      </c>
      <c r="F402" s="8">
        <v>7.9249999999999998</v>
      </c>
      <c r="G402" s="9">
        <f t="shared" si="0"/>
        <v>-0.80508875598295759</v>
      </c>
      <c r="H402" s="10">
        <f t="shared" si="1"/>
        <v>8.3497165778095517E-2</v>
      </c>
      <c r="I402" s="10">
        <f t="shared" si="2"/>
        <v>0.83997744513678374</v>
      </c>
    </row>
    <row r="403" spans="1:9" ht="13">
      <c r="A403" s="8">
        <v>0</v>
      </c>
      <c r="B403" s="8">
        <v>3</v>
      </c>
      <c r="C403" s="8">
        <v>0</v>
      </c>
      <c r="D403" s="8">
        <v>0</v>
      </c>
      <c r="E403" s="8">
        <v>0</v>
      </c>
      <c r="F403" s="8">
        <v>8.0500000000000007</v>
      </c>
      <c r="G403" s="9">
        <f t="shared" si="0"/>
        <v>-0.80504977512296549</v>
      </c>
      <c r="H403" s="10">
        <f t="shared" si="1"/>
        <v>8.3506042980629608E-2</v>
      </c>
      <c r="I403" s="10">
        <f t="shared" si="2"/>
        <v>6.9732592142827598E-3</v>
      </c>
    </row>
    <row r="404" spans="1:9" ht="13">
      <c r="A404" s="8">
        <v>0</v>
      </c>
      <c r="B404" s="8">
        <v>3</v>
      </c>
      <c r="C404" s="8">
        <v>1</v>
      </c>
      <c r="D404" s="8">
        <v>1</v>
      </c>
      <c r="E404" s="8">
        <v>0</v>
      </c>
      <c r="F404" s="8">
        <v>9.8249999999999993</v>
      </c>
      <c r="G404" s="9">
        <f t="shared" si="0"/>
        <v>0.12601172666766364</v>
      </c>
      <c r="H404" s="10">
        <f t="shared" si="1"/>
        <v>0.59266198873981957</v>
      </c>
      <c r="I404" s="10">
        <f t="shared" si="2"/>
        <v>0.35124823289703799</v>
      </c>
    </row>
    <row r="405" spans="1:9" ht="13">
      <c r="A405" s="8">
        <v>0</v>
      </c>
      <c r="B405" s="8">
        <v>3</v>
      </c>
      <c r="C405" s="8">
        <v>0</v>
      </c>
      <c r="D405" s="8">
        <v>1</v>
      </c>
      <c r="E405" s="8">
        <v>0</v>
      </c>
      <c r="F405" s="8">
        <v>15.85</v>
      </c>
      <c r="G405" s="9">
        <f t="shared" si="0"/>
        <v>-0.87210939588072245</v>
      </c>
      <c r="H405" s="10">
        <f t="shared" si="1"/>
        <v>6.9448629924678401E-2</v>
      </c>
      <c r="I405" s="10">
        <f t="shared" si="2"/>
        <v>4.8231121984149364E-3</v>
      </c>
    </row>
    <row r="406" spans="1:9" ht="13">
      <c r="A406" s="8">
        <v>0</v>
      </c>
      <c r="B406" s="8">
        <v>3</v>
      </c>
      <c r="C406" s="8">
        <v>1</v>
      </c>
      <c r="D406" s="8">
        <v>0</v>
      </c>
      <c r="E406" s="8">
        <v>0</v>
      </c>
      <c r="F406" s="8">
        <v>8.6624999999999996</v>
      </c>
      <c r="G406" s="9">
        <f t="shared" si="0"/>
        <v>0.19514123109099529</v>
      </c>
      <c r="H406" s="10">
        <f t="shared" si="1"/>
        <v>0.64122704481254567</v>
      </c>
      <c r="I406" s="10">
        <f t="shared" si="2"/>
        <v>0.41117212299903044</v>
      </c>
    </row>
    <row r="407" spans="1:9" ht="13">
      <c r="A407" s="8">
        <v>0</v>
      </c>
      <c r="B407" s="8">
        <v>2</v>
      </c>
      <c r="C407" s="8">
        <v>0</v>
      </c>
      <c r="D407" s="8">
        <v>1</v>
      </c>
      <c r="E407" s="8">
        <v>0</v>
      </c>
      <c r="F407" s="8">
        <v>21</v>
      </c>
      <c r="G407" s="9">
        <f t="shared" si="0"/>
        <v>-0.53059984713505504</v>
      </c>
      <c r="H407" s="10">
        <f t="shared" si="1"/>
        <v>0.17094582267925462</v>
      </c>
      <c r="I407" s="10">
        <f t="shared" si="2"/>
        <v>2.9222474291487163E-2</v>
      </c>
    </row>
    <row r="408" spans="1:9" ht="13">
      <c r="A408" s="8">
        <v>0</v>
      </c>
      <c r="B408" s="8">
        <v>3</v>
      </c>
      <c r="C408" s="8">
        <v>0</v>
      </c>
      <c r="D408" s="8">
        <v>0</v>
      </c>
      <c r="E408" s="8">
        <v>0</v>
      </c>
      <c r="F408" s="8">
        <v>7.75</v>
      </c>
      <c r="G408" s="9">
        <f t="shared" si="0"/>
        <v>-0.80514332918694631</v>
      </c>
      <c r="H408" s="10">
        <f t="shared" si="1"/>
        <v>8.3484739135526745E-2</v>
      </c>
      <c r="I408" s="10">
        <f t="shared" si="2"/>
        <v>6.9697016685269508E-3</v>
      </c>
    </row>
    <row r="409" spans="1:9" ht="13">
      <c r="A409" s="8">
        <v>1</v>
      </c>
      <c r="B409" s="8">
        <v>2</v>
      </c>
      <c r="C409" s="8">
        <v>0</v>
      </c>
      <c r="D409" s="8">
        <v>1</v>
      </c>
      <c r="E409" s="8">
        <v>1</v>
      </c>
      <c r="F409" s="8">
        <v>18.75</v>
      </c>
      <c r="G409" s="9">
        <f t="shared" si="0"/>
        <v>-0.59040712257909522</v>
      </c>
      <c r="H409" s="10">
        <f t="shared" si="1"/>
        <v>0.14717763256632127</v>
      </c>
      <c r="I409" s="10">
        <f t="shared" si="2"/>
        <v>0.72730599039518462</v>
      </c>
    </row>
    <row r="410" spans="1:9" ht="13">
      <c r="A410" s="8">
        <v>0</v>
      </c>
      <c r="B410" s="8">
        <v>3</v>
      </c>
      <c r="C410" s="8">
        <v>0</v>
      </c>
      <c r="D410" s="8">
        <v>0</v>
      </c>
      <c r="E410" s="8">
        <v>0</v>
      </c>
      <c r="F410" s="8">
        <v>7.7750000000000004</v>
      </c>
      <c r="G410" s="9">
        <f t="shared" si="0"/>
        <v>-0.80513553301494789</v>
      </c>
      <c r="H410" s="10">
        <f t="shared" si="1"/>
        <v>8.3486514267258033E-2</v>
      </c>
      <c r="I410" s="10">
        <f t="shared" si="2"/>
        <v>6.9699980644970794E-3</v>
      </c>
    </row>
    <row r="411" spans="1:9" ht="13">
      <c r="A411" s="8">
        <v>0</v>
      </c>
      <c r="B411" s="8">
        <v>3</v>
      </c>
      <c r="C411" s="8">
        <v>1</v>
      </c>
      <c r="D411" s="8">
        <v>3</v>
      </c>
      <c r="E411" s="8">
        <v>1</v>
      </c>
      <c r="F411" s="8">
        <v>25.466699999999999</v>
      </c>
      <c r="G411" s="9">
        <f t="shared" si="0"/>
        <v>-6.7200130797140767E-2</v>
      </c>
      <c r="H411" s="10">
        <f t="shared" si="1"/>
        <v>0.45017303439796974</v>
      </c>
      <c r="I411" s="10">
        <f t="shared" si="2"/>
        <v>0.20265576089907564</v>
      </c>
    </row>
    <row r="412" spans="1:9" ht="13">
      <c r="A412" s="8">
        <v>0</v>
      </c>
      <c r="B412" s="8">
        <v>3</v>
      </c>
      <c r="C412" s="8">
        <v>0</v>
      </c>
      <c r="D412" s="8">
        <v>0</v>
      </c>
      <c r="E412" s="8">
        <v>0</v>
      </c>
      <c r="F412" s="8">
        <v>7.8958000000000004</v>
      </c>
      <c r="G412" s="9">
        <f t="shared" si="0"/>
        <v>-0.80509786191185162</v>
      </c>
      <c r="H412" s="10">
        <f t="shared" si="1"/>
        <v>8.3495092187172104E-2</v>
      </c>
      <c r="I412" s="10">
        <f t="shared" si="2"/>
        <v>6.9714304193443681E-3</v>
      </c>
    </row>
    <row r="413" spans="1:9" ht="13">
      <c r="A413" s="8">
        <v>0</v>
      </c>
      <c r="B413" s="8">
        <v>3</v>
      </c>
      <c r="C413" s="8">
        <v>0</v>
      </c>
      <c r="D413" s="8">
        <v>0</v>
      </c>
      <c r="E413" s="8">
        <v>0</v>
      </c>
      <c r="F413" s="8">
        <v>6.8582999999999998</v>
      </c>
      <c r="G413" s="9">
        <f t="shared" si="0"/>
        <v>-0.80542140304978527</v>
      </c>
      <c r="H413" s="10">
        <f t="shared" si="1"/>
        <v>8.3421446166831517E-2</v>
      </c>
      <c r="I413" s="10">
        <f t="shared" si="2"/>
        <v>6.959137680565569E-3</v>
      </c>
    </row>
    <row r="414" spans="1:9" ht="13">
      <c r="A414" s="8">
        <v>1</v>
      </c>
      <c r="B414" s="8">
        <v>1</v>
      </c>
      <c r="C414" s="8">
        <v>1</v>
      </c>
      <c r="D414" s="8">
        <v>1</v>
      </c>
      <c r="E414" s="8">
        <v>0</v>
      </c>
      <c r="F414" s="8">
        <v>90</v>
      </c>
      <c r="G414" s="9">
        <f t="shared" si="0"/>
        <v>0.8308211248945232</v>
      </c>
      <c r="H414" s="10">
        <f t="shared" si="1"/>
        <v>0.92217884533051109</v>
      </c>
      <c r="I414" s="10">
        <f t="shared" si="2"/>
        <v>6.0561321140925163E-3</v>
      </c>
    </row>
    <row r="415" spans="1:9" ht="13">
      <c r="A415" s="8">
        <v>0</v>
      </c>
      <c r="B415" s="8">
        <v>2</v>
      </c>
      <c r="C415" s="8">
        <v>0</v>
      </c>
      <c r="D415" s="8">
        <v>0</v>
      </c>
      <c r="E415" s="8">
        <v>0</v>
      </c>
      <c r="F415" s="8">
        <v>0</v>
      </c>
      <c r="G415" s="9">
        <f t="shared" si="0"/>
        <v>-0.46765660519245295</v>
      </c>
      <c r="H415" s="10">
        <f t="shared" si="1"/>
        <v>0.19914691093822526</v>
      </c>
      <c r="I415" s="10">
        <f t="shared" si="2"/>
        <v>3.9659492136237422E-2</v>
      </c>
    </row>
    <row r="416" spans="1:9" ht="13">
      <c r="A416" s="8">
        <v>1</v>
      </c>
      <c r="B416" s="8">
        <v>3</v>
      </c>
      <c r="C416" s="8">
        <v>0</v>
      </c>
      <c r="D416" s="8">
        <v>0</v>
      </c>
      <c r="E416" s="8">
        <v>0</v>
      </c>
      <c r="F416" s="8">
        <v>7.9249999999999998</v>
      </c>
      <c r="G416" s="9">
        <f t="shared" si="0"/>
        <v>-0.80508875598295759</v>
      </c>
      <c r="H416" s="10">
        <f t="shared" si="1"/>
        <v>8.3497165778095517E-2</v>
      </c>
      <c r="I416" s="10">
        <f t="shared" si="2"/>
        <v>0.83997744513678374</v>
      </c>
    </row>
    <row r="417" spans="1:9" ht="13">
      <c r="A417" s="8">
        <v>0</v>
      </c>
      <c r="B417" s="8">
        <v>3</v>
      </c>
      <c r="C417" s="8">
        <v>1</v>
      </c>
      <c r="D417" s="8">
        <v>0</v>
      </c>
      <c r="E417" s="8">
        <v>0</v>
      </c>
      <c r="F417" s="8">
        <v>8.0500000000000007</v>
      </c>
      <c r="G417" s="9">
        <f t="shared" si="0"/>
        <v>0.19495022487703451</v>
      </c>
      <c r="H417" s="10">
        <f t="shared" si="1"/>
        <v>0.64109627362723387</v>
      </c>
      <c r="I417" s="10">
        <f t="shared" si="2"/>
        <v>0.41100443205872511</v>
      </c>
    </row>
    <row r="418" spans="1:9" ht="13">
      <c r="A418" s="8">
        <v>1</v>
      </c>
      <c r="B418" s="8">
        <v>2</v>
      </c>
      <c r="C418" s="8">
        <v>1</v>
      </c>
      <c r="D418" s="8">
        <v>1</v>
      </c>
      <c r="E418" s="8">
        <v>1</v>
      </c>
      <c r="F418" s="8">
        <v>32.5</v>
      </c>
      <c r="G418" s="9">
        <f t="shared" si="0"/>
        <v>0.41388077202002427</v>
      </c>
      <c r="H418" s="10">
        <f t="shared" si="1"/>
        <v>0.77410035055229531</v>
      </c>
      <c r="I418" s="10">
        <f t="shared" si="2"/>
        <v>5.1030651620595863E-2</v>
      </c>
    </row>
    <row r="419" spans="1:9" ht="13">
      <c r="A419" s="8">
        <v>1</v>
      </c>
      <c r="B419" s="8">
        <v>2</v>
      </c>
      <c r="C419" s="8">
        <v>1</v>
      </c>
      <c r="D419" s="8">
        <v>0</v>
      </c>
      <c r="E419" s="8">
        <v>2</v>
      </c>
      <c r="F419" s="8">
        <v>13</v>
      </c>
      <c r="G419" s="9">
        <f t="shared" si="0"/>
        <v>0.41818616431834593</v>
      </c>
      <c r="H419" s="10">
        <f t="shared" si="1"/>
        <v>0.77633287057910849</v>
      </c>
      <c r="I419" s="10">
        <f t="shared" si="2"/>
        <v>5.0026984783381835E-2</v>
      </c>
    </row>
    <row r="420" spans="1:9" ht="13">
      <c r="A420" s="8">
        <v>0</v>
      </c>
      <c r="B420" s="8">
        <v>2</v>
      </c>
      <c r="C420" s="8">
        <v>0</v>
      </c>
      <c r="D420" s="8">
        <v>0</v>
      </c>
      <c r="E420" s="8">
        <v>0</v>
      </c>
      <c r="F420" s="8">
        <v>13</v>
      </c>
      <c r="G420" s="9">
        <f t="shared" si="0"/>
        <v>-0.4636025957532855</v>
      </c>
      <c r="H420" s="10">
        <f t="shared" si="1"/>
        <v>0.20107791500014005</v>
      </c>
      <c r="I420" s="10">
        <f t="shared" si="2"/>
        <v>4.0432327900803547E-2</v>
      </c>
    </row>
    <row r="421" spans="1:9" ht="13">
      <c r="A421" s="8">
        <v>0</v>
      </c>
      <c r="B421" s="8">
        <v>3</v>
      </c>
      <c r="C421" s="8">
        <v>1</v>
      </c>
      <c r="D421" s="8">
        <v>0</v>
      </c>
      <c r="E421" s="8">
        <v>2</v>
      </c>
      <c r="F421" s="8">
        <v>24.15</v>
      </c>
      <c r="G421" s="9">
        <f t="shared" si="0"/>
        <v>8.1759719715634865E-2</v>
      </c>
      <c r="H421" s="10">
        <f t="shared" si="1"/>
        <v>0.56052609609042092</v>
      </c>
      <c r="I421" s="10">
        <f t="shared" si="2"/>
        <v>0.31418950439836779</v>
      </c>
    </row>
    <row r="422" spans="1:9" ht="13">
      <c r="A422" s="8">
        <v>0</v>
      </c>
      <c r="B422" s="8">
        <v>3</v>
      </c>
      <c r="C422" s="8">
        <v>0</v>
      </c>
      <c r="D422" s="8">
        <v>0</v>
      </c>
      <c r="E422" s="8">
        <v>0</v>
      </c>
      <c r="F422" s="8">
        <v>7.8958000000000004</v>
      </c>
      <c r="G422" s="9">
        <f t="shared" si="0"/>
        <v>-0.80509786191185162</v>
      </c>
      <c r="H422" s="10">
        <f t="shared" si="1"/>
        <v>8.3495092187172104E-2</v>
      </c>
      <c r="I422" s="10">
        <f t="shared" si="2"/>
        <v>6.9714304193443681E-3</v>
      </c>
    </row>
    <row r="423" spans="1:9" ht="13">
      <c r="A423" s="8">
        <v>0</v>
      </c>
      <c r="B423" s="8">
        <v>3</v>
      </c>
      <c r="C423" s="8">
        <v>0</v>
      </c>
      <c r="D423" s="8">
        <v>0</v>
      </c>
      <c r="E423" s="8">
        <v>0</v>
      </c>
      <c r="F423" s="8">
        <v>7.7332999999999998</v>
      </c>
      <c r="G423" s="9">
        <f t="shared" si="0"/>
        <v>-0.80514853702984124</v>
      </c>
      <c r="H423" s="10">
        <f t="shared" si="1"/>
        <v>8.3483553366642413E-2</v>
      </c>
      <c r="I423" s="10">
        <f t="shared" si="2"/>
        <v>6.9695036827210318E-3</v>
      </c>
    </row>
    <row r="424" spans="1:9" ht="13">
      <c r="A424" s="8">
        <v>0</v>
      </c>
      <c r="B424" s="8">
        <v>3</v>
      </c>
      <c r="C424" s="8">
        <v>0</v>
      </c>
      <c r="D424" s="8">
        <v>0</v>
      </c>
      <c r="E424" s="8">
        <v>0</v>
      </c>
      <c r="F424" s="8">
        <v>7.875</v>
      </c>
      <c r="G424" s="9">
        <f t="shared" si="0"/>
        <v>-0.80510434832695443</v>
      </c>
      <c r="H424" s="10">
        <f t="shared" si="1"/>
        <v>8.3493615137251037E-2</v>
      </c>
      <c r="I424" s="10">
        <f t="shared" si="2"/>
        <v>6.9711837686873956E-3</v>
      </c>
    </row>
    <row r="425" spans="1:9" ht="13">
      <c r="A425" s="8">
        <v>0</v>
      </c>
      <c r="B425" s="8">
        <v>3</v>
      </c>
      <c r="C425" s="8">
        <v>1</v>
      </c>
      <c r="D425" s="8">
        <v>1</v>
      </c>
      <c r="E425" s="8">
        <v>1</v>
      </c>
      <c r="F425" s="8">
        <v>14.4</v>
      </c>
      <c r="G425" s="9">
        <f t="shared" si="0"/>
        <v>6.8332806179186356E-2</v>
      </c>
      <c r="H425" s="10">
        <f t="shared" si="1"/>
        <v>0.5506610995847927</v>
      </c>
      <c r="I425" s="10">
        <f t="shared" si="2"/>
        <v>0.30322764659593299</v>
      </c>
    </row>
    <row r="426" spans="1:9" ht="13">
      <c r="A426" s="8">
        <v>0</v>
      </c>
      <c r="B426" s="8">
        <v>3</v>
      </c>
      <c r="C426" s="8">
        <v>0</v>
      </c>
      <c r="D426" s="8">
        <v>1</v>
      </c>
      <c r="E426" s="8">
        <v>1</v>
      </c>
      <c r="F426" s="8">
        <v>20.212499999999999</v>
      </c>
      <c r="G426" s="9">
        <f t="shared" si="0"/>
        <v>-0.92985458383118602</v>
      </c>
      <c r="H426" s="10">
        <f t="shared" si="1"/>
        <v>5.9132264178587246E-2</v>
      </c>
      <c r="I426" s="10">
        <f t="shared" si="2"/>
        <v>3.4966246668862323E-3</v>
      </c>
    </row>
    <row r="427" spans="1:9" ht="13">
      <c r="A427" s="8">
        <v>0</v>
      </c>
      <c r="B427" s="8">
        <v>3</v>
      </c>
      <c r="C427" s="8">
        <v>0</v>
      </c>
      <c r="D427" s="8">
        <v>0</v>
      </c>
      <c r="E427" s="8">
        <v>0</v>
      </c>
      <c r="F427" s="8">
        <v>7.25</v>
      </c>
      <c r="G427" s="9">
        <f t="shared" si="0"/>
        <v>-0.80529925262691426</v>
      </c>
      <c r="H427" s="10">
        <f t="shared" si="1"/>
        <v>8.3449243704420556E-2</v>
      </c>
      <c r="I427" s="10">
        <f t="shared" si="2"/>
        <v>6.9637762748397738E-3</v>
      </c>
    </row>
    <row r="428" spans="1:9" ht="13">
      <c r="A428" s="8">
        <v>1</v>
      </c>
      <c r="B428" s="8">
        <v>2</v>
      </c>
      <c r="C428" s="8">
        <v>1</v>
      </c>
      <c r="D428" s="8">
        <v>1</v>
      </c>
      <c r="E428" s="8">
        <v>0</v>
      </c>
      <c r="F428" s="8">
        <v>26</v>
      </c>
      <c r="G428" s="9">
        <f t="shared" si="0"/>
        <v>0.47095938726462483</v>
      </c>
      <c r="H428" s="10">
        <f t="shared" si="1"/>
        <v>0.80241594442445052</v>
      </c>
      <c r="I428" s="10">
        <f t="shared" si="2"/>
        <v>3.9039459017681827E-2</v>
      </c>
    </row>
    <row r="429" spans="1:9" ht="13">
      <c r="A429" s="8">
        <v>1</v>
      </c>
      <c r="B429" s="8">
        <v>2</v>
      </c>
      <c r="C429" s="8">
        <v>1</v>
      </c>
      <c r="D429" s="8">
        <v>0</v>
      </c>
      <c r="E429" s="8">
        <v>0</v>
      </c>
      <c r="F429" s="8">
        <v>26</v>
      </c>
      <c r="G429" s="9">
        <f t="shared" si="0"/>
        <v>0.54045141368588201</v>
      </c>
      <c r="H429" s="10">
        <f t="shared" si="1"/>
        <v>0.83316893935363334</v>
      </c>
      <c r="I429" s="10">
        <f t="shared" si="2"/>
        <v>2.7832602796391669E-2</v>
      </c>
    </row>
    <row r="430" spans="1:9" ht="13">
      <c r="A430" s="8">
        <v>0</v>
      </c>
      <c r="B430" s="8">
        <v>3</v>
      </c>
      <c r="C430" s="8">
        <v>0</v>
      </c>
      <c r="D430" s="8">
        <v>0</v>
      </c>
      <c r="E430" s="8">
        <v>0</v>
      </c>
      <c r="F430" s="8">
        <v>7.75</v>
      </c>
      <c r="G430" s="9">
        <f t="shared" si="0"/>
        <v>-0.80514332918694631</v>
      </c>
      <c r="H430" s="10">
        <f t="shared" si="1"/>
        <v>8.3484739135526745E-2</v>
      </c>
      <c r="I430" s="10">
        <f t="shared" si="2"/>
        <v>6.9697016685269508E-3</v>
      </c>
    </row>
    <row r="431" spans="1:9" ht="13">
      <c r="A431" s="8">
        <v>1</v>
      </c>
      <c r="B431" s="8">
        <v>3</v>
      </c>
      <c r="C431" s="8">
        <v>0</v>
      </c>
      <c r="D431" s="8">
        <v>0</v>
      </c>
      <c r="E431" s="8">
        <v>0</v>
      </c>
      <c r="F431" s="8">
        <v>8.0500000000000007</v>
      </c>
      <c r="G431" s="9">
        <f t="shared" si="0"/>
        <v>-0.80504977512296549</v>
      </c>
      <c r="H431" s="10">
        <f t="shared" si="1"/>
        <v>8.3506042980629608E-2</v>
      </c>
      <c r="I431" s="10">
        <f t="shared" si="2"/>
        <v>0.83996117325302355</v>
      </c>
    </row>
    <row r="432" spans="1:9" ht="13">
      <c r="A432" s="8">
        <v>1</v>
      </c>
      <c r="B432" s="8">
        <v>1</v>
      </c>
      <c r="C432" s="8">
        <v>0</v>
      </c>
      <c r="D432" s="8">
        <v>0</v>
      </c>
      <c r="E432" s="8">
        <v>0</v>
      </c>
      <c r="F432" s="8">
        <v>26.55</v>
      </c>
      <c r="G432" s="9">
        <f t="shared" si="0"/>
        <v>-0.11947353321615622</v>
      </c>
      <c r="H432" s="10">
        <f t="shared" si="1"/>
        <v>0.41204331766050012</v>
      </c>
      <c r="I432" s="10">
        <f t="shared" si="2"/>
        <v>0.34569306030767166</v>
      </c>
    </row>
    <row r="433" spans="1:9" ht="13">
      <c r="A433" s="8">
        <v>1</v>
      </c>
      <c r="B433" s="8">
        <v>3</v>
      </c>
      <c r="C433" s="8">
        <v>1</v>
      </c>
      <c r="D433" s="8">
        <v>1</v>
      </c>
      <c r="E433" s="8">
        <v>0</v>
      </c>
      <c r="F433" s="8">
        <v>16.100000000000001</v>
      </c>
      <c r="G433" s="9">
        <f t="shared" si="0"/>
        <v>0.12796856583926181</v>
      </c>
      <c r="H433" s="10">
        <f t="shared" si="1"/>
        <v>0.59406700008216029</v>
      </c>
      <c r="I433" s="10">
        <f t="shared" si="2"/>
        <v>0.16478160042229686</v>
      </c>
    </row>
    <row r="434" spans="1:9" ht="13">
      <c r="A434" s="8">
        <v>1</v>
      </c>
      <c r="B434" s="8">
        <v>2</v>
      </c>
      <c r="C434" s="8">
        <v>1</v>
      </c>
      <c r="D434" s="8">
        <v>1</v>
      </c>
      <c r="E434" s="8">
        <v>0</v>
      </c>
      <c r="F434" s="8">
        <v>26</v>
      </c>
      <c r="G434" s="9">
        <f t="shared" si="0"/>
        <v>0.47095938726462483</v>
      </c>
      <c r="H434" s="10">
        <f t="shared" si="1"/>
        <v>0.80241594442445052</v>
      </c>
      <c r="I434" s="10">
        <f t="shared" si="2"/>
        <v>3.9039459017681827E-2</v>
      </c>
    </row>
    <row r="435" spans="1:9" ht="13">
      <c r="A435" s="8">
        <v>0</v>
      </c>
      <c r="B435" s="8">
        <v>3</v>
      </c>
      <c r="C435" s="8">
        <v>0</v>
      </c>
      <c r="D435" s="8">
        <v>0</v>
      </c>
      <c r="E435" s="8">
        <v>0</v>
      </c>
      <c r="F435" s="8">
        <v>7.125</v>
      </c>
      <c r="G435" s="9">
        <f t="shared" si="0"/>
        <v>-0.80533823348690636</v>
      </c>
      <c r="H435" s="10">
        <f t="shared" si="1"/>
        <v>8.3440371990268755E-2</v>
      </c>
      <c r="I435" s="10">
        <f t="shared" si="2"/>
        <v>6.962295677874427E-3</v>
      </c>
    </row>
    <row r="436" spans="1:9" ht="13">
      <c r="A436" s="8">
        <v>0</v>
      </c>
      <c r="B436" s="8">
        <v>1</v>
      </c>
      <c r="C436" s="8">
        <v>0</v>
      </c>
      <c r="D436" s="8">
        <v>1</v>
      </c>
      <c r="E436" s="8">
        <v>0</v>
      </c>
      <c r="F436" s="8">
        <v>55.9</v>
      </c>
      <c r="G436" s="9">
        <f t="shared" si="0"/>
        <v>-0.17981285371129302</v>
      </c>
      <c r="H436" s="10">
        <f t="shared" si="1"/>
        <v>0.36933278304710626</v>
      </c>
      <c r="I436" s="10">
        <f t="shared" si="2"/>
        <v>0.13640670463332086</v>
      </c>
    </row>
    <row r="437" spans="1:9" ht="13">
      <c r="A437" s="8">
        <v>1</v>
      </c>
      <c r="B437" s="8">
        <v>1</v>
      </c>
      <c r="C437" s="8">
        <v>1</v>
      </c>
      <c r="D437" s="8">
        <v>1</v>
      </c>
      <c r="E437" s="8">
        <v>2</v>
      </c>
      <c r="F437" s="8">
        <v>120</v>
      </c>
      <c r="G437" s="9">
        <f t="shared" si="0"/>
        <v>0.7219652913642336</v>
      </c>
      <c r="H437" s="10">
        <f t="shared" si="1"/>
        <v>0.89551887161396537</v>
      </c>
      <c r="I437" s="10">
        <f t="shared" si="2"/>
        <v>1.0916306188819051E-2</v>
      </c>
    </row>
    <row r="438" spans="1:9" ht="13">
      <c r="A438" s="8">
        <v>0</v>
      </c>
      <c r="B438" s="8">
        <v>3</v>
      </c>
      <c r="C438" s="8">
        <v>1</v>
      </c>
      <c r="D438" s="8">
        <v>2</v>
      </c>
      <c r="E438" s="8">
        <v>2</v>
      </c>
      <c r="F438" s="8">
        <v>34.375</v>
      </c>
      <c r="G438" s="9">
        <f t="shared" si="0"/>
        <v>-5.4035698779534347E-2</v>
      </c>
      <c r="H438" s="10">
        <f t="shared" si="1"/>
        <v>0.45988704829850202</v>
      </c>
      <c r="I438" s="10">
        <f t="shared" si="2"/>
        <v>0.21149609719270873</v>
      </c>
    </row>
    <row r="439" spans="1:9" ht="13">
      <c r="A439" s="8">
        <v>1</v>
      </c>
      <c r="B439" s="8">
        <v>2</v>
      </c>
      <c r="C439" s="8">
        <v>1</v>
      </c>
      <c r="D439" s="8">
        <v>2</v>
      </c>
      <c r="E439" s="8">
        <v>3</v>
      </c>
      <c r="F439" s="8">
        <v>18.75</v>
      </c>
      <c r="G439" s="9">
        <f t="shared" si="0"/>
        <v>0.221889611071279</v>
      </c>
      <c r="H439" s="10">
        <f t="shared" si="1"/>
        <v>0.65932567761163718</v>
      </c>
      <c r="I439" s="10">
        <f t="shared" si="2"/>
        <v>0.11605899393477016</v>
      </c>
    </row>
    <row r="440" spans="1:9" ht="13">
      <c r="A440" s="8">
        <v>0</v>
      </c>
      <c r="B440" s="8">
        <v>1</v>
      </c>
      <c r="C440" s="8">
        <v>0</v>
      </c>
      <c r="D440" s="8">
        <v>1</v>
      </c>
      <c r="E440" s="8">
        <v>4</v>
      </c>
      <c r="F440" s="8">
        <v>263</v>
      </c>
      <c r="G440" s="9">
        <f t="shared" si="0"/>
        <v>-0.35165184473329286</v>
      </c>
      <c r="H440" s="10">
        <f t="shared" si="1"/>
        <v>0.25991080994239513</v>
      </c>
      <c r="I440" s="10">
        <f t="shared" si="2"/>
        <v>6.7553629124911835E-2</v>
      </c>
    </row>
    <row r="441" spans="1:9" ht="13">
      <c r="A441" s="8">
        <v>0</v>
      </c>
      <c r="B441" s="8">
        <v>2</v>
      </c>
      <c r="C441" s="8">
        <v>0</v>
      </c>
      <c r="D441" s="8">
        <v>0</v>
      </c>
      <c r="E441" s="8">
        <v>0</v>
      </c>
      <c r="F441" s="8">
        <v>10.5</v>
      </c>
      <c r="G441" s="9">
        <f t="shared" si="0"/>
        <v>-0.46438221295312537</v>
      </c>
      <c r="H441" s="10">
        <f t="shared" si="1"/>
        <v>0.20070548288098666</v>
      </c>
      <c r="I441" s="10">
        <f t="shared" si="2"/>
        <v>4.0282690858490032E-2</v>
      </c>
    </row>
    <row r="442" spans="1:9" ht="13">
      <c r="A442" s="8">
        <v>1</v>
      </c>
      <c r="B442" s="8">
        <v>2</v>
      </c>
      <c r="C442" s="8">
        <v>1</v>
      </c>
      <c r="D442" s="8">
        <v>1</v>
      </c>
      <c r="E442" s="8">
        <v>1</v>
      </c>
      <c r="F442" s="8">
        <v>26.25</v>
      </c>
      <c r="G442" s="9">
        <f t="shared" si="0"/>
        <v>0.41193172902042452</v>
      </c>
      <c r="H442" s="10">
        <f t="shared" si="1"/>
        <v>0.77308451788344679</v>
      </c>
      <c r="I442" s="10">
        <f t="shared" si="2"/>
        <v>5.1490636024187783E-2</v>
      </c>
    </row>
    <row r="443" spans="1:9" ht="13">
      <c r="A443" s="8">
        <v>0</v>
      </c>
      <c r="B443" s="8">
        <v>3</v>
      </c>
      <c r="C443" s="8">
        <v>0</v>
      </c>
      <c r="D443" s="8">
        <v>0</v>
      </c>
      <c r="E443" s="8">
        <v>0</v>
      </c>
      <c r="F443" s="8">
        <v>9.5</v>
      </c>
      <c r="G443" s="9">
        <f t="shared" si="0"/>
        <v>-0.80459759714705847</v>
      </c>
      <c r="H443" s="10">
        <f t="shared" si="1"/>
        <v>8.3609081234639157E-2</v>
      </c>
      <c r="I443" s="10">
        <f t="shared" si="2"/>
        <v>6.9904784649004893E-3</v>
      </c>
    </row>
    <row r="444" spans="1:9" ht="13">
      <c r="A444" s="8">
        <v>0</v>
      </c>
      <c r="B444" s="8">
        <v>3</v>
      </c>
      <c r="C444" s="8">
        <v>0</v>
      </c>
      <c r="D444" s="8">
        <v>1</v>
      </c>
      <c r="E444" s="8">
        <v>0</v>
      </c>
      <c r="F444" s="8">
        <v>7.7750000000000004</v>
      </c>
      <c r="G444" s="9">
        <f t="shared" si="0"/>
        <v>-0.87462755943620518</v>
      </c>
      <c r="H444" s="10">
        <f t="shared" si="1"/>
        <v>6.896592113047216E-2</v>
      </c>
      <c r="I444" s="10">
        <f t="shared" si="2"/>
        <v>4.7562982773745061E-3</v>
      </c>
    </row>
    <row r="445" spans="1:9" ht="13">
      <c r="A445" s="8">
        <v>1</v>
      </c>
      <c r="B445" s="8">
        <v>2</v>
      </c>
      <c r="C445" s="8">
        <v>1</v>
      </c>
      <c r="D445" s="8">
        <v>0</v>
      </c>
      <c r="E445" s="8">
        <v>0</v>
      </c>
      <c r="F445" s="8">
        <v>13</v>
      </c>
      <c r="G445" s="9">
        <f t="shared" si="0"/>
        <v>0.53639740424671456</v>
      </c>
      <c r="H445" s="10">
        <f t="shared" si="1"/>
        <v>0.83148534795651985</v>
      </c>
      <c r="I445" s="10">
        <f t="shared" si="2"/>
        <v>2.8397187953335189E-2</v>
      </c>
    </row>
    <row r="446" spans="1:9" ht="13">
      <c r="A446" s="8">
        <v>1</v>
      </c>
      <c r="B446" s="8">
        <v>3</v>
      </c>
      <c r="C446" s="8">
        <v>0</v>
      </c>
      <c r="D446" s="8">
        <v>0</v>
      </c>
      <c r="E446" s="8">
        <v>0</v>
      </c>
      <c r="F446" s="8">
        <v>8.1125000000000007</v>
      </c>
      <c r="G446" s="9">
        <f t="shared" si="0"/>
        <v>-0.80503028469296956</v>
      </c>
      <c r="H446" s="10">
        <f t="shared" si="1"/>
        <v>8.3510481903567108E-2</v>
      </c>
      <c r="I446" s="10">
        <f t="shared" si="2"/>
        <v>0.83995303678063171</v>
      </c>
    </row>
    <row r="447" spans="1:9" ht="13">
      <c r="A447" s="8">
        <v>1</v>
      </c>
      <c r="B447" s="8">
        <v>1</v>
      </c>
      <c r="C447" s="8">
        <v>0</v>
      </c>
      <c r="D447" s="8">
        <v>0</v>
      </c>
      <c r="E447" s="8">
        <v>2</v>
      </c>
      <c r="F447" s="8">
        <v>81.8583</v>
      </c>
      <c r="G447" s="9">
        <f t="shared" si="0"/>
        <v>-0.2204370523549628</v>
      </c>
      <c r="H447" s="10">
        <f t="shared" si="1"/>
        <v>0.34164588274873758</v>
      </c>
      <c r="I447" s="10">
        <f t="shared" si="2"/>
        <v>0.43343014370168892</v>
      </c>
    </row>
    <row r="448" spans="1:9" ht="13">
      <c r="A448" s="8">
        <v>1</v>
      </c>
      <c r="B448" s="8">
        <v>2</v>
      </c>
      <c r="C448" s="8">
        <v>1</v>
      </c>
      <c r="D448" s="8">
        <v>0</v>
      </c>
      <c r="E448" s="8">
        <v>1</v>
      </c>
      <c r="F448" s="8">
        <v>19.5</v>
      </c>
      <c r="G448" s="9">
        <f t="shared" si="0"/>
        <v>0.479318789002114</v>
      </c>
      <c r="H448" s="10">
        <f t="shared" si="1"/>
        <v>0.80633018691330871</v>
      </c>
      <c r="I448" s="10">
        <f t="shared" si="2"/>
        <v>3.7507996501033938E-2</v>
      </c>
    </row>
    <row r="449" spans="1:9" ht="13">
      <c r="A449" s="8">
        <v>1</v>
      </c>
      <c r="B449" s="8">
        <v>1</v>
      </c>
      <c r="C449" s="8">
        <v>0</v>
      </c>
      <c r="D449" s="8">
        <v>0</v>
      </c>
      <c r="E449" s="8">
        <v>0</v>
      </c>
      <c r="F449" s="8">
        <v>26.55</v>
      </c>
      <c r="G449" s="9">
        <f t="shared" si="0"/>
        <v>-0.11947353321615622</v>
      </c>
      <c r="H449" s="10">
        <f t="shared" si="1"/>
        <v>0.41204331766050012</v>
      </c>
      <c r="I449" s="10">
        <f t="shared" si="2"/>
        <v>0.34569306030767166</v>
      </c>
    </row>
    <row r="450" spans="1:9" ht="13">
      <c r="A450" s="8">
        <v>1</v>
      </c>
      <c r="B450" s="8">
        <v>3</v>
      </c>
      <c r="C450" s="8">
        <v>1</v>
      </c>
      <c r="D450" s="8">
        <v>2</v>
      </c>
      <c r="E450" s="8">
        <v>1</v>
      </c>
      <c r="F450" s="8">
        <v>19.258299999999998</v>
      </c>
      <c r="G450" s="9">
        <f t="shared" si="0"/>
        <v>3.558254547220141E-4</v>
      </c>
      <c r="H450" s="10">
        <f t="shared" si="1"/>
        <v>0.50026471293583741</v>
      </c>
      <c r="I450" s="10">
        <f t="shared" si="2"/>
        <v>0.24973535713710099</v>
      </c>
    </row>
    <row r="451" spans="1:9" ht="13">
      <c r="A451" s="8">
        <v>1</v>
      </c>
      <c r="B451" s="8">
        <v>1</v>
      </c>
      <c r="C451" s="8">
        <v>0</v>
      </c>
      <c r="D451" s="8">
        <v>0</v>
      </c>
      <c r="E451" s="8">
        <v>0</v>
      </c>
      <c r="F451" s="8">
        <v>30.5</v>
      </c>
      <c r="G451" s="9">
        <f t="shared" si="0"/>
        <v>-0.11824173804040922</v>
      </c>
      <c r="H451" s="10">
        <f t="shared" si="1"/>
        <v>0.41293162744232387</v>
      </c>
      <c r="I451" s="10">
        <f t="shared" si="2"/>
        <v>0.3446492740575185</v>
      </c>
    </row>
    <row r="452" spans="1:9" ht="13">
      <c r="A452" s="8">
        <v>0</v>
      </c>
      <c r="B452" s="8">
        <v>2</v>
      </c>
      <c r="C452" s="8">
        <v>0</v>
      </c>
      <c r="D452" s="8">
        <v>1</v>
      </c>
      <c r="E452" s="8">
        <v>2</v>
      </c>
      <c r="F452" s="8">
        <v>27.75</v>
      </c>
      <c r="G452" s="9">
        <f t="shared" si="0"/>
        <v>-0.6467061206238558</v>
      </c>
      <c r="H452" s="10">
        <f t="shared" si="1"/>
        <v>0.1273668822677734</v>
      </c>
      <c r="I452" s="10">
        <f t="shared" si="2"/>
        <v>1.6222322698612849E-2</v>
      </c>
    </row>
    <row r="453" spans="1:9" ht="13">
      <c r="A453" s="8">
        <v>0</v>
      </c>
      <c r="B453" s="8">
        <v>3</v>
      </c>
      <c r="C453" s="8">
        <v>0</v>
      </c>
      <c r="D453" s="8">
        <v>1</v>
      </c>
      <c r="E453" s="8">
        <v>0</v>
      </c>
      <c r="F453" s="8">
        <v>19.966699999999999</v>
      </c>
      <c r="G453" s="9">
        <f t="shared" si="0"/>
        <v>-0.87082561583008999</v>
      </c>
      <c r="H453" s="10">
        <f t="shared" si="1"/>
        <v>6.9695920308866746E-2</v>
      </c>
      <c r="I453" s="10">
        <f t="shared" si="2"/>
        <v>4.8575213076999038E-3</v>
      </c>
    </row>
    <row r="454" spans="1:9" ht="13">
      <c r="A454" s="8">
        <v>0</v>
      </c>
      <c r="B454" s="8">
        <v>1</v>
      </c>
      <c r="C454" s="8">
        <v>0</v>
      </c>
      <c r="D454" s="8">
        <v>0</v>
      </c>
      <c r="E454" s="8">
        <v>0</v>
      </c>
      <c r="F454" s="8">
        <v>27.75</v>
      </c>
      <c r="G454" s="9">
        <f t="shared" si="0"/>
        <v>-0.11909931696023307</v>
      </c>
      <c r="H454" s="10">
        <f t="shared" si="1"/>
        <v>0.41231312361722433</v>
      </c>
      <c r="I454" s="10">
        <f t="shared" si="2"/>
        <v>0.17000211190699252</v>
      </c>
    </row>
    <row r="455" spans="1:9" ht="13">
      <c r="A455" s="8">
        <v>1</v>
      </c>
      <c r="B455" s="8">
        <v>1</v>
      </c>
      <c r="C455" s="8">
        <v>0</v>
      </c>
      <c r="D455" s="8">
        <v>1</v>
      </c>
      <c r="E455" s="8">
        <v>0</v>
      </c>
      <c r="F455" s="8">
        <v>89.104200000000006</v>
      </c>
      <c r="G455" s="9">
        <f t="shared" si="0"/>
        <v>-0.16945822754052337</v>
      </c>
      <c r="H455" s="10">
        <f t="shared" si="1"/>
        <v>0.3765383527937643</v>
      </c>
      <c r="I455" s="10">
        <f t="shared" si="2"/>
        <v>0.38870442553711276</v>
      </c>
    </row>
    <row r="456" spans="1:9" ht="13">
      <c r="A456" s="8">
        <v>0</v>
      </c>
      <c r="B456" s="8">
        <v>3</v>
      </c>
      <c r="C456" s="8">
        <v>0</v>
      </c>
      <c r="D456" s="8">
        <v>0</v>
      </c>
      <c r="E456" s="8">
        <v>0</v>
      </c>
      <c r="F456" s="8">
        <v>8.0500000000000007</v>
      </c>
      <c r="G456" s="9">
        <f t="shared" si="0"/>
        <v>-0.80504977512296549</v>
      </c>
      <c r="H456" s="10">
        <f t="shared" si="1"/>
        <v>8.3506042980629608E-2</v>
      </c>
      <c r="I456" s="10">
        <f t="shared" si="2"/>
        <v>6.9732592142827598E-3</v>
      </c>
    </row>
    <row r="457" spans="1:9" ht="13">
      <c r="A457" s="8">
        <v>1</v>
      </c>
      <c r="B457" s="8">
        <v>3</v>
      </c>
      <c r="C457" s="8">
        <v>0</v>
      </c>
      <c r="D457" s="8">
        <v>0</v>
      </c>
      <c r="E457" s="8">
        <v>0</v>
      </c>
      <c r="F457" s="8">
        <v>7.8958000000000004</v>
      </c>
      <c r="G457" s="9">
        <f t="shared" si="0"/>
        <v>-0.80509786191185162</v>
      </c>
      <c r="H457" s="10">
        <f t="shared" si="1"/>
        <v>8.3495092187172104E-2</v>
      </c>
      <c r="I457" s="10">
        <f t="shared" si="2"/>
        <v>0.83998124604500013</v>
      </c>
    </row>
    <row r="458" spans="1:9" ht="13">
      <c r="A458" s="8">
        <v>0</v>
      </c>
      <c r="B458" s="8">
        <v>1</v>
      </c>
      <c r="C458" s="8">
        <v>0</v>
      </c>
      <c r="D458" s="8">
        <v>0</v>
      </c>
      <c r="E458" s="8">
        <v>0</v>
      </c>
      <c r="F458" s="8">
        <v>26.55</v>
      </c>
      <c r="G458" s="9">
        <f t="shared" si="0"/>
        <v>-0.11947353321615622</v>
      </c>
      <c r="H458" s="10">
        <f t="shared" si="1"/>
        <v>0.41204331766050012</v>
      </c>
      <c r="I458" s="10">
        <f t="shared" si="2"/>
        <v>0.16977969562867182</v>
      </c>
    </row>
    <row r="459" spans="1:9" ht="13">
      <c r="A459" s="8">
        <v>1</v>
      </c>
      <c r="B459" s="8">
        <v>1</v>
      </c>
      <c r="C459" s="8">
        <v>1</v>
      </c>
      <c r="D459" s="8">
        <v>1</v>
      </c>
      <c r="E459" s="8">
        <v>0</v>
      </c>
      <c r="F459" s="8">
        <v>51.862499999999997</v>
      </c>
      <c r="G459" s="9">
        <f t="shared" si="0"/>
        <v>0.81892806451096556</v>
      </c>
      <c r="H459" s="10">
        <f t="shared" si="1"/>
        <v>0.91960076463955354</v>
      </c>
      <c r="I459" s="10">
        <f t="shared" si="2"/>
        <v>6.4640370465444651E-3</v>
      </c>
    </row>
    <row r="460" spans="1:9" ht="13">
      <c r="A460" s="8">
        <v>1</v>
      </c>
      <c r="B460" s="8">
        <v>2</v>
      </c>
      <c r="C460" s="8">
        <v>1</v>
      </c>
      <c r="D460" s="8">
        <v>0</v>
      </c>
      <c r="E460" s="8">
        <v>0</v>
      </c>
      <c r="F460" s="8">
        <v>10.5</v>
      </c>
      <c r="G460" s="9">
        <f t="shared" si="0"/>
        <v>0.53561778704687457</v>
      </c>
      <c r="H460" s="10">
        <f t="shared" si="1"/>
        <v>0.83116003168688279</v>
      </c>
      <c r="I460" s="10">
        <f t="shared" si="2"/>
        <v>2.8506934899974423E-2</v>
      </c>
    </row>
    <row r="461" spans="1:9" ht="13">
      <c r="A461" s="8">
        <v>0</v>
      </c>
      <c r="B461" s="8">
        <v>3</v>
      </c>
      <c r="C461" s="8">
        <v>0</v>
      </c>
      <c r="D461" s="8">
        <v>0</v>
      </c>
      <c r="E461" s="8">
        <v>0</v>
      </c>
      <c r="F461" s="8">
        <v>7.75</v>
      </c>
      <c r="G461" s="9">
        <f t="shared" si="0"/>
        <v>-0.80514332918694631</v>
      </c>
      <c r="H461" s="10">
        <f t="shared" si="1"/>
        <v>8.3484739135526745E-2</v>
      </c>
      <c r="I461" s="10">
        <f t="shared" si="2"/>
        <v>6.9697016685269508E-3</v>
      </c>
    </row>
    <row r="462" spans="1:9" ht="13">
      <c r="A462" s="8">
        <v>1</v>
      </c>
      <c r="B462" s="8">
        <v>1</v>
      </c>
      <c r="C462" s="8">
        <v>0</v>
      </c>
      <c r="D462" s="8">
        <v>0</v>
      </c>
      <c r="E462" s="8">
        <v>0</v>
      </c>
      <c r="F462" s="8">
        <v>26.55</v>
      </c>
      <c r="G462" s="9">
        <f t="shared" si="0"/>
        <v>-0.11947353321615622</v>
      </c>
      <c r="H462" s="10">
        <f t="shared" si="1"/>
        <v>0.41204331766050012</v>
      </c>
      <c r="I462" s="10">
        <f t="shared" si="2"/>
        <v>0.34569306030767166</v>
      </c>
    </row>
    <row r="463" spans="1:9" ht="13">
      <c r="A463" s="8">
        <v>0</v>
      </c>
      <c r="B463" s="8">
        <v>3</v>
      </c>
      <c r="C463" s="8">
        <v>0</v>
      </c>
      <c r="D463" s="8">
        <v>0</v>
      </c>
      <c r="E463" s="8">
        <v>0</v>
      </c>
      <c r="F463" s="8">
        <v>8.0500000000000007</v>
      </c>
      <c r="G463" s="9">
        <f t="shared" si="0"/>
        <v>-0.80504977512296549</v>
      </c>
      <c r="H463" s="10">
        <f t="shared" si="1"/>
        <v>8.3506042980629608E-2</v>
      </c>
      <c r="I463" s="10">
        <f t="shared" si="2"/>
        <v>6.9732592142827598E-3</v>
      </c>
    </row>
    <row r="464" spans="1:9" ht="13">
      <c r="A464" s="8">
        <v>0</v>
      </c>
      <c r="B464" s="8">
        <v>1</v>
      </c>
      <c r="C464" s="8">
        <v>0</v>
      </c>
      <c r="D464" s="8">
        <v>0</v>
      </c>
      <c r="E464" s="8">
        <v>0</v>
      </c>
      <c r="F464" s="8">
        <v>38.5</v>
      </c>
      <c r="G464" s="9">
        <f t="shared" si="0"/>
        <v>-0.11574696300092152</v>
      </c>
      <c r="H464" s="10">
        <f t="shared" si="1"/>
        <v>0.41473246782597617</v>
      </c>
      <c r="I464" s="10">
        <f t="shared" si="2"/>
        <v>0.17200301986902436</v>
      </c>
    </row>
    <row r="465" spans="1:9" ht="13">
      <c r="A465" s="8">
        <v>0</v>
      </c>
      <c r="B465" s="8">
        <v>2</v>
      </c>
      <c r="C465" s="8">
        <v>0</v>
      </c>
      <c r="D465" s="8">
        <v>0</v>
      </c>
      <c r="E465" s="8">
        <v>0</v>
      </c>
      <c r="F465" s="8">
        <v>13</v>
      </c>
      <c r="G465" s="9">
        <f t="shared" si="0"/>
        <v>-0.4636025957532855</v>
      </c>
      <c r="H465" s="10">
        <f t="shared" si="1"/>
        <v>0.20107791500014005</v>
      </c>
      <c r="I465" s="10">
        <f t="shared" si="2"/>
        <v>4.0432327900803547E-2</v>
      </c>
    </row>
    <row r="466" spans="1:9" ht="13">
      <c r="A466" s="8">
        <v>0</v>
      </c>
      <c r="B466" s="8">
        <v>3</v>
      </c>
      <c r="C466" s="8">
        <v>0</v>
      </c>
      <c r="D466" s="8">
        <v>0</v>
      </c>
      <c r="E466" s="8">
        <v>0</v>
      </c>
      <c r="F466" s="8">
        <v>8.0500000000000007</v>
      </c>
      <c r="G466" s="9">
        <f t="shared" si="0"/>
        <v>-0.80504977512296549</v>
      </c>
      <c r="H466" s="10">
        <f t="shared" si="1"/>
        <v>8.3506042980629608E-2</v>
      </c>
      <c r="I466" s="10">
        <f t="shared" si="2"/>
        <v>6.9732592142827598E-3</v>
      </c>
    </row>
    <row r="467" spans="1:9" ht="13">
      <c r="A467" s="8">
        <v>0</v>
      </c>
      <c r="B467" s="8">
        <v>3</v>
      </c>
      <c r="C467" s="8">
        <v>0</v>
      </c>
      <c r="D467" s="8">
        <v>0</v>
      </c>
      <c r="E467" s="8">
        <v>0</v>
      </c>
      <c r="F467" s="8">
        <v>7.05</v>
      </c>
      <c r="G467" s="9">
        <f t="shared" si="0"/>
        <v>-0.80536162200290162</v>
      </c>
      <c r="H467" s="10">
        <f t="shared" si="1"/>
        <v>8.3435049373295822E-2</v>
      </c>
      <c r="I467" s="10">
        <f t="shared" si="2"/>
        <v>6.9614074639243115E-3</v>
      </c>
    </row>
    <row r="468" spans="1:9" ht="13">
      <c r="A468" s="8">
        <v>0</v>
      </c>
      <c r="B468" s="8">
        <v>2</v>
      </c>
      <c r="C468" s="8">
        <v>0</v>
      </c>
      <c r="D468" s="8">
        <v>0</v>
      </c>
      <c r="E468" s="8">
        <v>0</v>
      </c>
      <c r="F468" s="8">
        <v>0</v>
      </c>
      <c r="G468" s="9">
        <f t="shared" si="0"/>
        <v>-0.46765660519245295</v>
      </c>
      <c r="H468" s="10">
        <f t="shared" si="1"/>
        <v>0.19914691093822526</v>
      </c>
      <c r="I468" s="10">
        <f t="shared" si="2"/>
        <v>3.9659492136237422E-2</v>
      </c>
    </row>
    <row r="469" spans="1:9" ht="13">
      <c r="A469" s="8">
        <v>0</v>
      </c>
      <c r="B469" s="8">
        <v>1</v>
      </c>
      <c r="C469" s="8">
        <v>0</v>
      </c>
      <c r="D469" s="8">
        <v>0</v>
      </c>
      <c r="E469" s="8">
        <v>0</v>
      </c>
      <c r="F469" s="8">
        <v>26.55</v>
      </c>
      <c r="G469" s="9">
        <f t="shared" si="0"/>
        <v>-0.11947353321615622</v>
      </c>
      <c r="H469" s="10">
        <f t="shared" si="1"/>
        <v>0.41204331766050012</v>
      </c>
      <c r="I469" s="10">
        <f t="shared" si="2"/>
        <v>0.16977969562867182</v>
      </c>
    </row>
    <row r="470" spans="1:9" ht="13">
      <c r="A470" s="8">
        <v>0</v>
      </c>
      <c r="B470" s="8">
        <v>3</v>
      </c>
      <c r="C470" s="8">
        <v>0</v>
      </c>
      <c r="D470" s="8">
        <v>0</v>
      </c>
      <c r="E470" s="8">
        <v>0</v>
      </c>
      <c r="F470" s="8">
        <v>7.7249999999999996</v>
      </c>
      <c r="G470" s="9">
        <f t="shared" si="0"/>
        <v>-0.80515112535894473</v>
      </c>
      <c r="H470" s="10">
        <f t="shared" si="1"/>
        <v>8.3482964038101168E-2</v>
      </c>
      <c r="I470" s="10">
        <f t="shared" si="2"/>
        <v>6.9694052845868928E-3</v>
      </c>
    </row>
    <row r="471" spans="1:9" ht="13">
      <c r="A471" s="8">
        <v>1</v>
      </c>
      <c r="B471" s="8">
        <v>3</v>
      </c>
      <c r="C471" s="8">
        <v>1</v>
      </c>
      <c r="D471" s="8">
        <v>2</v>
      </c>
      <c r="E471" s="8">
        <v>1</v>
      </c>
      <c r="F471" s="8">
        <v>19.258299999999998</v>
      </c>
      <c r="G471" s="9">
        <f t="shared" si="0"/>
        <v>3.558254547220141E-4</v>
      </c>
      <c r="H471" s="10">
        <f t="shared" si="1"/>
        <v>0.50026471293583741</v>
      </c>
      <c r="I471" s="10">
        <f t="shared" si="2"/>
        <v>0.24973535713710099</v>
      </c>
    </row>
    <row r="472" spans="1:9" ht="13">
      <c r="A472" s="8">
        <v>0</v>
      </c>
      <c r="B472" s="8">
        <v>3</v>
      </c>
      <c r="C472" s="8">
        <v>0</v>
      </c>
      <c r="D472" s="8">
        <v>0</v>
      </c>
      <c r="E472" s="8">
        <v>0</v>
      </c>
      <c r="F472" s="8">
        <v>7.25</v>
      </c>
      <c r="G472" s="9">
        <f t="shared" si="0"/>
        <v>-0.80529925262691426</v>
      </c>
      <c r="H472" s="10">
        <f t="shared" si="1"/>
        <v>8.3449243704420556E-2</v>
      </c>
      <c r="I472" s="10">
        <f t="shared" si="2"/>
        <v>6.9637762748397738E-3</v>
      </c>
    </row>
    <row r="473" spans="1:9" ht="13">
      <c r="A473" s="8">
        <v>0</v>
      </c>
      <c r="B473" s="8">
        <v>3</v>
      </c>
      <c r="C473" s="8">
        <v>0</v>
      </c>
      <c r="D473" s="8">
        <v>0</v>
      </c>
      <c r="E473" s="8">
        <v>0</v>
      </c>
      <c r="F473" s="8">
        <v>8.6624999999999996</v>
      </c>
      <c r="G473" s="9">
        <f t="shared" si="0"/>
        <v>-0.80485876890900476</v>
      </c>
      <c r="H473" s="10">
        <f t="shared" si="1"/>
        <v>8.354955367374145E-2</v>
      </c>
      <c r="I473" s="10">
        <f t="shared" si="2"/>
        <v>6.9805279190814033E-3</v>
      </c>
    </row>
    <row r="474" spans="1:9" ht="13">
      <c r="A474" s="8">
        <v>1</v>
      </c>
      <c r="B474" s="8">
        <v>2</v>
      </c>
      <c r="C474" s="8">
        <v>1</v>
      </c>
      <c r="D474" s="8">
        <v>1</v>
      </c>
      <c r="E474" s="8">
        <v>2</v>
      </c>
      <c r="F474" s="8">
        <v>27.75</v>
      </c>
      <c r="G474" s="9">
        <f t="shared" si="0"/>
        <v>0.3532938793761442</v>
      </c>
      <c r="H474" s="10">
        <f t="shared" si="1"/>
        <v>0.74102800251959178</v>
      </c>
      <c r="I474" s="10">
        <f t="shared" si="2"/>
        <v>6.7066495478992558E-2</v>
      </c>
    </row>
    <row r="475" spans="1:9" ht="13">
      <c r="A475" s="8">
        <v>1</v>
      </c>
      <c r="B475" s="8">
        <v>2</v>
      </c>
      <c r="C475" s="8">
        <v>1</v>
      </c>
      <c r="D475" s="8">
        <v>0</v>
      </c>
      <c r="E475" s="8">
        <v>0</v>
      </c>
      <c r="F475" s="8">
        <v>13.791700000000001</v>
      </c>
      <c r="G475" s="9">
        <f t="shared" si="0"/>
        <v>0.53664429342155984</v>
      </c>
      <c r="H475" s="10">
        <f t="shared" si="1"/>
        <v>0.83158826486383486</v>
      </c>
      <c r="I475" s="10">
        <f t="shared" si="2"/>
        <v>2.836251253157384E-2</v>
      </c>
    </row>
    <row r="476" spans="1:9" ht="13">
      <c r="A476" s="8">
        <v>0</v>
      </c>
      <c r="B476" s="8">
        <v>3</v>
      </c>
      <c r="C476" s="8">
        <v>1</v>
      </c>
      <c r="D476" s="8">
        <v>0</v>
      </c>
      <c r="E476" s="8">
        <v>0</v>
      </c>
      <c r="F476" s="8">
        <v>9.8375000000000004</v>
      </c>
      <c r="G476" s="9">
        <f t="shared" si="0"/>
        <v>0.19550765117492003</v>
      </c>
      <c r="H476" s="10">
        <f t="shared" si="1"/>
        <v>0.64147785320645367</v>
      </c>
      <c r="I476" s="10">
        <f t="shared" si="2"/>
        <v>0.41149383615436053</v>
      </c>
    </row>
    <row r="477" spans="1:9" ht="13">
      <c r="A477" s="8">
        <v>0</v>
      </c>
      <c r="B477" s="8">
        <v>1</v>
      </c>
      <c r="C477" s="8">
        <v>0</v>
      </c>
      <c r="D477" s="8">
        <v>0</v>
      </c>
      <c r="E477" s="8">
        <v>0</v>
      </c>
      <c r="F477" s="8">
        <v>52</v>
      </c>
      <c r="G477" s="9">
        <f t="shared" si="0"/>
        <v>-0.11153703012178606</v>
      </c>
      <c r="H477" s="10">
        <f t="shared" si="1"/>
        <v>0.4177765355022281</v>
      </c>
      <c r="I477" s="10">
        <f t="shared" si="2"/>
        <v>0.17453723361624446</v>
      </c>
    </row>
    <row r="478" spans="1:9" ht="13">
      <c r="A478" s="8">
        <v>0</v>
      </c>
      <c r="B478" s="8">
        <v>2</v>
      </c>
      <c r="C478" s="8">
        <v>0</v>
      </c>
      <c r="D478" s="8">
        <v>1</v>
      </c>
      <c r="E478" s="8">
        <v>0</v>
      </c>
      <c r="F478" s="8">
        <v>21</v>
      </c>
      <c r="G478" s="9">
        <f t="shared" si="0"/>
        <v>-0.53059984713505504</v>
      </c>
      <c r="H478" s="10">
        <f t="shared" si="1"/>
        <v>0.17094582267925462</v>
      </c>
      <c r="I478" s="10">
        <f t="shared" si="2"/>
        <v>2.9222474291487163E-2</v>
      </c>
    </row>
    <row r="479" spans="1:9" ht="13">
      <c r="A479" s="8">
        <v>0</v>
      </c>
      <c r="B479" s="8">
        <v>3</v>
      </c>
      <c r="C479" s="8">
        <v>0</v>
      </c>
      <c r="D479" s="8">
        <v>1</v>
      </c>
      <c r="E479" s="8">
        <v>0</v>
      </c>
      <c r="F479" s="8">
        <v>7.0457999999999998</v>
      </c>
      <c r="G479" s="9">
        <f t="shared" si="0"/>
        <v>-0.87485495818105452</v>
      </c>
      <c r="H479" s="10">
        <f t="shared" si="1"/>
        <v>6.8922484143233445E-2</v>
      </c>
      <c r="I479" s="10">
        <f t="shared" si="2"/>
        <v>4.7503088204742657E-3</v>
      </c>
    </row>
    <row r="480" spans="1:9" ht="13">
      <c r="A480" s="8">
        <v>0</v>
      </c>
      <c r="B480" s="8">
        <v>3</v>
      </c>
      <c r="C480" s="8">
        <v>0</v>
      </c>
      <c r="D480" s="8">
        <v>0</v>
      </c>
      <c r="E480" s="8">
        <v>0</v>
      </c>
      <c r="F480" s="8">
        <v>7.5208000000000004</v>
      </c>
      <c r="G480" s="9">
        <f t="shared" si="0"/>
        <v>-0.8052148044918277</v>
      </c>
      <c r="H480" s="10">
        <f t="shared" si="1"/>
        <v>8.3468466326743304E-2</v>
      </c>
      <c r="I480" s="10">
        <f t="shared" si="2"/>
        <v>6.9669848709386813E-3</v>
      </c>
    </row>
    <row r="481" spans="1:9" ht="13">
      <c r="A481" s="8">
        <v>1</v>
      </c>
      <c r="B481" s="8">
        <v>3</v>
      </c>
      <c r="C481" s="8">
        <v>1</v>
      </c>
      <c r="D481" s="8">
        <v>0</v>
      </c>
      <c r="E481" s="8">
        <v>1</v>
      </c>
      <c r="F481" s="8">
        <v>12.2875</v>
      </c>
      <c r="G481" s="9">
        <f t="shared" si="0"/>
        <v>0.13716605606657883</v>
      </c>
      <c r="H481" s="10">
        <f t="shared" si="1"/>
        <v>0.60064984434342128</v>
      </c>
      <c r="I481" s="10">
        <f t="shared" si="2"/>
        <v>0.15948054682293367</v>
      </c>
    </row>
    <row r="482" spans="1:9" ht="13">
      <c r="A482" s="8">
        <v>0</v>
      </c>
      <c r="B482" s="8">
        <v>3</v>
      </c>
      <c r="C482" s="8">
        <v>0</v>
      </c>
      <c r="D482" s="8">
        <v>5</v>
      </c>
      <c r="E482" s="8">
        <v>2</v>
      </c>
      <c r="F482" s="8">
        <v>46.9</v>
      </c>
      <c r="G482" s="9">
        <f t="shared" si="0"/>
        <v>-1.258605895872108</v>
      </c>
      <c r="H482" s="10">
        <f t="shared" si="1"/>
        <v>2.3082859454983954E-2</v>
      </c>
      <c r="I482" s="10">
        <f t="shared" si="2"/>
        <v>5.3281840061854214E-4</v>
      </c>
    </row>
    <row r="483" spans="1:9" ht="13">
      <c r="A483" s="8">
        <v>0</v>
      </c>
      <c r="B483" s="8">
        <v>2</v>
      </c>
      <c r="C483" s="8">
        <v>0</v>
      </c>
      <c r="D483" s="8">
        <v>0</v>
      </c>
      <c r="E483" s="8">
        <v>0</v>
      </c>
      <c r="F483" s="8">
        <v>0</v>
      </c>
      <c r="G483" s="9">
        <f t="shared" si="0"/>
        <v>-0.46765660519245295</v>
      </c>
      <c r="H483" s="10">
        <f t="shared" si="1"/>
        <v>0.19914691093822526</v>
      </c>
      <c r="I483" s="10">
        <f t="shared" si="2"/>
        <v>3.9659492136237422E-2</v>
      </c>
    </row>
    <row r="484" spans="1:9" ht="13">
      <c r="A484" s="8">
        <v>0</v>
      </c>
      <c r="B484" s="8">
        <v>3</v>
      </c>
      <c r="C484" s="8">
        <v>0</v>
      </c>
      <c r="D484" s="8">
        <v>0</v>
      </c>
      <c r="E484" s="8">
        <v>0</v>
      </c>
      <c r="F484" s="8">
        <v>8.0500000000000007</v>
      </c>
      <c r="G484" s="9">
        <f t="shared" si="0"/>
        <v>-0.80504977512296549</v>
      </c>
      <c r="H484" s="10">
        <f t="shared" si="1"/>
        <v>8.3506042980629608E-2</v>
      </c>
      <c r="I484" s="10">
        <f t="shared" si="2"/>
        <v>6.9732592142827598E-3</v>
      </c>
    </row>
    <row r="485" spans="1:9" ht="13">
      <c r="A485" s="8">
        <v>1</v>
      </c>
      <c r="B485" s="8">
        <v>3</v>
      </c>
      <c r="C485" s="8">
        <v>1</v>
      </c>
      <c r="D485" s="8">
        <v>0</v>
      </c>
      <c r="E485" s="8">
        <v>0</v>
      </c>
      <c r="F485" s="8">
        <v>9.5875000000000004</v>
      </c>
      <c r="G485" s="9">
        <f t="shared" si="0"/>
        <v>0.19542968945493605</v>
      </c>
      <c r="H485" s="10">
        <f t="shared" si="1"/>
        <v>0.64142449619413455</v>
      </c>
      <c r="I485" s="10">
        <f t="shared" si="2"/>
        <v>0.12857639192963022</v>
      </c>
    </row>
    <row r="486" spans="1:9" ht="13">
      <c r="A486" s="8">
        <v>1</v>
      </c>
      <c r="B486" s="8">
        <v>1</v>
      </c>
      <c r="C486" s="8">
        <v>0</v>
      </c>
      <c r="D486" s="8">
        <v>1</v>
      </c>
      <c r="E486" s="8">
        <v>0</v>
      </c>
      <c r="F486" s="8">
        <v>91.0792</v>
      </c>
      <c r="G486" s="9">
        <f t="shared" si="0"/>
        <v>-0.16884232995264986</v>
      </c>
      <c r="H486" s="10">
        <f t="shared" si="1"/>
        <v>0.37696870477608596</v>
      </c>
      <c r="I486" s="10">
        <f t="shared" si="2"/>
        <v>0.38816799482838799</v>
      </c>
    </row>
    <row r="487" spans="1:9" ht="13">
      <c r="A487" s="8">
        <v>0</v>
      </c>
      <c r="B487" s="8">
        <v>3</v>
      </c>
      <c r="C487" s="8">
        <v>1</v>
      </c>
      <c r="D487" s="8">
        <v>3</v>
      </c>
      <c r="E487" s="8">
        <v>1</v>
      </c>
      <c r="F487" s="8">
        <v>25.466699999999999</v>
      </c>
      <c r="G487" s="9">
        <f t="shared" si="0"/>
        <v>-6.7200130797140767E-2</v>
      </c>
      <c r="H487" s="10">
        <f t="shared" si="1"/>
        <v>0.45017303439796974</v>
      </c>
      <c r="I487" s="10">
        <f t="shared" si="2"/>
        <v>0.20265576089907564</v>
      </c>
    </row>
    <row r="488" spans="1:9" ht="13">
      <c r="A488" s="8">
        <v>1</v>
      </c>
      <c r="B488" s="8">
        <v>1</v>
      </c>
      <c r="C488" s="8">
        <v>1</v>
      </c>
      <c r="D488" s="8">
        <v>1</v>
      </c>
      <c r="E488" s="8">
        <v>0</v>
      </c>
      <c r="F488" s="8">
        <v>90</v>
      </c>
      <c r="G488" s="9">
        <f t="shared" si="0"/>
        <v>0.8308211248945232</v>
      </c>
      <c r="H488" s="10">
        <f t="shared" si="1"/>
        <v>0.92217884533051109</v>
      </c>
      <c r="I488" s="10">
        <f t="shared" si="2"/>
        <v>6.0561321140925163E-3</v>
      </c>
    </row>
    <row r="489" spans="1:9" ht="13">
      <c r="A489" s="8">
        <v>0</v>
      </c>
      <c r="B489" s="8">
        <v>1</v>
      </c>
      <c r="C489" s="8">
        <v>0</v>
      </c>
      <c r="D489" s="8">
        <v>0</v>
      </c>
      <c r="E489" s="8">
        <v>0</v>
      </c>
      <c r="F489" s="8">
        <v>29.7</v>
      </c>
      <c r="G489" s="9">
        <f t="shared" si="0"/>
        <v>-0.11849121554435799</v>
      </c>
      <c r="H489" s="10">
        <f t="shared" si="1"/>
        <v>0.41275167062051982</v>
      </c>
      <c r="I489" s="10">
        <f t="shared" si="2"/>
        <v>0.17036394160003007</v>
      </c>
    </row>
    <row r="490" spans="1:9" ht="13">
      <c r="A490" s="8">
        <v>0</v>
      </c>
      <c r="B490" s="8">
        <v>3</v>
      </c>
      <c r="C490" s="8">
        <v>0</v>
      </c>
      <c r="D490" s="8">
        <v>0</v>
      </c>
      <c r="E490" s="8">
        <v>0</v>
      </c>
      <c r="F490" s="8">
        <v>8.0500000000000007</v>
      </c>
      <c r="G490" s="9">
        <f t="shared" si="0"/>
        <v>-0.80504977512296549</v>
      </c>
      <c r="H490" s="10">
        <f t="shared" si="1"/>
        <v>8.3506042980629608E-2</v>
      </c>
      <c r="I490" s="10">
        <f t="shared" si="2"/>
        <v>6.9732592142827598E-3</v>
      </c>
    </row>
    <row r="491" spans="1:9" ht="13">
      <c r="A491" s="8">
        <v>1</v>
      </c>
      <c r="B491" s="8">
        <v>3</v>
      </c>
      <c r="C491" s="8">
        <v>0</v>
      </c>
      <c r="D491" s="8">
        <v>1</v>
      </c>
      <c r="E491" s="8">
        <v>1</v>
      </c>
      <c r="F491" s="8">
        <v>15.9</v>
      </c>
      <c r="G491" s="9">
        <f t="shared" si="0"/>
        <v>-0.93119942350091001</v>
      </c>
      <c r="H491" s="10">
        <f t="shared" si="1"/>
        <v>5.8910007079269237E-2</v>
      </c>
      <c r="I491" s="10">
        <f t="shared" si="2"/>
        <v>0.8856503747755412</v>
      </c>
    </row>
    <row r="492" spans="1:9" ht="13">
      <c r="A492" s="8">
        <v>0</v>
      </c>
      <c r="B492" s="8">
        <v>3</v>
      </c>
      <c r="C492" s="8">
        <v>0</v>
      </c>
      <c r="D492" s="8">
        <v>1</v>
      </c>
      <c r="E492" s="8">
        <v>0</v>
      </c>
      <c r="F492" s="8">
        <v>19.966699999999999</v>
      </c>
      <c r="G492" s="9">
        <f t="shared" si="0"/>
        <v>-0.87082561583008999</v>
      </c>
      <c r="H492" s="10">
        <f t="shared" si="1"/>
        <v>6.9695920308866746E-2</v>
      </c>
      <c r="I492" s="10">
        <f t="shared" si="2"/>
        <v>4.8575213076999038E-3</v>
      </c>
    </row>
    <row r="493" spans="1:9" ht="13">
      <c r="A493" s="8">
        <v>0</v>
      </c>
      <c r="B493" s="8">
        <v>3</v>
      </c>
      <c r="C493" s="8">
        <v>0</v>
      </c>
      <c r="D493" s="8">
        <v>0</v>
      </c>
      <c r="E493" s="8">
        <v>0</v>
      </c>
      <c r="F493" s="8">
        <v>7.25</v>
      </c>
      <c r="G493" s="9">
        <f t="shared" si="0"/>
        <v>-0.80529925262691426</v>
      </c>
      <c r="H493" s="10">
        <f t="shared" si="1"/>
        <v>8.3449243704420556E-2</v>
      </c>
      <c r="I493" s="10">
        <f t="shared" si="2"/>
        <v>6.9637762748397738E-3</v>
      </c>
    </row>
    <row r="494" spans="1:9" ht="13">
      <c r="A494" s="8">
        <v>0</v>
      </c>
      <c r="B494" s="8">
        <v>1</v>
      </c>
      <c r="C494" s="8">
        <v>0</v>
      </c>
      <c r="D494" s="8">
        <v>0</v>
      </c>
      <c r="E494" s="8">
        <v>0</v>
      </c>
      <c r="F494" s="8">
        <v>30.5</v>
      </c>
      <c r="G494" s="9">
        <f t="shared" si="0"/>
        <v>-0.11824173804040922</v>
      </c>
      <c r="H494" s="10">
        <f t="shared" si="1"/>
        <v>0.41293162744232387</v>
      </c>
      <c r="I494" s="10">
        <f t="shared" si="2"/>
        <v>0.17051252894216615</v>
      </c>
    </row>
    <row r="495" spans="1:9" ht="13">
      <c r="A495" s="8">
        <v>0</v>
      </c>
      <c r="B495" s="8">
        <v>1</v>
      </c>
      <c r="C495" s="8">
        <v>0</v>
      </c>
      <c r="D495" s="8">
        <v>0</v>
      </c>
      <c r="E495" s="8">
        <v>0</v>
      </c>
      <c r="F495" s="8">
        <v>49.504199999999997</v>
      </c>
      <c r="G495" s="9">
        <f t="shared" si="0"/>
        <v>-0.11231533756473022</v>
      </c>
      <c r="H495" s="10">
        <f t="shared" si="1"/>
        <v>0.41721328676767422</v>
      </c>
      <c r="I495" s="10">
        <f t="shared" si="2"/>
        <v>0.17406692665548557</v>
      </c>
    </row>
    <row r="496" spans="1:9" ht="13">
      <c r="A496" s="8">
        <v>0</v>
      </c>
      <c r="B496" s="8">
        <v>3</v>
      </c>
      <c r="C496" s="8">
        <v>0</v>
      </c>
      <c r="D496" s="8">
        <v>0</v>
      </c>
      <c r="E496" s="8">
        <v>0</v>
      </c>
      <c r="F496" s="8">
        <v>8.0500000000000007</v>
      </c>
      <c r="G496" s="9">
        <f t="shared" si="0"/>
        <v>-0.80504977512296549</v>
      </c>
      <c r="H496" s="10">
        <f t="shared" si="1"/>
        <v>8.3506042980629608E-2</v>
      </c>
      <c r="I496" s="10">
        <f t="shared" si="2"/>
        <v>6.9732592142827598E-3</v>
      </c>
    </row>
    <row r="497" spans="1:9" ht="13">
      <c r="A497" s="8">
        <v>0</v>
      </c>
      <c r="B497" s="8">
        <v>3</v>
      </c>
      <c r="C497" s="8">
        <v>0</v>
      </c>
      <c r="D497" s="8">
        <v>0</v>
      </c>
      <c r="E497" s="8">
        <v>0</v>
      </c>
      <c r="F497" s="8">
        <v>14.458299999999999</v>
      </c>
      <c r="G497" s="9">
        <f t="shared" si="0"/>
        <v>-0.80305136676227185</v>
      </c>
      <c r="H497" s="10">
        <f t="shared" si="1"/>
        <v>8.3962295887295896E-2</v>
      </c>
      <c r="I497" s="10">
        <f t="shared" si="2"/>
        <v>7.0496671306658253E-3</v>
      </c>
    </row>
    <row r="498" spans="1:9" ht="13">
      <c r="A498" s="8">
        <v>1</v>
      </c>
      <c r="B498" s="8">
        <v>1</v>
      </c>
      <c r="C498" s="8">
        <v>1</v>
      </c>
      <c r="D498" s="8">
        <v>1</v>
      </c>
      <c r="E498" s="8">
        <v>0</v>
      </c>
      <c r="F498" s="8">
        <v>78.2667</v>
      </c>
      <c r="G498" s="9">
        <f t="shared" si="0"/>
        <v>0.82716213189817078</v>
      </c>
      <c r="H498" s="10">
        <f t="shared" si="1"/>
        <v>0.9213938460705845</v>
      </c>
      <c r="I498" s="10">
        <f t="shared" si="2"/>
        <v>6.178927435574964E-3</v>
      </c>
    </row>
    <row r="499" spans="1:9" ht="13">
      <c r="A499" s="8">
        <v>0</v>
      </c>
      <c r="B499" s="8">
        <v>3</v>
      </c>
      <c r="C499" s="8">
        <v>0</v>
      </c>
      <c r="D499" s="8">
        <v>0</v>
      </c>
      <c r="E499" s="8">
        <v>0</v>
      </c>
      <c r="F499" s="8">
        <v>15.1</v>
      </c>
      <c r="G499" s="9">
        <f t="shared" si="0"/>
        <v>-0.80285125461941709</v>
      </c>
      <c r="H499" s="10">
        <f t="shared" si="1"/>
        <v>8.4008107636640808E-2</v>
      </c>
      <c r="I499" s="10">
        <f t="shared" si="2"/>
        <v>7.0573621486894273E-3</v>
      </c>
    </row>
    <row r="500" spans="1:9" ht="13">
      <c r="A500" s="8">
        <v>0</v>
      </c>
      <c r="B500" s="8">
        <v>1</v>
      </c>
      <c r="C500" s="8">
        <v>1</v>
      </c>
      <c r="D500" s="8">
        <v>1</v>
      </c>
      <c r="E500" s="8">
        <v>2</v>
      </c>
      <c r="F500" s="8">
        <v>151.55000000000001</v>
      </c>
      <c r="G500" s="9">
        <f t="shared" si="0"/>
        <v>0.73180406042621304</v>
      </c>
      <c r="H500" s="10">
        <f t="shared" si="1"/>
        <v>0.89822669711568082</v>
      </c>
      <c r="I500" s="10">
        <f t="shared" si="2"/>
        <v>0.80681119941134505</v>
      </c>
    </row>
    <row r="501" spans="1:9" ht="13">
      <c r="A501" s="8">
        <v>0</v>
      </c>
      <c r="B501" s="8">
        <v>3</v>
      </c>
      <c r="C501" s="8">
        <v>0</v>
      </c>
      <c r="D501" s="8">
        <v>0</v>
      </c>
      <c r="E501" s="8">
        <v>0</v>
      </c>
      <c r="F501" s="8">
        <v>7.7957999999999998</v>
      </c>
      <c r="G501" s="9">
        <f t="shared" si="0"/>
        <v>-0.8051290465998453</v>
      </c>
      <c r="H501" s="10">
        <f t="shared" si="1"/>
        <v>8.3487991203003667E-2</v>
      </c>
      <c r="I501" s="10">
        <f t="shared" si="2"/>
        <v>6.9702446751128177E-3</v>
      </c>
    </row>
    <row r="502" spans="1:9" ht="13">
      <c r="A502" s="8">
        <v>0</v>
      </c>
      <c r="B502" s="8">
        <v>3</v>
      </c>
      <c r="C502" s="8">
        <v>0</v>
      </c>
      <c r="D502" s="8">
        <v>0</v>
      </c>
      <c r="E502" s="8">
        <v>0</v>
      </c>
      <c r="F502" s="8">
        <v>8.6624999999999996</v>
      </c>
      <c r="G502" s="9">
        <f t="shared" si="0"/>
        <v>-0.80485876890900476</v>
      </c>
      <c r="H502" s="10">
        <f t="shared" si="1"/>
        <v>8.354955367374145E-2</v>
      </c>
      <c r="I502" s="10">
        <f t="shared" si="2"/>
        <v>6.9805279190814033E-3</v>
      </c>
    </row>
    <row r="503" spans="1:9" ht="13">
      <c r="A503" s="8">
        <v>0</v>
      </c>
      <c r="B503" s="8">
        <v>3</v>
      </c>
      <c r="C503" s="8">
        <v>1</v>
      </c>
      <c r="D503" s="8">
        <v>0</v>
      </c>
      <c r="E503" s="8">
        <v>0</v>
      </c>
      <c r="F503" s="8">
        <v>7.75</v>
      </c>
      <c r="G503" s="9">
        <f t="shared" si="0"/>
        <v>0.19485667081305372</v>
      </c>
      <c r="H503" s="10">
        <f t="shared" si="1"/>
        <v>0.6410322147801073</v>
      </c>
      <c r="I503" s="10">
        <f t="shared" si="2"/>
        <v>0.41092230038588962</v>
      </c>
    </row>
    <row r="504" spans="1:9" ht="13">
      <c r="A504" s="8">
        <v>0</v>
      </c>
      <c r="B504" s="8">
        <v>3</v>
      </c>
      <c r="C504" s="8">
        <v>1</v>
      </c>
      <c r="D504" s="8">
        <v>0</v>
      </c>
      <c r="E504" s="8">
        <v>0</v>
      </c>
      <c r="F504" s="8">
        <v>7.6292</v>
      </c>
      <c r="G504" s="9">
        <f t="shared" si="0"/>
        <v>0.19481899970995745</v>
      </c>
      <c r="H504" s="10">
        <f t="shared" si="1"/>
        <v>0.6410064189969461</v>
      </c>
      <c r="I504" s="10">
        <f t="shared" si="2"/>
        <v>0.41088922919528842</v>
      </c>
    </row>
    <row r="505" spans="1:9" ht="13">
      <c r="A505" s="8">
        <v>0</v>
      </c>
      <c r="B505" s="8">
        <v>3</v>
      </c>
      <c r="C505" s="8">
        <v>1</v>
      </c>
      <c r="D505" s="8">
        <v>0</v>
      </c>
      <c r="E505" s="8">
        <v>0</v>
      </c>
      <c r="F505" s="8">
        <v>9.5875000000000004</v>
      </c>
      <c r="G505" s="9">
        <f t="shared" si="0"/>
        <v>0.19542968945493605</v>
      </c>
      <c r="H505" s="10">
        <f t="shared" si="1"/>
        <v>0.64142449619413455</v>
      </c>
      <c r="I505" s="10">
        <f t="shared" si="2"/>
        <v>0.41142538431789932</v>
      </c>
    </row>
    <row r="506" spans="1:9" ht="13">
      <c r="A506" s="8">
        <v>1</v>
      </c>
      <c r="B506" s="8">
        <v>1</v>
      </c>
      <c r="C506" s="8">
        <v>1</v>
      </c>
      <c r="D506" s="8">
        <v>0</v>
      </c>
      <c r="E506" s="8">
        <v>0</v>
      </c>
      <c r="F506" s="8">
        <v>86.5</v>
      </c>
      <c r="G506" s="9">
        <f t="shared" si="0"/>
        <v>0.8992216872360046</v>
      </c>
      <c r="H506" s="10">
        <f t="shared" si="1"/>
        <v>0.93558766294890272</v>
      </c>
      <c r="I506" s="10">
        <f t="shared" si="2"/>
        <v>4.1489491643841589E-3</v>
      </c>
    </row>
    <row r="507" spans="1:9" ht="13">
      <c r="A507" s="8">
        <v>0</v>
      </c>
      <c r="B507" s="8">
        <v>1</v>
      </c>
      <c r="C507" s="8">
        <v>0</v>
      </c>
      <c r="D507" s="8">
        <v>1</v>
      </c>
      <c r="E507" s="8">
        <v>0</v>
      </c>
      <c r="F507" s="8">
        <v>108.9</v>
      </c>
      <c r="G507" s="9">
        <f t="shared" si="0"/>
        <v>-0.16328496907468709</v>
      </c>
      <c r="H507" s="10">
        <f t="shared" si="1"/>
        <v>0.38086055884339876</v>
      </c>
      <c r="I507" s="10">
        <f t="shared" si="2"/>
        <v>0.14505476528250599</v>
      </c>
    </row>
    <row r="508" spans="1:9" ht="13">
      <c r="A508" s="8">
        <v>1</v>
      </c>
      <c r="B508" s="8">
        <v>2</v>
      </c>
      <c r="C508" s="8">
        <v>1</v>
      </c>
      <c r="D508" s="8">
        <v>0</v>
      </c>
      <c r="E508" s="8">
        <v>2</v>
      </c>
      <c r="F508" s="8">
        <v>26</v>
      </c>
      <c r="G508" s="9">
        <f t="shared" si="0"/>
        <v>0.42224017375751344</v>
      </c>
      <c r="H508" s="10">
        <f t="shared" si="1"/>
        <v>0.77842063967920205</v>
      </c>
      <c r="I508" s="10">
        <f t="shared" si="2"/>
        <v>4.9097412920174006E-2</v>
      </c>
    </row>
    <row r="509" spans="1:9" ht="13">
      <c r="A509" s="8">
        <v>1</v>
      </c>
      <c r="B509" s="8">
        <v>1</v>
      </c>
      <c r="C509" s="8">
        <v>0</v>
      </c>
      <c r="D509" s="8">
        <v>0</v>
      </c>
      <c r="E509" s="8">
        <v>0</v>
      </c>
      <c r="F509" s="8">
        <v>26.55</v>
      </c>
      <c r="G509" s="9">
        <f t="shared" si="0"/>
        <v>-0.11947353321615622</v>
      </c>
      <c r="H509" s="10">
        <f t="shared" si="1"/>
        <v>0.41204331766050012</v>
      </c>
      <c r="I509" s="10">
        <f t="shared" si="2"/>
        <v>0.34569306030767166</v>
      </c>
    </row>
    <row r="510" spans="1:9" ht="13">
      <c r="A510" s="8">
        <v>0</v>
      </c>
      <c r="B510" s="8">
        <v>3</v>
      </c>
      <c r="C510" s="8">
        <v>0</v>
      </c>
      <c r="D510" s="8">
        <v>0</v>
      </c>
      <c r="E510" s="8">
        <v>0</v>
      </c>
      <c r="F510" s="8">
        <v>22.524999999999999</v>
      </c>
      <c r="G510" s="9">
        <f t="shared" si="0"/>
        <v>-0.8005357915358926</v>
      </c>
      <c r="H510" s="10">
        <f t="shared" si="1"/>
        <v>8.4539840811488493E-2</v>
      </c>
      <c r="I510" s="10">
        <f t="shared" si="2"/>
        <v>7.1469846844318154E-3</v>
      </c>
    </row>
    <row r="511" spans="1:9" ht="13">
      <c r="A511" s="8">
        <v>1</v>
      </c>
      <c r="B511" s="8">
        <v>3</v>
      </c>
      <c r="C511" s="8">
        <v>0</v>
      </c>
      <c r="D511" s="8">
        <v>0</v>
      </c>
      <c r="E511" s="8">
        <v>0</v>
      </c>
      <c r="F511" s="8">
        <v>56.495800000000003</v>
      </c>
      <c r="G511" s="9">
        <f t="shared" si="0"/>
        <v>-0.78994210354696404</v>
      </c>
      <c r="H511" s="10">
        <f t="shared" si="1"/>
        <v>8.7011766232573964E-2</v>
      </c>
      <c r="I511" s="10">
        <f t="shared" si="2"/>
        <v>0.83354751499776414</v>
      </c>
    </row>
    <row r="512" spans="1:9" ht="13">
      <c r="A512" s="8">
        <v>1</v>
      </c>
      <c r="B512" s="8">
        <v>3</v>
      </c>
      <c r="C512" s="8">
        <v>0</v>
      </c>
      <c r="D512" s="8">
        <v>0</v>
      </c>
      <c r="E512" s="8">
        <v>0</v>
      </c>
      <c r="F512" s="8">
        <v>7.75</v>
      </c>
      <c r="G512" s="9">
        <f t="shared" si="0"/>
        <v>-0.80514332918694631</v>
      </c>
      <c r="H512" s="10">
        <f t="shared" si="1"/>
        <v>8.3484739135526745E-2</v>
      </c>
      <c r="I512" s="10">
        <f t="shared" si="2"/>
        <v>0.84000022339747338</v>
      </c>
    </row>
    <row r="513" spans="1:9" ht="13">
      <c r="A513" s="8">
        <v>0</v>
      </c>
      <c r="B513" s="8">
        <v>3</v>
      </c>
      <c r="C513" s="8">
        <v>0</v>
      </c>
      <c r="D513" s="8">
        <v>0</v>
      </c>
      <c r="E513" s="8">
        <v>0</v>
      </c>
      <c r="F513" s="8">
        <v>8.0500000000000007</v>
      </c>
      <c r="G513" s="9">
        <f t="shared" si="0"/>
        <v>-0.80504977512296549</v>
      </c>
      <c r="H513" s="10">
        <f t="shared" si="1"/>
        <v>8.3506042980629608E-2</v>
      </c>
      <c r="I513" s="10">
        <f t="shared" si="2"/>
        <v>6.9732592142827598E-3</v>
      </c>
    </row>
    <row r="514" spans="1:9" ht="13">
      <c r="A514" s="8">
        <v>1</v>
      </c>
      <c r="B514" s="8">
        <v>1</v>
      </c>
      <c r="C514" s="8">
        <v>0</v>
      </c>
      <c r="D514" s="8">
        <v>0</v>
      </c>
      <c r="E514" s="8">
        <v>0</v>
      </c>
      <c r="F514" s="8">
        <v>26.287500000000001</v>
      </c>
      <c r="G514" s="9">
        <f t="shared" si="0"/>
        <v>-0.11955539302213941</v>
      </c>
      <c r="H514" s="10">
        <f t="shared" si="1"/>
        <v>0.41198430464688013</v>
      </c>
      <c r="I514" s="10">
        <f t="shared" si="2"/>
        <v>0.34576245798161315</v>
      </c>
    </row>
    <row r="515" spans="1:9" ht="13">
      <c r="A515" s="8">
        <v>1</v>
      </c>
      <c r="B515" s="8">
        <v>1</v>
      </c>
      <c r="C515" s="8">
        <v>1</v>
      </c>
      <c r="D515" s="8">
        <v>1</v>
      </c>
      <c r="E515" s="8">
        <v>0</v>
      </c>
      <c r="F515" s="8">
        <v>59.4</v>
      </c>
      <c r="G515" s="9">
        <f t="shared" si="0"/>
        <v>0.82127861036848282</v>
      </c>
      <c r="H515" s="10">
        <f t="shared" si="1"/>
        <v>0.92011640109645121</v>
      </c>
      <c r="I515" s="10">
        <f t="shared" si="2"/>
        <v>6.3813893737830613E-3</v>
      </c>
    </row>
    <row r="516" spans="1:9" ht="13">
      <c r="A516" s="8">
        <v>0</v>
      </c>
      <c r="B516" s="8">
        <v>3</v>
      </c>
      <c r="C516" s="8">
        <v>0</v>
      </c>
      <c r="D516" s="8">
        <v>0</v>
      </c>
      <c r="E516" s="8">
        <v>0</v>
      </c>
      <c r="F516" s="8">
        <v>7.4958</v>
      </c>
      <c r="G516" s="9">
        <f t="shared" si="0"/>
        <v>-0.80522260066382612</v>
      </c>
      <c r="H516" s="10">
        <f t="shared" si="1"/>
        <v>8.3466691543808785E-2</v>
      </c>
      <c r="I516" s="10">
        <f t="shared" si="2"/>
        <v>6.9666885972693212E-3</v>
      </c>
    </row>
    <row r="517" spans="1:9" ht="13">
      <c r="A517" s="8">
        <v>0</v>
      </c>
      <c r="B517" s="8">
        <v>1</v>
      </c>
      <c r="C517" s="8">
        <v>0</v>
      </c>
      <c r="D517" s="8">
        <v>0</v>
      </c>
      <c r="E517" s="8">
        <v>0</v>
      </c>
      <c r="F517" s="8">
        <v>34.020800000000001</v>
      </c>
      <c r="G517" s="9">
        <f t="shared" si="0"/>
        <v>-0.11714378754553068</v>
      </c>
      <c r="H517" s="10">
        <f t="shared" si="1"/>
        <v>0.41372389331799025</v>
      </c>
      <c r="I517" s="10">
        <f t="shared" si="2"/>
        <v>0.17116745990219578</v>
      </c>
    </row>
    <row r="518" spans="1:9" ht="13">
      <c r="A518" s="8">
        <v>1</v>
      </c>
      <c r="B518" s="8">
        <v>2</v>
      </c>
      <c r="C518" s="8">
        <v>1</v>
      </c>
      <c r="D518" s="8">
        <v>0</v>
      </c>
      <c r="E518" s="8">
        <v>0</v>
      </c>
      <c r="F518" s="8">
        <v>10.5</v>
      </c>
      <c r="G518" s="9">
        <f t="shared" si="0"/>
        <v>0.53561778704687457</v>
      </c>
      <c r="H518" s="10">
        <f t="shared" si="1"/>
        <v>0.83116003168688279</v>
      </c>
      <c r="I518" s="10">
        <f t="shared" si="2"/>
        <v>2.8506934899974423E-2</v>
      </c>
    </row>
    <row r="519" spans="1:9" ht="13">
      <c r="A519" s="8">
        <v>0</v>
      </c>
      <c r="B519" s="8">
        <v>3</v>
      </c>
      <c r="C519" s="8">
        <v>0</v>
      </c>
      <c r="D519" s="8">
        <v>0</v>
      </c>
      <c r="E519" s="8">
        <v>0</v>
      </c>
      <c r="F519" s="8">
        <v>24.15</v>
      </c>
      <c r="G519" s="9">
        <f t="shared" si="0"/>
        <v>-0.80002904035599665</v>
      </c>
      <c r="H519" s="10">
        <f t="shared" si="1"/>
        <v>8.4656620124371404E-2</v>
      </c>
      <c r="I519" s="10">
        <f t="shared" si="2"/>
        <v>7.1667433308821252E-3</v>
      </c>
    </row>
    <row r="520" spans="1:9" ht="13">
      <c r="A520" s="8">
        <v>1</v>
      </c>
      <c r="B520" s="8">
        <v>2</v>
      </c>
      <c r="C520" s="8">
        <v>1</v>
      </c>
      <c r="D520" s="8">
        <v>1</v>
      </c>
      <c r="E520" s="8">
        <v>0</v>
      </c>
      <c r="F520" s="8">
        <v>26</v>
      </c>
      <c r="G520" s="9">
        <f t="shared" si="0"/>
        <v>0.47095938726462483</v>
      </c>
      <c r="H520" s="10">
        <f t="shared" si="1"/>
        <v>0.80241594442445052</v>
      </c>
      <c r="I520" s="10">
        <f t="shared" si="2"/>
        <v>3.9039459017681827E-2</v>
      </c>
    </row>
    <row r="521" spans="1:9" ht="13">
      <c r="A521" s="8">
        <v>0</v>
      </c>
      <c r="B521" s="8">
        <v>3</v>
      </c>
      <c r="C521" s="8">
        <v>0</v>
      </c>
      <c r="D521" s="8">
        <v>0</v>
      </c>
      <c r="E521" s="8">
        <v>0</v>
      </c>
      <c r="F521" s="8">
        <v>7.8958000000000004</v>
      </c>
      <c r="G521" s="9">
        <f t="shared" si="0"/>
        <v>-0.80509786191185162</v>
      </c>
      <c r="H521" s="10">
        <f t="shared" si="1"/>
        <v>8.3495092187172104E-2</v>
      </c>
      <c r="I521" s="10">
        <f t="shared" si="2"/>
        <v>6.9714304193443681E-3</v>
      </c>
    </row>
    <row r="522" spans="1:9" ht="13">
      <c r="A522" s="8">
        <v>1</v>
      </c>
      <c r="B522" s="8">
        <v>1</v>
      </c>
      <c r="C522" s="8">
        <v>1</v>
      </c>
      <c r="D522" s="8">
        <v>0</v>
      </c>
      <c r="E522" s="8">
        <v>0</v>
      </c>
      <c r="F522" s="8">
        <v>93.5</v>
      </c>
      <c r="G522" s="9">
        <f t="shared" si="0"/>
        <v>0.90140461539555639</v>
      </c>
      <c r="H522" s="10">
        <f t="shared" si="1"/>
        <v>0.93597802045638923</v>
      </c>
      <c r="I522" s="10">
        <f t="shared" si="2"/>
        <v>4.0988138646825163E-3</v>
      </c>
    </row>
    <row r="523" spans="1:9" ht="13">
      <c r="A523" s="8">
        <v>0</v>
      </c>
      <c r="B523" s="8">
        <v>3</v>
      </c>
      <c r="C523" s="8">
        <v>0</v>
      </c>
      <c r="D523" s="8">
        <v>0</v>
      </c>
      <c r="E523" s="8">
        <v>0</v>
      </c>
      <c r="F523" s="8">
        <v>7.8958000000000004</v>
      </c>
      <c r="G523" s="9">
        <f t="shared" si="0"/>
        <v>-0.80509786191185162</v>
      </c>
      <c r="H523" s="10">
        <f t="shared" si="1"/>
        <v>8.3495092187172104E-2</v>
      </c>
      <c r="I523" s="10">
        <f t="shared" si="2"/>
        <v>6.9714304193443681E-3</v>
      </c>
    </row>
    <row r="524" spans="1:9" ht="13">
      <c r="A524" s="8">
        <v>0</v>
      </c>
      <c r="B524" s="8">
        <v>3</v>
      </c>
      <c r="C524" s="8">
        <v>0</v>
      </c>
      <c r="D524" s="8">
        <v>0</v>
      </c>
      <c r="E524" s="8">
        <v>0</v>
      </c>
      <c r="F524" s="8">
        <v>7.2249999999999996</v>
      </c>
      <c r="G524" s="9">
        <f t="shared" si="0"/>
        <v>-0.80530704879891268</v>
      </c>
      <c r="H524" s="10">
        <f t="shared" si="1"/>
        <v>8.3447469293001425E-2</v>
      </c>
      <c r="I524" s="10">
        <f t="shared" si="2"/>
        <v>6.9634801314064155E-3</v>
      </c>
    </row>
    <row r="525" spans="1:9" ht="13">
      <c r="A525" s="8">
        <v>1</v>
      </c>
      <c r="B525" s="8">
        <v>1</v>
      </c>
      <c r="C525" s="8">
        <v>1</v>
      </c>
      <c r="D525" s="8">
        <v>0</v>
      </c>
      <c r="E525" s="8">
        <v>1</v>
      </c>
      <c r="F525" s="8">
        <v>57.979199999999999</v>
      </c>
      <c r="G525" s="9">
        <f t="shared" si="0"/>
        <v>0.83122194477854272</v>
      </c>
      <c r="H525" s="10">
        <f t="shared" si="1"/>
        <v>0.92226439957908046</v>
      </c>
      <c r="I525" s="10">
        <f t="shared" si="2"/>
        <v>6.0428235728008659E-3</v>
      </c>
    </row>
    <row r="526" spans="1:9" ht="13">
      <c r="A526" s="8">
        <v>0</v>
      </c>
      <c r="B526" s="8">
        <v>3</v>
      </c>
      <c r="C526" s="8">
        <v>0</v>
      </c>
      <c r="D526" s="8">
        <v>0</v>
      </c>
      <c r="E526" s="8">
        <v>0</v>
      </c>
      <c r="F526" s="8">
        <v>7.2291999999999996</v>
      </c>
      <c r="G526" s="9">
        <f t="shared" si="0"/>
        <v>-0.80530573904201708</v>
      </c>
      <c r="H526" s="10">
        <f t="shared" si="1"/>
        <v>8.3447767391722966E-2</v>
      </c>
      <c r="I526" s="10">
        <f t="shared" si="2"/>
        <v>6.9635298826631028E-3</v>
      </c>
    </row>
    <row r="527" spans="1:9" ht="13">
      <c r="A527" s="8">
        <v>0</v>
      </c>
      <c r="B527" s="8">
        <v>3</v>
      </c>
      <c r="C527" s="8">
        <v>0</v>
      </c>
      <c r="D527" s="8">
        <v>0</v>
      </c>
      <c r="E527" s="8">
        <v>0</v>
      </c>
      <c r="F527" s="8">
        <v>7.75</v>
      </c>
      <c r="G527" s="9">
        <f t="shared" si="0"/>
        <v>-0.80514332918694631</v>
      </c>
      <c r="H527" s="10">
        <f t="shared" si="1"/>
        <v>8.3484739135526745E-2</v>
      </c>
      <c r="I527" s="10">
        <f t="shared" si="2"/>
        <v>6.9697016685269508E-3</v>
      </c>
    </row>
    <row r="528" spans="1:9" ht="13">
      <c r="A528" s="8">
        <v>1</v>
      </c>
      <c r="B528" s="8">
        <v>2</v>
      </c>
      <c r="C528" s="8">
        <v>1</v>
      </c>
      <c r="D528" s="8">
        <v>0</v>
      </c>
      <c r="E528" s="8">
        <v>0</v>
      </c>
      <c r="F528" s="8">
        <v>10.5</v>
      </c>
      <c r="G528" s="9">
        <f t="shared" si="0"/>
        <v>0.53561778704687457</v>
      </c>
      <c r="H528" s="10">
        <f t="shared" si="1"/>
        <v>0.83116003168688279</v>
      </c>
      <c r="I528" s="10">
        <f t="shared" si="2"/>
        <v>2.8506934899974423E-2</v>
      </c>
    </row>
    <row r="529" spans="1:9" ht="13">
      <c r="A529" s="8">
        <v>0</v>
      </c>
      <c r="B529" s="8">
        <v>1</v>
      </c>
      <c r="C529" s="8">
        <v>0</v>
      </c>
      <c r="D529" s="8">
        <v>0</v>
      </c>
      <c r="E529" s="8">
        <v>0</v>
      </c>
      <c r="F529" s="8">
        <v>221.7792</v>
      </c>
      <c r="G529" s="9">
        <f t="shared" si="0"/>
        <v>-5.8591916323762705E-2</v>
      </c>
      <c r="H529" s="10">
        <f t="shared" si="1"/>
        <v>0.4565211915719169</v>
      </c>
      <c r="I529" s="10">
        <f t="shared" si="2"/>
        <v>0.20841159835424283</v>
      </c>
    </row>
    <row r="530" spans="1:9" ht="13">
      <c r="A530" s="8">
        <v>0</v>
      </c>
      <c r="B530" s="8">
        <v>3</v>
      </c>
      <c r="C530" s="8">
        <v>0</v>
      </c>
      <c r="D530" s="8">
        <v>0</v>
      </c>
      <c r="E530" s="8">
        <v>0</v>
      </c>
      <c r="F530" s="8">
        <v>7.9249999999999998</v>
      </c>
      <c r="G530" s="9">
        <f t="shared" si="0"/>
        <v>-0.80508875598295759</v>
      </c>
      <c r="H530" s="10">
        <f t="shared" si="1"/>
        <v>8.3497165778095517E-2</v>
      </c>
      <c r="I530" s="10">
        <f t="shared" si="2"/>
        <v>6.9717766929747651E-3</v>
      </c>
    </row>
    <row r="531" spans="1:9" ht="13">
      <c r="A531" s="8">
        <v>0</v>
      </c>
      <c r="B531" s="8">
        <v>2</v>
      </c>
      <c r="C531" s="8">
        <v>0</v>
      </c>
      <c r="D531" s="8">
        <v>2</v>
      </c>
      <c r="E531" s="8">
        <v>1</v>
      </c>
      <c r="F531" s="8">
        <v>11.5</v>
      </c>
      <c r="G531" s="9">
        <f t="shared" si="0"/>
        <v>-0.66216003887988806</v>
      </c>
      <c r="H531" s="10">
        <f t="shared" si="1"/>
        <v>0.1223426397976292</v>
      </c>
      <c r="I531" s="10">
        <f t="shared" si="2"/>
        <v>1.4967721512652445E-2</v>
      </c>
    </row>
    <row r="532" spans="1:9" ht="13">
      <c r="A532" s="8">
        <v>1</v>
      </c>
      <c r="B532" s="8">
        <v>2</v>
      </c>
      <c r="C532" s="8">
        <v>1</v>
      </c>
      <c r="D532" s="8">
        <v>1</v>
      </c>
      <c r="E532" s="8">
        <v>1</v>
      </c>
      <c r="F532" s="8">
        <v>26</v>
      </c>
      <c r="G532" s="9">
        <f t="shared" si="0"/>
        <v>0.41185376730044054</v>
      </c>
      <c r="H532" s="10">
        <f t="shared" si="1"/>
        <v>0.77304381752697182</v>
      </c>
      <c r="I532" s="10">
        <f t="shared" si="2"/>
        <v>5.150910876273046E-2</v>
      </c>
    </row>
    <row r="533" spans="1:9" ht="13">
      <c r="A533" s="8">
        <v>0</v>
      </c>
      <c r="B533" s="8">
        <v>3</v>
      </c>
      <c r="C533" s="8">
        <v>0</v>
      </c>
      <c r="D533" s="8">
        <v>0</v>
      </c>
      <c r="E533" s="8">
        <v>0</v>
      </c>
      <c r="F533" s="8">
        <v>7.2291999999999996</v>
      </c>
      <c r="G533" s="9">
        <f t="shared" si="0"/>
        <v>-0.80530573904201708</v>
      </c>
      <c r="H533" s="10">
        <f t="shared" si="1"/>
        <v>8.3447767391722966E-2</v>
      </c>
      <c r="I533" s="10">
        <f t="shared" si="2"/>
        <v>6.9635298826631028E-3</v>
      </c>
    </row>
    <row r="534" spans="1:9" ht="13">
      <c r="A534" s="8">
        <v>0</v>
      </c>
      <c r="B534" s="8">
        <v>3</v>
      </c>
      <c r="C534" s="8">
        <v>0</v>
      </c>
      <c r="D534" s="8">
        <v>1</v>
      </c>
      <c r="E534" s="8">
        <v>1</v>
      </c>
      <c r="F534" s="8">
        <v>7.2291999999999996</v>
      </c>
      <c r="G534" s="9">
        <f t="shared" si="0"/>
        <v>-0.93390338542745877</v>
      </c>
      <c r="H534" s="10">
        <f t="shared" si="1"/>
        <v>5.8465500700008464E-2</v>
      </c>
      <c r="I534" s="10">
        <f t="shared" si="2"/>
        <v>3.4182147721026901E-3</v>
      </c>
    </row>
    <row r="535" spans="1:9" ht="13">
      <c r="A535" s="8">
        <v>1</v>
      </c>
      <c r="B535" s="8">
        <v>3</v>
      </c>
      <c r="C535" s="8">
        <v>1</v>
      </c>
      <c r="D535" s="8">
        <v>0</v>
      </c>
      <c r="E535" s="8">
        <v>2</v>
      </c>
      <c r="F535" s="8">
        <v>22.3583</v>
      </c>
      <c r="G535" s="9">
        <f t="shared" si="0"/>
        <v>8.1200983660853598E-2</v>
      </c>
      <c r="H535" s="10">
        <f t="shared" si="1"/>
        <v>0.5601164796153737</v>
      </c>
      <c r="I535" s="10">
        <f t="shared" si="2"/>
        <v>0.19349751150597194</v>
      </c>
    </row>
    <row r="536" spans="1:9" ht="13">
      <c r="A536" s="8">
        <v>0</v>
      </c>
      <c r="B536" s="8">
        <v>3</v>
      </c>
      <c r="C536" s="8">
        <v>1</v>
      </c>
      <c r="D536" s="8">
        <v>0</v>
      </c>
      <c r="E536" s="8">
        <v>0</v>
      </c>
      <c r="F536" s="8">
        <v>8.6624999999999996</v>
      </c>
      <c r="G536" s="9">
        <f t="shared" si="0"/>
        <v>0.19514123109099529</v>
      </c>
      <c r="H536" s="10">
        <f t="shared" si="1"/>
        <v>0.64122704481254567</v>
      </c>
      <c r="I536" s="10">
        <f t="shared" si="2"/>
        <v>0.41117212299903044</v>
      </c>
    </row>
    <row r="537" spans="1:9" ht="13">
      <c r="A537" s="8">
        <v>1</v>
      </c>
      <c r="B537" s="8">
        <v>2</v>
      </c>
      <c r="C537" s="8">
        <v>1</v>
      </c>
      <c r="D537" s="8">
        <v>0</v>
      </c>
      <c r="E537" s="8">
        <v>2</v>
      </c>
      <c r="F537" s="8">
        <v>26.25</v>
      </c>
      <c r="G537" s="9">
        <f t="shared" si="0"/>
        <v>0.42231813547749741</v>
      </c>
      <c r="H537" s="10">
        <f t="shared" si="1"/>
        <v>0.77846065213332838</v>
      </c>
      <c r="I537" s="10">
        <f t="shared" si="2"/>
        <v>4.907968265319014E-2</v>
      </c>
    </row>
    <row r="538" spans="1:9" ht="13">
      <c r="A538" s="8">
        <v>0</v>
      </c>
      <c r="B538" s="8">
        <v>1</v>
      </c>
      <c r="C538" s="8">
        <v>0</v>
      </c>
      <c r="D538" s="8">
        <v>0</v>
      </c>
      <c r="E538" s="8">
        <v>0</v>
      </c>
      <c r="F538" s="8">
        <v>26.55</v>
      </c>
      <c r="G538" s="9">
        <f t="shared" si="0"/>
        <v>-0.11947353321615622</v>
      </c>
      <c r="H538" s="10">
        <f t="shared" si="1"/>
        <v>0.41204331766050012</v>
      </c>
      <c r="I538" s="10">
        <f t="shared" si="2"/>
        <v>0.16977969562867182</v>
      </c>
    </row>
    <row r="539" spans="1:9" ht="13">
      <c r="A539" s="8">
        <v>1</v>
      </c>
      <c r="B539" s="8">
        <v>1</v>
      </c>
      <c r="C539" s="8">
        <v>1</v>
      </c>
      <c r="D539" s="8">
        <v>0</v>
      </c>
      <c r="E539" s="8">
        <v>0</v>
      </c>
      <c r="F539" s="8">
        <v>106.425</v>
      </c>
      <c r="G539" s="9">
        <f t="shared" si="0"/>
        <v>0.90543523631872858</v>
      </c>
      <c r="H539" s="10">
        <f t="shared" si="1"/>
        <v>0.93669300164414637</v>
      </c>
      <c r="I539" s="10">
        <f t="shared" si="2"/>
        <v>4.0077760408280538E-3</v>
      </c>
    </row>
    <row r="540" spans="1:9" ht="13">
      <c r="A540" s="8">
        <v>0</v>
      </c>
      <c r="B540" s="8">
        <v>3</v>
      </c>
      <c r="C540" s="8">
        <v>0</v>
      </c>
      <c r="D540" s="8">
        <v>0</v>
      </c>
      <c r="E540" s="8">
        <v>0</v>
      </c>
      <c r="F540" s="8">
        <v>14.5</v>
      </c>
      <c r="G540" s="9">
        <f t="shared" si="0"/>
        <v>-0.80303836274737872</v>
      </c>
      <c r="H540" s="10">
        <f t="shared" si="1"/>
        <v>8.3965272211860523E-2</v>
      </c>
      <c r="I540" s="10">
        <f t="shared" si="2"/>
        <v>7.0501669376118372E-3</v>
      </c>
    </row>
    <row r="541" spans="1:9" ht="13">
      <c r="A541" s="8">
        <v>1</v>
      </c>
      <c r="B541" s="8">
        <v>1</v>
      </c>
      <c r="C541" s="8">
        <v>1</v>
      </c>
      <c r="D541" s="8">
        <v>0</v>
      </c>
      <c r="E541" s="8">
        <v>2</v>
      </c>
      <c r="F541" s="8">
        <v>49.5</v>
      </c>
      <c r="G541" s="9">
        <f t="shared" si="0"/>
        <v>0.76947211275000549</v>
      </c>
      <c r="H541" s="10">
        <f t="shared" si="1"/>
        <v>0.90802589443938397</v>
      </c>
      <c r="I541" s="10">
        <f t="shared" si="2"/>
        <v>8.4592360936753402E-3</v>
      </c>
    </row>
    <row r="542" spans="1:9" ht="13">
      <c r="A542" s="8">
        <v>1</v>
      </c>
      <c r="B542" s="8">
        <v>1</v>
      </c>
      <c r="C542" s="8">
        <v>1</v>
      </c>
      <c r="D542" s="8">
        <v>0</v>
      </c>
      <c r="E542" s="8">
        <v>2</v>
      </c>
      <c r="F542" s="8">
        <v>71</v>
      </c>
      <c r="G542" s="9">
        <f t="shared" si="0"/>
        <v>0.77617682066862859</v>
      </c>
      <c r="H542" s="10">
        <f t="shared" si="1"/>
        <v>0.9096786414597452</v>
      </c>
      <c r="I542" s="10">
        <f t="shared" si="2"/>
        <v>8.1579478085572598E-3</v>
      </c>
    </row>
    <row r="543" spans="1:9" ht="13">
      <c r="A543" s="8">
        <v>0</v>
      </c>
      <c r="B543" s="8">
        <v>3</v>
      </c>
      <c r="C543" s="8">
        <v>1</v>
      </c>
      <c r="D543" s="8">
        <v>4</v>
      </c>
      <c r="E543" s="8">
        <v>2</v>
      </c>
      <c r="F543" s="8">
        <v>31.274999999999999</v>
      </c>
      <c r="G543" s="9">
        <f t="shared" si="0"/>
        <v>-0.19398647694985022</v>
      </c>
      <c r="H543" s="10">
        <f t="shared" si="1"/>
        <v>0.35956386984727773</v>
      </c>
      <c r="I543" s="10">
        <f t="shared" si="2"/>
        <v>0.12928617649955007</v>
      </c>
    </row>
    <row r="544" spans="1:9" ht="13">
      <c r="A544" s="8">
        <v>0</v>
      </c>
      <c r="B544" s="8">
        <v>3</v>
      </c>
      <c r="C544" s="8">
        <v>1</v>
      </c>
      <c r="D544" s="8">
        <v>4</v>
      </c>
      <c r="E544" s="8">
        <v>2</v>
      </c>
      <c r="F544" s="8">
        <v>31.274999999999999</v>
      </c>
      <c r="G544" s="9">
        <f t="shared" si="0"/>
        <v>-0.19398647694985022</v>
      </c>
      <c r="H544" s="10">
        <f t="shared" si="1"/>
        <v>0.35956386984727773</v>
      </c>
      <c r="I544" s="10">
        <f t="shared" si="2"/>
        <v>0.12928617649955007</v>
      </c>
    </row>
    <row r="545" spans="1:9" ht="13">
      <c r="A545" s="8">
        <v>1</v>
      </c>
      <c r="B545" s="8">
        <v>2</v>
      </c>
      <c r="C545" s="8">
        <v>0</v>
      </c>
      <c r="D545" s="8">
        <v>1</v>
      </c>
      <c r="E545" s="8">
        <v>0</v>
      </c>
      <c r="F545" s="8">
        <v>26</v>
      </c>
      <c r="G545" s="9">
        <f t="shared" si="0"/>
        <v>-0.52904061273537506</v>
      </c>
      <c r="H545" s="10">
        <f t="shared" si="1"/>
        <v>0.17160441065149942</v>
      </c>
      <c r="I545" s="10">
        <f t="shared" si="2"/>
        <v>0.68623925245204953</v>
      </c>
    </row>
    <row r="546" spans="1:9" ht="13">
      <c r="A546" s="8">
        <v>0</v>
      </c>
      <c r="B546" s="8">
        <v>1</v>
      </c>
      <c r="C546" s="8">
        <v>0</v>
      </c>
      <c r="D546" s="8">
        <v>1</v>
      </c>
      <c r="E546" s="8">
        <v>0</v>
      </c>
      <c r="F546" s="8">
        <v>106.425</v>
      </c>
      <c r="G546" s="9">
        <f t="shared" si="0"/>
        <v>-0.1640567901025286</v>
      </c>
      <c r="H546" s="10">
        <f t="shared" si="1"/>
        <v>0.38031911895338832</v>
      </c>
      <c r="I546" s="10">
        <f t="shared" si="2"/>
        <v>0.14464263224148155</v>
      </c>
    </row>
    <row r="547" spans="1:9" ht="13">
      <c r="A547" s="8">
        <v>0</v>
      </c>
      <c r="B547" s="8">
        <v>1</v>
      </c>
      <c r="C547" s="8">
        <v>0</v>
      </c>
      <c r="D547" s="8">
        <v>0</v>
      </c>
      <c r="E547" s="8">
        <v>0</v>
      </c>
      <c r="F547" s="8">
        <v>26</v>
      </c>
      <c r="G547" s="9">
        <f t="shared" si="0"/>
        <v>-0.11964504900012102</v>
      </c>
      <c r="H547" s="10">
        <f t="shared" si="1"/>
        <v>0.41191967424972359</v>
      </c>
      <c r="I547" s="10">
        <f t="shared" si="2"/>
        <v>0.1696778180339984</v>
      </c>
    </row>
    <row r="548" spans="1:9" ht="13">
      <c r="A548" s="8">
        <v>1</v>
      </c>
      <c r="B548" s="8">
        <v>2</v>
      </c>
      <c r="C548" s="8">
        <v>1</v>
      </c>
      <c r="D548" s="8">
        <v>1</v>
      </c>
      <c r="E548" s="8">
        <v>0</v>
      </c>
      <c r="F548" s="8">
        <v>26</v>
      </c>
      <c r="G548" s="9">
        <f t="shared" si="0"/>
        <v>0.47095938726462483</v>
      </c>
      <c r="H548" s="10">
        <f t="shared" si="1"/>
        <v>0.80241594442445052</v>
      </c>
      <c r="I548" s="10">
        <f t="shared" si="2"/>
        <v>3.9039459017681827E-2</v>
      </c>
    </row>
    <row r="549" spans="1:9" ht="13">
      <c r="A549" s="8">
        <v>1</v>
      </c>
      <c r="B549" s="8">
        <v>2</v>
      </c>
      <c r="C549" s="8">
        <v>0</v>
      </c>
      <c r="D549" s="8">
        <v>0</v>
      </c>
      <c r="E549" s="8">
        <v>0</v>
      </c>
      <c r="F549" s="8">
        <v>13.862500000000001</v>
      </c>
      <c r="G549" s="9">
        <f t="shared" si="0"/>
        <v>-0.46333362781934068</v>
      </c>
      <c r="H549" s="10">
        <f t="shared" si="1"/>
        <v>0.20120652400741143</v>
      </c>
      <c r="I549" s="10">
        <f t="shared" si="2"/>
        <v>0.63807101728832216</v>
      </c>
    </row>
    <row r="550" spans="1:9" ht="13">
      <c r="A550" s="8">
        <v>0</v>
      </c>
      <c r="B550" s="8">
        <v>3</v>
      </c>
      <c r="C550" s="8">
        <v>0</v>
      </c>
      <c r="D550" s="8">
        <v>1</v>
      </c>
      <c r="E550" s="8">
        <v>1</v>
      </c>
      <c r="F550" s="8">
        <v>20.524999999999999</v>
      </c>
      <c r="G550" s="9">
        <f t="shared" si="0"/>
        <v>-0.92975713168120611</v>
      </c>
      <c r="H550" s="10">
        <f t="shared" si="1"/>
        <v>5.9148400265247841E-2</v>
      </c>
      <c r="I550" s="10">
        <f t="shared" si="2"/>
        <v>3.4985332539379708E-3</v>
      </c>
    </row>
    <row r="551" spans="1:9" ht="13">
      <c r="A551" s="8">
        <v>1</v>
      </c>
      <c r="B551" s="8">
        <v>2</v>
      </c>
      <c r="C551" s="8">
        <v>0</v>
      </c>
      <c r="D551" s="8">
        <v>1</v>
      </c>
      <c r="E551" s="8">
        <v>1</v>
      </c>
      <c r="F551" s="8">
        <v>36.75</v>
      </c>
      <c r="G551" s="9">
        <f t="shared" si="0"/>
        <v>-0.5847938787402478</v>
      </c>
      <c r="H551" s="10">
        <f t="shared" si="1"/>
        <v>0.14928659763204091</v>
      </c>
      <c r="I551" s="10">
        <f t="shared" si="2"/>
        <v>0.72371329296846909</v>
      </c>
    </row>
    <row r="552" spans="1:9" ht="13">
      <c r="A552" s="8">
        <v>1</v>
      </c>
      <c r="B552" s="8">
        <v>1</v>
      </c>
      <c r="C552" s="8">
        <v>0</v>
      </c>
      <c r="D552" s="8">
        <v>0</v>
      </c>
      <c r="E552" s="8">
        <v>2</v>
      </c>
      <c r="F552" s="8">
        <v>110.88330000000001</v>
      </c>
      <c r="G552" s="9">
        <f t="shared" si="0"/>
        <v>-0.21138569666482154</v>
      </c>
      <c r="H552" s="10">
        <f t="shared" si="1"/>
        <v>0.34772971901232103</v>
      </c>
      <c r="I552" s="10">
        <f t="shared" si="2"/>
        <v>0.42545651945974577</v>
      </c>
    </row>
    <row r="553" spans="1:9" ht="13">
      <c r="A553" s="8">
        <v>0</v>
      </c>
      <c r="B553" s="8">
        <v>2</v>
      </c>
      <c r="C553" s="8">
        <v>0</v>
      </c>
      <c r="D553" s="8">
        <v>0</v>
      </c>
      <c r="E553" s="8">
        <v>0</v>
      </c>
      <c r="F553" s="8">
        <v>26</v>
      </c>
      <c r="G553" s="9">
        <f t="shared" si="0"/>
        <v>-0.45954858631411794</v>
      </c>
      <c r="H553" s="10">
        <f t="shared" si="1"/>
        <v>0.20302289618515854</v>
      </c>
      <c r="I553" s="10">
        <f t="shared" si="2"/>
        <v>4.1218296375409663E-2</v>
      </c>
    </row>
    <row r="554" spans="1:9" ht="13">
      <c r="A554" s="8">
        <v>0</v>
      </c>
      <c r="B554" s="8">
        <v>3</v>
      </c>
      <c r="C554" s="8">
        <v>0</v>
      </c>
      <c r="D554" s="8">
        <v>0</v>
      </c>
      <c r="E554" s="8">
        <v>0</v>
      </c>
      <c r="F554" s="8">
        <v>7.8292000000000002</v>
      </c>
      <c r="G554" s="9">
        <f t="shared" si="0"/>
        <v>-0.80511863091405544</v>
      </c>
      <c r="H554" s="10">
        <f t="shared" si="1"/>
        <v>8.3490362870663748E-2</v>
      </c>
      <c r="I554" s="10">
        <f t="shared" si="2"/>
        <v>6.9706406922751081E-3</v>
      </c>
    </row>
    <row r="555" spans="1:9" ht="13">
      <c r="A555" s="8">
        <v>1</v>
      </c>
      <c r="B555" s="8">
        <v>3</v>
      </c>
      <c r="C555" s="8">
        <v>0</v>
      </c>
      <c r="D555" s="8">
        <v>0</v>
      </c>
      <c r="E555" s="8">
        <v>0</v>
      </c>
      <c r="F555" s="8">
        <v>7.2249999999999996</v>
      </c>
      <c r="G555" s="9">
        <f t="shared" si="0"/>
        <v>-0.80530704879891268</v>
      </c>
      <c r="H555" s="10">
        <f t="shared" si="1"/>
        <v>8.3447469293001425E-2</v>
      </c>
      <c r="I555" s="10">
        <f t="shared" si="2"/>
        <v>0.84006854154540367</v>
      </c>
    </row>
    <row r="556" spans="1:9" ht="13">
      <c r="A556" s="8">
        <v>1</v>
      </c>
      <c r="B556" s="8">
        <v>3</v>
      </c>
      <c r="C556" s="8">
        <v>1</v>
      </c>
      <c r="D556" s="8">
        <v>0</v>
      </c>
      <c r="E556" s="8">
        <v>0</v>
      </c>
      <c r="F556" s="8">
        <v>7.7750000000000004</v>
      </c>
      <c r="G556" s="9">
        <f t="shared" si="0"/>
        <v>0.19486446698505211</v>
      </c>
      <c r="H556" s="10">
        <f t="shared" si="1"/>
        <v>0.6410375532095286</v>
      </c>
      <c r="I556" s="10">
        <f t="shared" si="2"/>
        <v>0.12885403820580202</v>
      </c>
    </row>
    <row r="557" spans="1:9" ht="13">
      <c r="A557" s="8">
        <v>0</v>
      </c>
      <c r="B557" s="8">
        <v>1</v>
      </c>
      <c r="C557" s="8">
        <v>0</v>
      </c>
      <c r="D557" s="8">
        <v>0</v>
      </c>
      <c r="E557" s="8">
        <v>0</v>
      </c>
      <c r="F557" s="8">
        <v>26.55</v>
      </c>
      <c r="G557" s="9">
        <f t="shared" si="0"/>
        <v>-0.11947353321615622</v>
      </c>
      <c r="H557" s="10">
        <f t="shared" si="1"/>
        <v>0.41204331766050012</v>
      </c>
      <c r="I557" s="10">
        <f t="shared" si="2"/>
        <v>0.16977969562867182</v>
      </c>
    </row>
    <row r="558" spans="1:9" ht="13">
      <c r="A558" s="8">
        <v>1</v>
      </c>
      <c r="B558" s="8">
        <v>1</v>
      </c>
      <c r="C558" s="8">
        <v>1</v>
      </c>
      <c r="D558" s="8">
        <v>1</v>
      </c>
      <c r="E558" s="8">
        <v>0</v>
      </c>
      <c r="F558" s="8">
        <v>39.6</v>
      </c>
      <c r="G558" s="9">
        <f t="shared" si="0"/>
        <v>0.81510404214575094</v>
      </c>
      <c r="H558" s="10">
        <f t="shared" si="1"/>
        <v>0.9187554005901718</v>
      </c>
      <c r="I558" s="10">
        <f t="shared" si="2"/>
        <v>6.6006849332634569E-3</v>
      </c>
    </row>
    <row r="559" spans="1:9" ht="13">
      <c r="A559" s="8">
        <v>0</v>
      </c>
      <c r="B559" s="8">
        <v>1</v>
      </c>
      <c r="C559" s="8">
        <v>0</v>
      </c>
      <c r="D559" s="8">
        <v>0</v>
      </c>
      <c r="E559" s="8">
        <v>0</v>
      </c>
      <c r="F559" s="8">
        <v>227.52500000000001</v>
      </c>
      <c r="G559" s="9">
        <f t="shared" si="0"/>
        <v>-5.6800106521026683E-2</v>
      </c>
      <c r="H559" s="10">
        <f t="shared" si="1"/>
        <v>0.45784441540045012</v>
      </c>
      <c r="I559" s="10">
        <f t="shared" si="2"/>
        <v>0.20962150871337992</v>
      </c>
    </row>
    <row r="560" spans="1:9" ht="13">
      <c r="A560" s="8">
        <v>1</v>
      </c>
      <c r="B560" s="8">
        <v>1</v>
      </c>
      <c r="C560" s="8">
        <v>1</v>
      </c>
      <c r="D560" s="8">
        <v>1</v>
      </c>
      <c r="E560" s="8">
        <v>1</v>
      </c>
      <c r="F560" s="8">
        <v>79.650000000000006</v>
      </c>
      <c r="G560" s="9">
        <f t="shared" si="0"/>
        <v>0.76848788972300186</v>
      </c>
      <c r="H560" s="10">
        <f t="shared" si="1"/>
        <v>0.90778100249070859</v>
      </c>
      <c r="I560" s="10">
        <f t="shared" si="2"/>
        <v>8.5043435016186955E-3</v>
      </c>
    </row>
    <row r="561" spans="1:9" ht="13">
      <c r="A561" s="8">
        <v>1</v>
      </c>
      <c r="B561" s="8">
        <v>3</v>
      </c>
      <c r="C561" s="8">
        <v>1</v>
      </c>
      <c r="D561" s="8">
        <v>1</v>
      </c>
      <c r="E561" s="8">
        <v>0</v>
      </c>
      <c r="F561" s="8">
        <v>17.399999999999999</v>
      </c>
      <c r="G561" s="9">
        <f t="shared" si="0"/>
        <v>0.12837396678317853</v>
      </c>
      <c r="H561" s="10">
        <f t="shared" si="1"/>
        <v>0.59435788646552279</v>
      </c>
      <c r="I561" s="10">
        <f t="shared" si="2"/>
        <v>0.16454552427271771</v>
      </c>
    </row>
    <row r="562" spans="1:9" ht="13">
      <c r="A562" s="8">
        <v>0</v>
      </c>
      <c r="B562" s="8">
        <v>3</v>
      </c>
      <c r="C562" s="8">
        <v>0</v>
      </c>
      <c r="D562" s="8">
        <v>0</v>
      </c>
      <c r="E562" s="8">
        <v>0</v>
      </c>
      <c r="F562" s="8">
        <v>7.75</v>
      </c>
      <c r="G562" s="9">
        <f t="shared" si="0"/>
        <v>-0.80514332918694631</v>
      </c>
      <c r="H562" s="10">
        <f t="shared" si="1"/>
        <v>8.3484739135526745E-2</v>
      </c>
      <c r="I562" s="10">
        <f t="shared" si="2"/>
        <v>6.9697016685269508E-3</v>
      </c>
    </row>
    <row r="563" spans="1:9" ht="13">
      <c r="A563" s="8">
        <v>0</v>
      </c>
      <c r="B563" s="8">
        <v>3</v>
      </c>
      <c r="C563" s="8">
        <v>0</v>
      </c>
      <c r="D563" s="8">
        <v>0</v>
      </c>
      <c r="E563" s="8">
        <v>0</v>
      </c>
      <c r="F563" s="8">
        <v>7.8958000000000004</v>
      </c>
      <c r="G563" s="9">
        <f t="shared" si="0"/>
        <v>-0.80509786191185162</v>
      </c>
      <c r="H563" s="10">
        <f t="shared" si="1"/>
        <v>8.3495092187172104E-2</v>
      </c>
      <c r="I563" s="10">
        <f t="shared" si="2"/>
        <v>6.9714304193443681E-3</v>
      </c>
    </row>
    <row r="564" spans="1:9" ht="13">
      <c r="A564" s="8">
        <v>0</v>
      </c>
      <c r="B564" s="8">
        <v>2</v>
      </c>
      <c r="C564" s="8">
        <v>0</v>
      </c>
      <c r="D564" s="8">
        <v>0</v>
      </c>
      <c r="E564" s="8">
        <v>0</v>
      </c>
      <c r="F564" s="8">
        <v>13.5</v>
      </c>
      <c r="G564" s="9">
        <f t="shared" si="0"/>
        <v>-0.46344667231331743</v>
      </c>
      <c r="H564" s="10">
        <f t="shared" si="1"/>
        <v>0.20115246345098098</v>
      </c>
      <c r="I564" s="10">
        <f t="shared" si="2"/>
        <v>4.0462313552398238E-2</v>
      </c>
    </row>
    <row r="565" spans="1:9" ht="13">
      <c r="A565" s="8">
        <v>0</v>
      </c>
      <c r="B565" s="8">
        <v>3</v>
      </c>
      <c r="C565" s="8">
        <v>0</v>
      </c>
      <c r="D565" s="8">
        <v>0</v>
      </c>
      <c r="E565" s="8">
        <v>0</v>
      </c>
      <c r="F565" s="8">
        <v>8.0500000000000007</v>
      </c>
      <c r="G565" s="9">
        <f t="shared" si="0"/>
        <v>-0.80504977512296549</v>
      </c>
      <c r="H565" s="10">
        <f t="shared" si="1"/>
        <v>8.3506042980629608E-2</v>
      </c>
      <c r="I565" s="10">
        <f t="shared" si="2"/>
        <v>6.9732592142827598E-3</v>
      </c>
    </row>
    <row r="566" spans="1:9" ht="13">
      <c r="A566" s="8">
        <v>0</v>
      </c>
      <c r="B566" s="8">
        <v>3</v>
      </c>
      <c r="C566" s="8">
        <v>1</v>
      </c>
      <c r="D566" s="8">
        <v>0</v>
      </c>
      <c r="E566" s="8">
        <v>0</v>
      </c>
      <c r="F566" s="8">
        <v>8.0500000000000007</v>
      </c>
      <c r="G566" s="9">
        <f t="shared" si="0"/>
        <v>0.19495022487703451</v>
      </c>
      <c r="H566" s="10">
        <f t="shared" si="1"/>
        <v>0.64109627362723387</v>
      </c>
      <c r="I566" s="10">
        <f t="shared" si="2"/>
        <v>0.41100443205872511</v>
      </c>
    </row>
    <row r="567" spans="1:9" ht="13">
      <c r="A567" s="8">
        <v>0</v>
      </c>
      <c r="B567" s="8">
        <v>3</v>
      </c>
      <c r="C567" s="8">
        <v>0</v>
      </c>
      <c r="D567" s="8">
        <v>2</v>
      </c>
      <c r="E567" s="8">
        <v>0</v>
      </c>
      <c r="F567" s="8">
        <v>24.15</v>
      </c>
      <c r="G567" s="9">
        <f t="shared" si="0"/>
        <v>-0.93901309319851101</v>
      </c>
      <c r="H567" s="10">
        <f t="shared" si="1"/>
        <v>5.7634089466986303E-2</v>
      </c>
      <c r="I567" s="10">
        <f t="shared" si="2"/>
        <v>3.3216882686885815E-3</v>
      </c>
    </row>
    <row r="568" spans="1:9" ht="13">
      <c r="A568" s="8">
        <v>0</v>
      </c>
      <c r="B568" s="8">
        <v>3</v>
      </c>
      <c r="C568" s="8">
        <v>0</v>
      </c>
      <c r="D568" s="8">
        <v>0</v>
      </c>
      <c r="E568" s="8">
        <v>0</v>
      </c>
      <c r="F568" s="8">
        <v>7.8958000000000004</v>
      </c>
      <c r="G568" s="9">
        <f t="shared" si="0"/>
        <v>-0.80509786191185162</v>
      </c>
      <c r="H568" s="10">
        <f t="shared" si="1"/>
        <v>8.3495092187172104E-2</v>
      </c>
      <c r="I568" s="10">
        <f t="shared" si="2"/>
        <v>6.9714304193443681E-3</v>
      </c>
    </row>
    <row r="569" spans="1:9" ht="13">
      <c r="A569" s="8">
        <v>0</v>
      </c>
      <c r="B569" s="8">
        <v>3</v>
      </c>
      <c r="C569" s="8">
        <v>1</v>
      </c>
      <c r="D569" s="8">
        <v>0</v>
      </c>
      <c r="E569" s="8">
        <v>4</v>
      </c>
      <c r="F569" s="8">
        <v>21.074999999999999</v>
      </c>
      <c r="G569" s="9">
        <f t="shared" si="0"/>
        <v>-3.7410449368536824E-2</v>
      </c>
      <c r="H569" s="10">
        <f t="shared" si="1"/>
        <v>0.47219755965841059</v>
      </c>
      <c r="I569" s="10">
        <f t="shared" si="2"/>
        <v>0.22297053534735822</v>
      </c>
    </row>
    <row r="570" spans="1:9" ht="13">
      <c r="A570" s="8">
        <v>0</v>
      </c>
      <c r="B570" s="8">
        <v>3</v>
      </c>
      <c r="C570" s="8">
        <v>0</v>
      </c>
      <c r="D570" s="8">
        <v>0</v>
      </c>
      <c r="E570" s="8">
        <v>0</v>
      </c>
      <c r="F570" s="8">
        <v>7.2291999999999996</v>
      </c>
      <c r="G570" s="9">
        <f t="shared" si="0"/>
        <v>-0.80530573904201708</v>
      </c>
      <c r="H570" s="10">
        <f t="shared" si="1"/>
        <v>8.3447767391722966E-2</v>
      </c>
      <c r="I570" s="10">
        <f t="shared" si="2"/>
        <v>6.9635298826631028E-3</v>
      </c>
    </row>
    <row r="571" spans="1:9" ht="13">
      <c r="A571" s="8">
        <v>1</v>
      </c>
      <c r="B571" s="8">
        <v>3</v>
      </c>
      <c r="C571" s="8">
        <v>0</v>
      </c>
      <c r="D571" s="8">
        <v>0</v>
      </c>
      <c r="E571" s="8">
        <v>0</v>
      </c>
      <c r="F571" s="8">
        <v>7.8541999999999996</v>
      </c>
      <c r="G571" s="9">
        <f t="shared" si="0"/>
        <v>-0.80511083474205702</v>
      </c>
      <c r="H571" s="10">
        <f t="shared" si="1"/>
        <v>8.3492138111079084E-2</v>
      </c>
      <c r="I571" s="10">
        <f t="shared" si="2"/>
        <v>0.83998666090420127</v>
      </c>
    </row>
    <row r="572" spans="1:9" ht="13">
      <c r="A572" s="8">
        <v>1</v>
      </c>
      <c r="B572" s="8">
        <v>2</v>
      </c>
      <c r="C572" s="8">
        <v>0</v>
      </c>
      <c r="D572" s="8">
        <v>0</v>
      </c>
      <c r="E572" s="8">
        <v>0</v>
      </c>
      <c r="F572" s="8">
        <v>10.5</v>
      </c>
      <c r="G572" s="9">
        <f t="shared" si="0"/>
        <v>-0.46438221295312537</v>
      </c>
      <c r="H572" s="10">
        <f t="shared" si="1"/>
        <v>0.20070548288098666</v>
      </c>
      <c r="I572" s="10">
        <f t="shared" si="2"/>
        <v>0.63887172509651668</v>
      </c>
    </row>
    <row r="573" spans="1:9" ht="13">
      <c r="A573" s="8">
        <v>1</v>
      </c>
      <c r="B573" s="8">
        <v>1</v>
      </c>
      <c r="C573" s="8">
        <v>1</v>
      </c>
      <c r="D573" s="8">
        <v>2</v>
      </c>
      <c r="E573" s="8">
        <v>0</v>
      </c>
      <c r="F573" s="8">
        <v>51.479199999999999</v>
      </c>
      <c r="G573" s="9">
        <f t="shared" si="0"/>
        <v>0.74931650718062892</v>
      </c>
      <c r="H573" s="10">
        <f t="shared" si="1"/>
        <v>0.90289273234340739</v>
      </c>
      <c r="I573" s="10">
        <f t="shared" si="2"/>
        <v>9.4298214317291174E-3</v>
      </c>
    </row>
    <row r="574" spans="1:9" ht="13">
      <c r="A574" s="8">
        <v>1</v>
      </c>
      <c r="B574" s="8">
        <v>1</v>
      </c>
      <c r="C574" s="8">
        <v>0</v>
      </c>
      <c r="D574" s="8">
        <v>0</v>
      </c>
      <c r="E574" s="8">
        <v>0</v>
      </c>
      <c r="F574" s="8">
        <v>26.387499999999999</v>
      </c>
      <c r="G574" s="9">
        <f t="shared" si="0"/>
        <v>-0.11952420833414584</v>
      </c>
      <c r="H574" s="10">
        <f t="shared" si="1"/>
        <v>0.41200678549663716</v>
      </c>
      <c r="I574" s="10">
        <f t="shared" si="2"/>
        <v>0.34573602030199768</v>
      </c>
    </row>
    <row r="575" spans="1:9" ht="13">
      <c r="A575" s="8">
        <v>1</v>
      </c>
      <c r="B575" s="8">
        <v>3</v>
      </c>
      <c r="C575" s="8">
        <v>1</v>
      </c>
      <c r="D575" s="8">
        <v>0</v>
      </c>
      <c r="E575" s="8">
        <v>0</v>
      </c>
      <c r="F575" s="8">
        <v>7.75</v>
      </c>
      <c r="G575" s="9">
        <f t="shared" si="0"/>
        <v>0.19485667081305372</v>
      </c>
      <c r="H575" s="10">
        <f t="shared" si="1"/>
        <v>0.6410322147801073</v>
      </c>
      <c r="I575" s="10">
        <f t="shared" si="2"/>
        <v>0.12885787082567501</v>
      </c>
    </row>
    <row r="576" spans="1:9" ht="13">
      <c r="A576" s="8">
        <v>0</v>
      </c>
      <c r="B576" s="8">
        <v>3</v>
      </c>
      <c r="C576" s="8">
        <v>0</v>
      </c>
      <c r="D576" s="8">
        <v>0</v>
      </c>
      <c r="E576" s="8">
        <v>0</v>
      </c>
      <c r="F576" s="8">
        <v>8.0500000000000007</v>
      </c>
      <c r="G576" s="9">
        <f t="shared" si="0"/>
        <v>-0.80504977512296549</v>
      </c>
      <c r="H576" s="10">
        <f t="shared" si="1"/>
        <v>8.3506042980629608E-2</v>
      </c>
      <c r="I576" s="10">
        <f t="shared" si="2"/>
        <v>6.9732592142827598E-3</v>
      </c>
    </row>
    <row r="577" spans="1:9" ht="13">
      <c r="A577" s="8">
        <v>0</v>
      </c>
      <c r="B577" s="8">
        <v>3</v>
      </c>
      <c r="C577" s="8">
        <v>0</v>
      </c>
      <c r="D577" s="8">
        <v>0</v>
      </c>
      <c r="E577" s="8">
        <v>0</v>
      </c>
      <c r="F577" s="8">
        <v>14.5</v>
      </c>
      <c r="G577" s="9">
        <f t="shared" si="0"/>
        <v>-0.80303836274737872</v>
      </c>
      <c r="H577" s="10">
        <f t="shared" si="1"/>
        <v>8.3965272211860523E-2</v>
      </c>
      <c r="I577" s="10">
        <f t="shared" si="2"/>
        <v>7.0501669376118372E-3</v>
      </c>
    </row>
    <row r="578" spans="1:9" ht="13">
      <c r="A578" s="8">
        <v>1</v>
      </c>
      <c r="B578" s="8">
        <v>2</v>
      </c>
      <c r="C578" s="8">
        <v>1</v>
      </c>
      <c r="D578" s="8">
        <v>0</v>
      </c>
      <c r="E578" s="8">
        <v>0</v>
      </c>
      <c r="F578" s="8">
        <v>13</v>
      </c>
      <c r="G578" s="9">
        <f t="shared" si="0"/>
        <v>0.53639740424671456</v>
      </c>
      <c r="H578" s="10">
        <f t="shared" si="1"/>
        <v>0.83148534795651985</v>
      </c>
      <c r="I578" s="10">
        <f t="shared" si="2"/>
        <v>2.8397187953335189E-2</v>
      </c>
    </row>
    <row r="579" spans="1:9" ht="13">
      <c r="A579" s="8">
        <v>1</v>
      </c>
      <c r="B579" s="8">
        <v>1</v>
      </c>
      <c r="C579" s="8">
        <v>1</v>
      </c>
      <c r="D579" s="8">
        <v>1</v>
      </c>
      <c r="E579" s="8">
        <v>0</v>
      </c>
      <c r="F579" s="8">
        <v>55.9</v>
      </c>
      <c r="G579" s="9">
        <f t="shared" si="0"/>
        <v>0.82018714628870715</v>
      </c>
      <c r="H579" s="10">
        <f t="shared" si="1"/>
        <v>0.91987734454628178</v>
      </c>
      <c r="I579" s="10">
        <f t="shared" si="2"/>
        <v>6.4196399169552413E-3</v>
      </c>
    </row>
    <row r="580" spans="1:9" ht="13">
      <c r="A580" s="8">
        <v>0</v>
      </c>
      <c r="B580" s="8">
        <v>3</v>
      </c>
      <c r="C580" s="8">
        <v>1</v>
      </c>
      <c r="D580" s="8">
        <v>1</v>
      </c>
      <c r="E580" s="8">
        <v>0</v>
      </c>
      <c r="F580" s="8">
        <v>14.458299999999999</v>
      </c>
      <c r="G580" s="9">
        <f t="shared" si="0"/>
        <v>0.12745660681647092</v>
      </c>
      <c r="H580" s="10">
        <f t="shared" si="1"/>
        <v>0.5936995610148843</v>
      </c>
      <c r="I580" s="10">
        <f t="shared" si="2"/>
        <v>0.35247916874926633</v>
      </c>
    </row>
    <row r="581" spans="1:9" ht="13">
      <c r="A581" s="8">
        <v>1</v>
      </c>
      <c r="B581" s="8">
        <v>3</v>
      </c>
      <c r="C581" s="8">
        <v>0</v>
      </c>
      <c r="D581" s="8">
        <v>0</v>
      </c>
      <c r="E581" s="8">
        <v>0</v>
      </c>
      <c r="F581" s="8">
        <v>7.9249999999999998</v>
      </c>
      <c r="G581" s="9">
        <f t="shared" si="0"/>
        <v>-0.80508875598295759</v>
      </c>
      <c r="H581" s="10">
        <f t="shared" si="1"/>
        <v>8.3497165778095517E-2</v>
      </c>
      <c r="I581" s="10">
        <f t="shared" si="2"/>
        <v>0.83997744513678374</v>
      </c>
    </row>
    <row r="582" spans="1:9" ht="13">
      <c r="A582" s="8">
        <v>1</v>
      </c>
      <c r="B582" s="8">
        <v>2</v>
      </c>
      <c r="C582" s="8">
        <v>1</v>
      </c>
      <c r="D582" s="8">
        <v>1</v>
      </c>
      <c r="E582" s="8">
        <v>1</v>
      </c>
      <c r="F582" s="8">
        <v>30</v>
      </c>
      <c r="G582" s="9">
        <f t="shared" si="0"/>
        <v>0.41310115482018439</v>
      </c>
      <c r="H582" s="10">
        <f t="shared" si="1"/>
        <v>0.77369440435491688</v>
      </c>
      <c r="I582" s="10">
        <f t="shared" si="2"/>
        <v>5.1214222620275869E-2</v>
      </c>
    </row>
    <row r="583" spans="1:9" ht="13">
      <c r="A583" s="8">
        <v>1</v>
      </c>
      <c r="B583" s="8">
        <v>1</v>
      </c>
      <c r="C583" s="8">
        <v>1</v>
      </c>
      <c r="D583" s="8">
        <v>1</v>
      </c>
      <c r="E583" s="8">
        <v>1</v>
      </c>
      <c r="F583" s="8">
        <v>110.88330000000001</v>
      </c>
      <c r="G583" s="9">
        <f t="shared" si="0"/>
        <v>0.77822789687810556</v>
      </c>
      <c r="H583" s="10">
        <f t="shared" si="1"/>
        <v>0.91017887465288994</v>
      </c>
      <c r="I583" s="10">
        <f t="shared" si="2"/>
        <v>8.067834558621258E-3</v>
      </c>
    </row>
    <row r="584" spans="1:9" ht="13">
      <c r="A584" s="8">
        <v>0</v>
      </c>
      <c r="B584" s="8">
        <v>2</v>
      </c>
      <c r="C584" s="8">
        <v>0</v>
      </c>
      <c r="D584" s="8">
        <v>0</v>
      </c>
      <c r="E584" s="8">
        <v>0</v>
      </c>
      <c r="F584" s="8">
        <v>26</v>
      </c>
      <c r="G584" s="9">
        <f t="shared" si="0"/>
        <v>-0.45954858631411794</v>
      </c>
      <c r="H584" s="10">
        <f t="shared" si="1"/>
        <v>0.20302289618515854</v>
      </c>
      <c r="I584" s="10">
        <f t="shared" si="2"/>
        <v>4.1218296375409663E-2</v>
      </c>
    </row>
    <row r="585" spans="1:9" ht="13">
      <c r="A585" s="8">
        <v>0</v>
      </c>
      <c r="B585" s="8">
        <v>1</v>
      </c>
      <c r="C585" s="8">
        <v>0</v>
      </c>
      <c r="D585" s="8">
        <v>0</v>
      </c>
      <c r="E585" s="8">
        <v>0</v>
      </c>
      <c r="F585" s="8">
        <v>40.125</v>
      </c>
      <c r="G585" s="9">
        <f t="shared" si="0"/>
        <v>-0.11524021182102556</v>
      </c>
      <c r="H585" s="10">
        <f t="shared" si="1"/>
        <v>0.41509854376373045</v>
      </c>
      <c r="I585" s="10">
        <f t="shared" si="2"/>
        <v>0.17230680103476964</v>
      </c>
    </row>
    <row r="586" spans="1:9" ht="13">
      <c r="A586" s="8">
        <v>0</v>
      </c>
      <c r="B586" s="8">
        <v>3</v>
      </c>
      <c r="C586" s="8">
        <v>0</v>
      </c>
      <c r="D586" s="8">
        <v>0</v>
      </c>
      <c r="E586" s="8">
        <v>0</v>
      </c>
      <c r="F586" s="8">
        <v>8.7125000000000004</v>
      </c>
      <c r="G586" s="9">
        <f t="shared" si="0"/>
        <v>-0.80484317656500792</v>
      </c>
      <c r="H586" s="10">
        <f t="shared" si="1"/>
        <v>8.3553106476556227E-2</v>
      </c>
      <c r="I586" s="10">
        <f t="shared" si="2"/>
        <v>6.9811216018827423E-3</v>
      </c>
    </row>
    <row r="587" spans="1:9" ht="13">
      <c r="A587" s="8">
        <v>1</v>
      </c>
      <c r="B587" s="8">
        <v>1</v>
      </c>
      <c r="C587" s="8">
        <v>1</v>
      </c>
      <c r="D587" s="8">
        <v>0</v>
      </c>
      <c r="E587" s="8">
        <v>2</v>
      </c>
      <c r="F587" s="8">
        <v>79.650000000000006</v>
      </c>
      <c r="G587" s="9">
        <f t="shared" si="0"/>
        <v>0.77887429618007475</v>
      </c>
      <c r="H587" s="10">
        <f t="shared" si="1"/>
        <v>0.9103360055724744</v>
      </c>
      <c r="I587" s="10">
        <f t="shared" si="2"/>
        <v>8.0396318966993417E-3</v>
      </c>
    </row>
    <row r="588" spans="1:9" ht="13">
      <c r="A588" s="8">
        <v>0</v>
      </c>
      <c r="B588" s="8">
        <v>2</v>
      </c>
      <c r="C588" s="8">
        <v>0</v>
      </c>
      <c r="D588" s="8">
        <v>0</v>
      </c>
      <c r="E588" s="8">
        <v>0</v>
      </c>
      <c r="F588" s="8">
        <v>15</v>
      </c>
      <c r="G588" s="9">
        <f t="shared" si="0"/>
        <v>-0.46297890199341357</v>
      </c>
      <c r="H588" s="10">
        <f t="shared" si="1"/>
        <v>0.20137623286795894</v>
      </c>
      <c r="I588" s="10">
        <f t="shared" si="2"/>
        <v>4.0552387164090431E-2</v>
      </c>
    </row>
    <row r="589" spans="1:9" ht="13">
      <c r="A589" s="8">
        <v>1</v>
      </c>
      <c r="B589" s="8">
        <v>1</v>
      </c>
      <c r="C589" s="8">
        <v>0</v>
      </c>
      <c r="D589" s="8">
        <v>1</v>
      </c>
      <c r="E589" s="8">
        <v>1</v>
      </c>
      <c r="F589" s="8">
        <v>79.2</v>
      </c>
      <c r="G589" s="9">
        <f t="shared" si="0"/>
        <v>-0.23165244137296942</v>
      </c>
      <c r="H589" s="10">
        <f t="shared" si="1"/>
        <v>0.33417934973095553</v>
      </c>
      <c r="I589" s="10">
        <f t="shared" si="2"/>
        <v>0.44331713832469322</v>
      </c>
    </row>
    <row r="590" spans="1:9" ht="13">
      <c r="A590" s="8">
        <v>0</v>
      </c>
      <c r="B590" s="8">
        <v>3</v>
      </c>
      <c r="C590" s="8">
        <v>0</v>
      </c>
      <c r="D590" s="8">
        <v>0</v>
      </c>
      <c r="E590" s="8">
        <v>0</v>
      </c>
      <c r="F590" s="8">
        <v>8.0500000000000007</v>
      </c>
      <c r="G590" s="9">
        <f t="shared" si="0"/>
        <v>-0.80504977512296549</v>
      </c>
      <c r="H590" s="10">
        <f t="shared" si="1"/>
        <v>8.3506042980629608E-2</v>
      </c>
      <c r="I590" s="10">
        <f t="shared" si="2"/>
        <v>6.9732592142827598E-3</v>
      </c>
    </row>
    <row r="591" spans="1:9" ht="13">
      <c r="A591" s="8">
        <v>0</v>
      </c>
      <c r="B591" s="8">
        <v>3</v>
      </c>
      <c r="C591" s="8">
        <v>0</v>
      </c>
      <c r="D591" s="8">
        <v>0</v>
      </c>
      <c r="E591" s="8">
        <v>0</v>
      </c>
      <c r="F591" s="8">
        <v>8.0500000000000007</v>
      </c>
      <c r="G591" s="9">
        <f t="shared" si="0"/>
        <v>-0.80504977512296549</v>
      </c>
      <c r="H591" s="10">
        <f t="shared" si="1"/>
        <v>8.3506042980629608E-2</v>
      </c>
      <c r="I591" s="10">
        <f t="shared" si="2"/>
        <v>6.9732592142827598E-3</v>
      </c>
    </row>
    <row r="592" spans="1:9" ht="13">
      <c r="A592" s="8">
        <v>0</v>
      </c>
      <c r="B592" s="8">
        <v>3</v>
      </c>
      <c r="C592" s="8">
        <v>0</v>
      </c>
      <c r="D592" s="8">
        <v>0</v>
      </c>
      <c r="E592" s="8">
        <v>0</v>
      </c>
      <c r="F592" s="8">
        <v>7.125</v>
      </c>
      <c r="G592" s="9">
        <f t="shared" si="0"/>
        <v>-0.80533823348690636</v>
      </c>
      <c r="H592" s="10">
        <f t="shared" si="1"/>
        <v>8.3440371990268755E-2</v>
      </c>
      <c r="I592" s="10">
        <f t="shared" si="2"/>
        <v>6.962295677874427E-3</v>
      </c>
    </row>
    <row r="593" spans="1:9" ht="13">
      <c r="A593" s="8">
        <v>1</v>
      </c>
      <c r="B593" s="8">
        <v>1</v>
      </c>
      <c r="C593" s="8">
        <v>1</v>
      </c>
      <c r="D593" s="8">
        <v>1</v>
      </c>
      <c r="E593" s="8">
        <v>0</v>
      </c>
      <c r="F593" s="8">
        <v>78.2667</v>
      </c>
      <c r="G593" s="9">
        <f t="shared" si="0"/>
        <v>0.82716213189817078</v>
      </c>
      <c r="H593" s="10">
        <f t="shared" si="1"/>
        <v>0.9213938460705845</v>
      </c>
      <c r="I593" s="10">
        <f t="shared" si="2"/>
        <v>6.178927435574964E-3</v>
      </c>
    </row>
    <row r="594" spans="1:9" ht="13">
      <c r="A594" s="8">
        <v>0</v>
      </c>
      <c r="B594" s="8">
        <v>3</v>
      </c>
      <c r="C594" s="8">
        <v>0</v>
      </c>
      <c r="D594" s="8">
        <v>0</v>
      </c>
      <c r="E594" s="8">
        <v>0</v>
      </c>
      <c r="F594" s="8">
        <v>7.25</v>
      </c>
      <c r="G594" s="9">
        <f t="shared" si="0"/>
        <v>-0.80529925262691426</v>
      </c>
      <c r="H594" s="10">
        <f t="shared" si="1"/>
        <v>8.3449243704420556E-2</v>
      </c>
      <c r="I594" s="10">
        <f t="shared" si="2"/>
        <v>6.9637762748397738E-3</v>
      </c>
    </row>
    <row r="595" spans="1:9" ht="13">
      <c r="A595" s="8">
        <v>0</v>
      </c>
      <c r="B595" s="8">
        <v>3</v>
      </c>
      <c r="C595" s="8">
        <v>1</v>
      </c>
      <c r="D595" s="8">
        <v>0</v>
      </c>
      <c r="E595" s="8">
        <v>2</v>
      </c>
      <c r="F595" s="8">
        <v>7.75</v>
      </c>
      <c r="G595" s="9">
        <f t="shared" si="0"/>
        <v>7.6645430884685117E-2</v>
      </c>
      <c r="H595" s="10">
        <f t="shared" si="1"/>
        <v>0.55677373862993784</v>
      </c>
      <c r="I595" s="10">
        <f t="shared" si="2"/>
        <v>0.30999699602795833</v>
      </c>
    </row>
    <row r="596" spans="1:9" ht="13">
      <c r="A596" s="8">
        <v>0</v>
      </c>
      <c r="B596" s="8">
        <v>2</v>
      </c>
      <c r="C596" s="8">
        <v>0</v>
      </c>
      <c r="D596" s="8">
        <v>1</v>
      </c>
      <c r="E596" s="8">
        <v>0</v>
      </c>
      <c r="F596" s="8">
        <v>26</v>
      </c>
      <c r="G596" s="9">
        <f t="shared" si="0"/>
        <v>-0.52904061273537506</v>
      </c>
      <c r="H596" s="10">
        <f t="shared" si="1"/>
        <v>0.17160441065149942</v>
      </c>
      <c r="I596" s="10">
        <f t="shared" si="2"/>
        <v>2.9448073755048449E-2</v>
      </c>
    </row>
    <row r="597" spans="1:9" ht="13">
      <c r="A597" s="8">
        <v>0</v>
      </c>
      <c r="B597" s="8">
        <v>3</v>
      </c>
      <c r="C597" s="8">
        <v>0</v>
      </c>
      <c r="D597" s="8">
        <v>1</v>
      </c>
      <c r="E597" s="8">
        <v>1</v>
      </c>
      <c r="F597" s="8">
        <v>24.15</v>
      </c>
      <c r="G597" s="9">
        <f t="shared" si="0"/>
        <v>-0.92862668674143833</v>
      </c>
      <c r="H597" s="10">
        <f t="shared" si="1"/>
        <v>5.9335880657478697E-2</v>
      </c>
      <c r="I597" s="10">
        <f t="shared" si="2"/>
        <v>3.5207467333985545E-3</v>
      </c>
    </row>
    <row r="598" spans="1:9" ht="13">
      <c r="A598" s="8">
        <v>1</v>
      </c>
      <c r="B598" s="8">
        <v>2</v>
      </c>
      <c r="C598" s="8">
        <v>1</v>
      </c>
      <c r="D598" s="8">
        <v>0</v>
      </c>
      <c r="E598" s="8">
        <v>0</v>
      </c>
      <c r="F598" s="8">
        <v>33</v>
      </c>
      <c r="G598" s="9">
        <f t="shared" si="0"/>
        <v>0.5426343418454338</v>
      </c>
      <c r="H598" s="10">
        <f t="shared" si="1"/>
        <v>0.83406990283910509</v>
      </c>
      <c r="I598" s="10">
        <f t="shared" si="2"/>
        <v>2.7532797143824023E-2</v>
      </c>
    </row>
    <row r="599" spans="1:9" ht="13">
      <c r="A599" s="8">
        <v>0</v>
      </c>
      <c r="B599" s="8">
        <v>3</v>
      </c>
      <c r="C599" s="8">
        <v>0</v>
      </c>
      <c r="D599" s="8">
        <v>0</v>
      </c>
      <c r="E599" s="8">
        <v>0</v>
      </c>
      <c r="F599" s="8">
        <v>0</v>
      </c>
      <c r="G599" s="9">
        <f t="shared" si="0"/>
        <v>-0.80756014250645003</v>
      </c>
      <c r="H599" s="10">
        <f t="shared" si="1"/>
        <v>8.2936099442120242E-2</v>
      </c>
      <c r="I599" s="10">
        <f t="shared" si="2"/>
        <v>6.8783965906732579E-3</v>
      </c>
    </row>
    <row r="600" spans="1:9" ht="13">
      <c r="A600" s="8">
        <v>0</v>
      </c>
      <c r="B600" s="8">
        <v>3</v>
      </c>
      <c r="C600" s="8">
        <v>0</v>
      </c>
      <c r="D600" s="8">
        <v>0</v>
      </c>
      <c r="E600" s="8">
        <v>0</v>
      </c>
      <c r="F600" s="8">
        <v>7.2249999999999996</v>
      </c>
      <c r="G600" s="9">
        <f t="shared" si="0"/>
        <v>-0.80530704879891268</v>
      </c>
      <c r="H600" s="10">
        <f t="shared" si="1"/>
        <v>8.3447469293001425E-2</v>
      </c>
      <c r="I600" s="10">
        <f t="shared" si="2"/>
        <v>6.9634801314064155E-3</v>
      </c>
    </row>
    <row r="601" spans="1:9" ht="13">
      <c r="A601" s="8">
        <v>1</v>
      </c>
      <c r="B601" s="8">
        <v>1</v>
      </c>
      <c r="C601" s="8">
        <v>0</v>
      </c>
      <c r="D601" s="8">
        <v>1</v>
      </c>
      <c r="E601" s="8">
        <v>0</v>
      </c>
      <c r="F601" s="8">
        <v>56.929200000000002</v>
      </c>
      <c r="G601" s="9">
        <f t="shared" si="0"/>
        <v>-0.17949190090246292</v>
      </c>
      <c r="H601" s="10">
        <f t="shared" si="1"/>
        <v>0.36955527363750096</v>
      </c>
      <c r="I601" s="10">
        <f t="shared" si="2"/>
        <v>0.39746055299828631</v>
      </c>
    </row>
    <row r="602" spans="1:9" ht="13">
      <c r="A602" s="8">
        <v>1</v>
      </c>
      <c r="B602" s="8">
        <v>2</v>
      </c>
      <c r="C602" s="8">
        <v>1</v>
      </c>
      <c r="D602" s="8">
        <v>2</v>
      </c>
      <c r="E602" s="8">
        <v>1</v>
      </c>
      <c r="F602" s="8">
        <v>27</v>
      </c>
      <c r="G602" s="9">
        <f t="shared" si="0"/>
        <v>0.34267358775911927</v>
      </c>
      <c r="H602" s="10">
        <f t="shared" si="1"/>
        <v>0.73491708456399385</v>
      </c>
      <c r="I602" s="10">
        <f t="shared" si="2"/>
        <v>7.0268952056052783E-2</v>
      </c>
    </row>
    <row r="603" spans="1:9" ht="13">
      <c r="A603" s="8">
        <v>0</v>
      </c>
      <c r="B603" s="8">
        <v>3</v>
      </c>
      <c r="C603" s="8">
        <v>0</v>
      </c>
      <c r="D603" s="8">
        <v>0</v>
      </c>
      <c r="E603" s="8">
        <v>0</v>
      </c>
      <c r="F603" s="8">
        <v>7.8958000000000004</v>
      </c>
      <c r="G603" s="9">
        <f t="shared" si="0"/>
        <v>-0.80509786191185162</v>
      </c>
      <c r="H603" s="10">
        <f t="shared" si="1"/>
        <v>8.3495092187172104E-2</v>
      </c>
      <c r="I603" s="10">
        <f t="shared" si="2"/>
        <v>6.9714304193443681E-3</v>
      </c>
    </row>
    <row r="604" spans="1:9" ht="13">
      <c r="A604" s="8">
        <v>0</v>
      </c>
      <c r="B604" s="8">
        <v>1</v>
      </c>
      <c r="C604" s="8">
        <v>0</v>
      </c>
      <c r="D604" s="8">
        <v>0</v>
      </c>
      <c r="E604" s="8">
        <v>0</v>
      </c>
      <c r="F604" s="8">
        <v>42.4</v>
      </c>
      <c r="G604" s="9">
        <f t="shared" si="0"/>
        <v>-0.11453076016917124</v>
      </c>
      <c r="H604" s="10">
        <f t="shared" si="1"/>
        <v>0.41561120748902347</v>
      </c>
      <c r="I604" s="10">
        <f t="shared" si="2"/>
        <v>0.17273267579048412</v>
      </c>
    </row>
    <row r="605" spans="1:9" ht="13">
      <c r="A605" s="8">
        <v>0</v>
      </c>
      <c r="B605" s="8">
        <v>3</v>
      </c>
      <c r="C605" s="8">
        <v>0</v>
      </c>
      <c r="D605" s="8">
        <v>0</v>
      </c>
      <c r="E605" s="8">
        <v>0</v>
      </c>
      <c r="F605" s="8">
        <v>8.0500000000000007</v>
      </c>
      <c r="G605" s="9">
        <f t="shared" si="0"/>
        <v>-0.80504977512296549</v>
      </c>
      <c r="H605" s="10">
        <f t="shared" si="1"/>
        <v>8.3506042980629608E-2</v>
      </c>
      <c r="I605" s="10">
        <f t="shared" si="2"/>
        <v>6.9732592142827598E-3</v>
      </c>
    </row>
    <row r="606" spans="1:9" ht="13">
      <c r="A606" s="8">
        <v>1</v>
      </c>
      <c r="B606" s="8">
        <v>1</v>
      </c>
      <c r="C606" s="8">
        <v>0</v>
      </c>
      <c r="D606" s="8">
        <v>0</v>
      </c>
      <c r="E606" s="8">
        <v>0</v>
      </c>
      <c r="F606" s="8">
        <v>26.55</v>
      </c>
      <c r="G606" s="9">
        <f t="shared" si="0"/>
        <v>-0.11947353321615622</v>
      </c>
      <c r="H606" s="10">
        <f t="shared" si="1"/>
        <v>0.41204331766050012</v>
      </c>
      <c r="I606" s="10">
        <f t="shared" si="2"/>
        <v>0.34569306030767166</v>
      </c>
    </row>
    <row r="607" spans="1:9" ht="13">
      <c r="A607" s="8">
        <v>0</v>
      </c>
      <c r="B607" s="8">
        <v>3</v>
      </c>
      <c r="C607" s="8">
        <v>0</v>
      </c>
      <c r="D607" s="8">
        <v>1</v>
      </c>
      <c r="E607" s="8">
        <v>0</v>
      </c>
      <c r="F607" s="8">
        <v>15.55</v>
      </c>
      <c r="G607" s="9">
        <f t="shared" si="0"/>
        <v>-0.87220294994470304</v>
      </c>
      <c r="H607" s="10">
        <f t="shared" si="1"/>
        <v>6.9430640684457243E-2</v>
      </c>
      <c r="I607" s="10">
        <f t="shared" si="2"/>
        <v>4.8206138658542091E-3</v>
      </c>
    </row>
    <row r="608" spans="1:9" ht="13">
      <c r="A608" s="8">
        <v>0</v>
      </c>
      <c r="B608" s="8">
        <v>3</v>
      </c>
      <c r="C608" s="8">
        <v>0</v>
      </c>
      <c r="D608" s="8">
        <v>0</v>
      </c>
      <c r="E608" s="8">
        <v>0</v>
      </c>
      <c r="F608" s="8">
        <v>7.8958000000000004</v>
      </c>
      <c r="G608" s="9">
        <f t="shared" si="0"/>
        <v>-0.80509786191185162</v>
      </c>
      <c r="H608" s="10">
        <f t="shared" si="1"/>
        <v>8.3495092187172104E-2</v>
      </c>
      <c r="I608" s="10">
        <f t="shared" si="2"/>
        <v>6.9714304193443681E-3</v>
      </c>
    </row>
    <row r="609" spans="1:9" ht="13">
      <c r="A609" s="8">
        <v>1</v>
      </c>
      <c r="B609" s="8">
        <v>1</v>
      </c>
      <c r="C609" s="8">
        <v>0</v>
      </c>
      <c r="D609" s="8">
        <v>0</v>
      </c>
      <c r="E609" s="8">
        <v>0</v>
      </c>
      <c r="F609" s="8">
        <v>30.5</v>
      </c>
      <c r="G609" s="9">
        <f t="shared" si="0"/>
        <v>-0.11824173804040922</v>
      </c>
      <c r="H609" s="10">
        <f t="shared" si="1"/>
        <v>0.41293162744232387</v>
      </c>
      <c r="I609" s="10">
        <f t="shared" si="2"/>
        <v>0.3446492740575185</v>
      </c>
    </row>
    <row r="610" spans="1:9" ht="13">
      <c r="A610" s="8">
        <v>1</v>
      </c>
      <c r="B610" s="8">
        <v>2</v>
      </c>
      <c r="C610" s="8">
        <v>1</v>
      </c>
      <c r="D610" s="8">
        <v>1</v>
      </c>
      <c r="E610" s="8">
        <v>2</v>
      </c>
      <c r="F610" s="8">
        <v>41.5792</v>
      </c>
      <c r="G610" s="9">
        <f t="shared" si="0"/>
        <v>0.35760647224815456</v>
      </c>
      <c r="H610" s="10">
        <f t="shared" si="1"/>
        <v>0.74348314586705488</v>
      </c>
      <c r="I610" s="10">
        <f t="shared" si="2"/>
        <v>6.5800896454262639E-2</v>
      </c>
    </row>
    <row r="611" spans="1:9" ht="13">
      <c r="A611" s="8">
        <v>1</v>
      </c>
      <c r="B611" s="8">
        <v>1</v>
      </c>
      <c r="C611" s="8">
        <v>1</v>
      </c>
      <c r="D611" s="8">
        <v>0</v>
      </c>
      <c r="E611" s="8">
        <v>0</v>
      </c>
      <c r="F611" s="8">
        <v>153.46250000000001</v>
      </c>
      <c r="G611" s="9">
        <f t="shared" si="0"/>
        <v>0.92010373393371636</v>
      </c>
      <c r="H611" s="10">
        <f t="shared" si="1"/>
        <v>0.93923259807114834</v>
      </c>
      <c r="I611" s="10">
        <f t="shared" si="2"/>
        <v>3.6926771371826044E-3</v>
      </c>
    </row>
    <row r="612" spans="1:9" ht="13">
      <c r="A612" s="8">
        <v>0</v>
      </c>
      <c r="B612" s="8">
        <v>3</v>
      </c>
      <c r="C612" s="8">
        <v>1</v>
      </c>
      <c r="D612" s="8">
        <v>1</v>
      </c>
      <c r="E612" s="8">
        <v>5</v>
      </c>
      <c r="F612" s="8">
        <v>31.274999999999999</v>
      </c>
      <c r="G612" s="9">
        <f t="shared" si="0"/>
        <v>-0.16282725757863148</v>
      </c>
      <c r="H612" s="10">
        <f t="shared" si="1"/>
        <v>0.38118178794855145</v>
      </c>
      <c r="I612" s="10">
        <f t="shared" si="2"/>
        <v>0.14529955546365445</v>
      </c>
    </row>
    <row r="613" spans="1:9" ht="13">
      <c r="A613" s="8">
        <v>0</v>
      </c>
      <c r="B613" s="8">
        <v>3</v>
      </c>
      <c r="C613" s="8">
        <v>0</v>
      </c>
      <c r="D613" s="8">
        <v>0</v>
      </c>
      <c r="E613" s="8">
        <v>0</v>
      </c>
      <c r="F613" s="8">
        <v>7.05</v>
      </c>
      <c r="G613" s="9">
        <f t="shared" si="0"/>
        <v>-0.80536162200290162</v>
      </c>
      <c r="H613" s="10">
        <f t="shared" si="1"/>
        <v>8.3435049373295822E-2</v>
      </c>
      <c r="I613" s="10">
        <f t="shared" si="2"/>
        <v>6.9614074639243115E-3</v>
      </c>
    </row>
    <row r="614" spans="1:9" ht="13">
      <c r="A614" s="8">
        <v>1</v>
      </c>
      <c r="B614" s="8">
        <v>3</v>
      </c>
      <c r="C614" s="8">
        <v>1</v>
      </c>
      <c r="D614" s="8">
        <v>1</v>
      </c>
      <c r="E614" s="8">
        <v>0</v>
      </c>
      <c r="F614" s="8">
        <v>15.5</v>
      </c>
      <c r="G614" s="9">
        <f t="shared" si="0"/>
        <v>0.12778145771130023</v>
      </c>
      <c r="H614" s="10">
        <f t="shared" si="1"/>
        <v>0.5939327225473171</v>
      </c>
      <c r="I614" s="10">
        <f t="shared" si="2"/>
        <v>0.16489063381783414</v>
      </c>
    </row>
    <row r="615" spans="1:9" ht="13">
      <c r="A615" s="8">
        <v>0</v>
      </c>
      <c r="B615" s="8">
        <v>3</v>
      </c>
      <c r="C615" s="8">
        <v>0</v>
      </c>
      <c r="D615" s="8">
        <v>0</v>
      </c>
      <c r="E615" s="8">
        <v>0</v>
      </c>
      <c r="F615" s="8">
        <v>7.75</v>
      </c>
      <c r="G615" s="9">
        <f t="shared" si="0"/>
        <v>-0.80514332918694631</v>
      </c>
      <c r="H615" s="10">
        <f t="shared" si="1"/>
        <v>8.3484739135526745E-2</v>
      </c>
      <c r="I615" s="10">
        <f t="shared" si="2"/>
        <v>6.9697016685269508E-3</v>
      </c>
    </row>
    <row r="616" spans="1:9" ht="13">
      <c r="A616" s="8">
        <v>0</v>
      </c>
      <c r="B616" s="8">
        <v>3</v>
      </c>
      <c r="C616" s="8">
        <v>0</v>
      </c>
      <c r="D616" s="8">
        <v>0</v>
      </c>
      <c r="E616" s="8">
        <v>0</v>
      </c>
      <c r="F616" s="8">
        <v>8.0500000000000007</v>
      </c>
      <c r="G616" s="9">
        <f t="shared" si="0"/>
        <v>-0.80504977512296549</v>
      </c>
      <c r="H616" s="10">
        <f t="shared" si="1"/>
        <v>8.3506042980629608E-2</v>
      </c>
      <c r="I616" s="10">
        <f t="shared" si="2"/>
        <v>6.9732592142827598E-3</v>
      </c>
    </row>
    <row r="617" spans="1:9" ht="13">
      <c r="A617" s="8">
        <v>1</v>
      </c>
      <c r="B617" s="8">
        <v>2</v>
      </c>
      <c r="C617" s="8">
        <v>1</v>
      </c>
      <c r="D617" s="8">
        <v>1</v>
      </c>
      <c r="E617" s="8">
        <v>2</v>
      </c>
      <c r="F617" s="8">
        <v>65</v>
      </c>
      <c r="G617" s="9">
        <f t="shared" si="0"/>
        <v>0.36491017565375866</v>
      </c>
      <c r="H617" s="10">
        <f t="shared" si="1"/>
        <v>0.74760620120983579</v>
      </c>
      <c r="I617" s="10">
        <f t="shared" si="2"/>
        <v>6.3702629667729896E-2</v>
      </c>
    </row>
    <row r="618" spans="1:9" ht="13">
      <c r="A618" s="8">
        <v>0</v>
      </c>
      <c r="B618" s="8">
        <v>3</v>
      </c>
      <c r="C618" s="8">
        <v>0</v>
      </c>
      <c r="D618" s="8">
        <v>1</v>
      </c>
      <c r="E618" s="8">
        <v>1</v>
      </c>
      <c r="F618" s="8">
        <v>14.4</v>
      </c>
      <c r="G618" s="9">
        <f t="shared" si="0"/>
        <v>-0.93166719382081387</v>
      </c>
      <c r="H618" s="10">
        <f t="shared" si="1"/>
        <v>5.8832883986462886E-2</v>
      </c>
      <c r="I618" s="10">
        <f t="shared" si="2"/>
        <v>3.4613082381646011E-3</v>
      </c>
    </row>
    <row r="619" spans="1:9" ht="13">
      <c r="A619" s="8">
        <v>0</v>
      </c>
      <c r="B619" s="8">
        <v>3</v>
      </c>
      <c r="C619" s="8">
        <v>1</v>
      </c>
      <c r="D619" s="8">
        <v>1</v>
      </c>
      <c r="E619" s="8">
        <v>0</v>
      </c>
      <c r="F619" s="8">
        <v>16.100000000000001</v>
      </c>
      <c r="G619" s="9">
        <f t="shared" si="0"/>
        <v>0.12796856583926181</v>
      </c>
      <c r="H619" s="10">
        <f t="shared" si="1"/>
        <v>0.59406700008216029</v>
      </c>
      <c r="I619" s="10">
        <f t="shared" si="2"/>
        <v>0.35291560058661742</v>
      </c>
    </row>
    <row r="620" spans="1:9" ht="13">
      <c r="A620" s="8">
        <v>1</v>
      </c>
      <c r="B620" s="8">
        <v>2</v>
      </c>
      <c r="C620" s="8">
        <v>1</v>
      </c>
      <c r="D620" s="8">
        <v>2</v>
      </c>
      <c r="E620" s="8">
        <v>1</v>
      </c>
      <c r="F620" s="8">
        <v>39</v>
      </c>
      <c r="G620" s="9">
        <f t="shared" si="0"/>
        <v>0.34641575031835081</v>
      </c>
      <c r="H620" s="10">
        <f t="shared" si="1"/>
        <v>0.73708080832176748</v>
      </c>
      <c r="I620" s="10">
        <f t="shared" si="2"/>
        <v>6.9126501352735167E-2</v>
      </c>
    </row>
    <row r="621" spans="1:9" ht="13">
      <c r="A621" s="8">
        <v>0</v>
      </c>
      <c r="B621" s="8">
        <v>2</v>
      </c>
      <c r="C621" s="8">
        <v>0</v>
      </c>
      <c r="D621" s="8">
        <v>0</v>
      </c>
      <c r="E621" s="8">
        <v>0</v>
      </c>
      <c r="F621" s="8">
        <v>10.5</v>
      </c>
      <c r="G621" s="9">
        <f t="shared" si="0"/>
        <v>-0.46438221295312537</v>
      </c>
      <c r="H621" s="10">
        <f t="shared" si="1"/>
        <v>0.20070548288098666</v>
      </c>
      <c r="I621" s="10">
        <f t="shared" si="2"/>
        <v>4.0282690858490032E-2</v>
      </c>
    </row>
    <row r="622" spans="1:9" ht="13">
      <c r="A622" s="8">
        <v>0</v>
      </c>
      <c r="B622" s="8">
        <v>3</v>
      </c>
      <c r="C622" s="8">
        <v>0</v>
      </c>
      <c r="D622" s="8">
        <v>1</v>
      </c>
      <c r="E622" s="8">
        <v>0</v>
      </c>
      <c r="F622" s="8">
        <v>14.4542</v>
      </c>
      <c r="G622" s="9">
        <f t="shared" si="0"/>
        <v>-0.87254467175573702</v>
      </c>
      <c r="H622" s="10">
        <f t="shared" si="1"/>
        <v>6.9364968621721382E-2</v>
      </c>
      <c r="I622" s="10">
        <f t="shared" si="2"/>
        <v>4.8114988718923916E-3</v>
      </c>
    </row>
    <row r="623" spans="1:9" ht="13">
      <c r="A623" s="8">
        <v>1</v>
      </c>
      <c r="B623" s="8">
        <v>1</v>
      </c>
      <c r="C623" s="8">
        <v>0</v>
      </c>
      <c r="D623" s="8">
        <v>1</v>
      </c>
      <c r="E623" s="8">
        <v>0</v>
      </c>
      <c r="F623" s="8">
        <v>52.554200000000002</v>
      </c>
      <c r="G623" s="9">
        <f t="shared" si="0"/>
        <v>-0.18085623100218273</v>
      </c>
      <c r="H623" s="10">
        <f t="shared" si="1"/>
        <v>0.36860987814172064</v>
      </c>
      <c r="I623" s="10">
        <f t="shared" si="2"/>
        <v>0.39865348598021288</v>
      </c>
    </row>
    <row r="624" spans="1:9" ht="13">
      <c r="A624" s="8">
        <v>1</v>
      </c>
      <c r="B624" s="8">
        <v>3</v>
      </c>
      <c r="C624" s="8">
        <v>0</v>
      </c>
      <c r="D624" s="8">
        <v>1</v>
      </c>
      <c r="E624" s="8">
        <v>1</v>
      </c>
      <c r="F624" s="8">
        <v>15.7417</v>
      </c>
      <c r="G624" s="9">
        <f t="shared" si="0"/>
        <v>-0.9312487888620038</v>
      </c>
      <c r="H624" s="10">
        <f t="shared" si="1"/>
        <v>5.8901863551314042E-2</v>
      </c>
      <c r="I624" s="10">
        <f t="shared" si="2"/>
        <v>0.88566570242718967</v>
      </c>
    </row>
    <row r="625" spans="1:9" ht="13">
      <c r="A625" s="8">
        <v>0</v>
      </c>
      <c r="B625" s="8">
        <v>3</v>
      </c>
      <c r="C625" s="8">
        <v>0</v>
      </c>
      <c r="D625" s="8">
        <v>0</v>
      </c>
      <c r="E625" s="8">
        <v>0</v>
      </c>
      <c r="F625" s="8">
        <v>7.8541999999999996</v>
      </c>
      <c r="G625" s="9">
        <f t="shared" si="0"/>
        <v>-0.80511083474205702</v>
      </c>
      <c r="H625" s="10">
        <f t="shared" si="1"/>
        <v>8.3492138111079084E-2</v>
      </c>
      <c r="I625" s="10">
        <f t="shared" si="2"/>
        <v>6.9709371263595044E-3</v>
      </c>
    </row>
    <row r="626" spans="1:9" ht="13">
      <c r="A626" s="8">
        <v>0</v>
      </c>
      <c r="B626" s="8">
        <v>3</v>
      </c>
      <c r="C626" s="8">
        <v>0</v>
      </c>
      <c r="D626" s="8">
        <v>0</v>
      </c>
      <c r="E626" s="8">
        <v>0</v>
      </c>
      <c r="F626" s="8">
        <v>16.100000000000001</v>
      </c>
      <c r="G626" s="9">
        <f t="shared" si="0"/>
        <v>-0.80253940773948118</v>
      </c>
      <c r="H626" s="10">
        <f t="shared" si="1"/>
        <v>8.407954412072248E-2</v>
      </c>
      <c r="I626" s="10">
        <f t="shared" si="2"/>
        <v>7.0693697395485177E-3</v>
      </c>
    </row>
    <row r="627" spans="1:9" ht="13">
      <c r="A627" s="8">
        <v>0</v>
      </c>
      <c r="B627" s="8">
        <v>1</v>
      </c>
      <c r="C627" s="8">
        <v>0</v>
      </c>
      <c r="D627" s="8">
        <v>0</v>
      </c>
      <c r="E627" s="8">
        <v>0</v>
      </c>
      <c r="F627" s="8">
        <v>32.320799999999998</v>
      </c>
      <c r="G627" s="9">
        <f t="shared" si="0"/>
        <v>-0.11767392724142178</v>
      </c>
      <c r="H627" s="10">
        <f t="shared" si="1"/>
        <v>0.41334129583386703</v>
      </c>
      <c r="I627" s="10">
        <f t="shared" si="2"/>
        <v>0.17085102684162037</v>
      </c>
    </row>
    <row r="628" spans="1:9" ht="13">
      <c r="A628" s="8">
        <v>0</v>
      </c>
      <c r="B628" s="8">
        <v>2</v>
      </c>
      <c r="C628" s="8">
        <v>0</v>
      </c>
      <c r="D628" s="8">
        <v>0</v>
      </c>
      <c r="E628" s="8">
        <v>0</v>
      </c>
      <c r="F628" s="8">
        <v>12.35</v>
      </c>
      <c r="G628" s="9">
        <f t="shared" si="0"/>
        <v>-0.46380529622524386</v>
      </c>
      <c r="H628" s="10">
        <f t="shared" si="1"/>
        <v>0.20098103292525274</v>
      </c>
      <c r="I628" s="10">
        <f t="shared" si="2"/>
        <v>4.0393375595701525E-2</v>
      </c>
    </row>
    <row r="629" spans="1:9" ht="13">
      <c r="A629" s="8">
        <v>1</v>
      </c>
      <c r="B629" s="8">
        <v>1</v>
      </c>
      <c r="C629" s="8">
        <v>1</v>
      </c>
      <c r="D629" s="8">
        <v>0</v>
      </c>
      <c r="E629" s="8">
        <v>0</v>
      </c>
      <c r="F629" s="8">
        <v>77.958299999999994</v>
      </c>
      <c r="G629" s="9">
        <f t="shared" si="0"/>
        <v>0.8965579847416556</v>
      </c>
      <c r="H629" s="10">
        <f t="shared" si="1"/>
        <v>0.93510833003897731</v>
      </c>
      <c r="I629" s="10">
        <f t="shared" si="2"/>
        <v>4.210928830330295E-3</v>
      </c>
    </row>
    <row r="630" spans="1:9" ht="13">
      <c r="A630" s="8">
        <v>0</v>
      </c>
      <c r="B630" s="8">
        <v>3</v>
      </c>
      <c r="C630" s="8">
        <v>0</v>
      </c>
      <c r="D630" s="8">
        <v>0</v>
      </c>
      <c r="E630" s="8">
        <v>0</v>
      </c>
      <c r="F630" s="8">
        <v>7.8958000000000004</v>
      </c>
      <c r="G630" s="9">
        <f t="shared" si="0"/>
        <v>-0.80509786191185162</v>
      </c>
      <c r="H630" s="10">
        <f t="shared" si="1"/>
        <v>8.3495092187172104E-2</v>
      </c>
      <c r="I630" s="10">
        <f t="shared" si="2"/>
        <v>6.9714304193443681E-3</v>
      </c>
    </row>
    <row r="631" spans="1:9" ht="13">
      <c r="A631" s="8">
        <v>0</v>
      </c>
      <c r="B631" s="8">
        <v>3</v>
      </c>
      <c r="C631" s="8">
        <v>0</v>
      </c>
      <c r="D631" s="8">
        <v>0</v>
      </c>
      <c r="E631" s="8">
        <v>0</v>
      </c>
      <c r="F631" s="8">
        <v>7.7332999999999998</v>
      </c>
      <c r="G631" s="9">
        <f t="shared" si="0"/>
        <v>-0.80514853702984124</v>
      </c>
      <c r="H631" s="10">
        <f t="shared" si="1"/>
        <v>8.3483553366642413E-2</v>
      </c>
      <c r="I631" s="10">
        <f t="shared" si="2"/>
        <v>6.9695036827210318E-3</v>
      </c>
    </row>
    <row r="632" spans="1:9" ht="13">
      <c r="A632" s="8">
        <v>1</v>
      </c>
      <c r="B632" s="8">
        <v>1</v>
      </c>
      <c r="C632" s="8">
        <v>0</v>
      </c>
      <c r="D632" s="8">
        <v>0</v>
      </c>
      <c r="E632" s="8">
        <v>0</v>
      </c>
      <c r="F632" s="8">
        <v>30</v>
      </c>
      <c r="G632" s="9">
        <f t="shared" si="0"/>
        <v>-0.11839766148037717</v>
      </c>
      <c r="H632" s="10">
        <f t="shared" si="1"/>
        <v>0.41281915169938427</v>
      </c>
      <c r="I632" s="10">
        <f t="shared" si="2"/>
        <v>0.34478134861103077</v>
      </c>
    </row>
    <row r="633" spans="1:9" ht="13">
      <c r="A633" s="8">
        <v>0</v>
      </c>
      <c r="B633" s="8">
        <v>3</v>
      </c>
      <c r="C633" s="8">
        <v>0</v>
      </c>
      <c r="D633" s="8">
        <v>0</v>
      </c>
      <c r="E633" s="8">
        <v>0</v>
      </c>
      <c r="F633" s="8">
        <v>7.0541999999999998</v>
      </c>
      <c r="G633" s="9">
        <f t="shared" si="0"/>
        <v>-0.80536031224600579</v>
      </c>
      <c r="H633" s="10">
        <f t="shared" si="1"/>
        <v>8.3435347431688678E-2</v>
      </c>
      <c r="I633" s="10">
        <f t="shared" si="2"/>
        <v>6.9614572010465985E-3</v>
      </c>
    </row>
    <row r="634" spans="1:9" ht="13">
      <c r="A634" s="8">
        <v>1</v>
      </c>
      <c r="B634" s="8">
        <v>1</v>
      </c>
      <c r="C634" s="8">
        <v>0</v>
      </c>
      <c r="D634" s="8">
        <v>0</v>
      </c>
      <c r="E634" s="8">
        <v>0</v>
      </c>
      <c r="F634" s="8">
        <v>30.5</v>
      </c>
      <c r="G634" s="9">
        <f t="shared" si="0"/>
        <v>-0.11824173804040922</v>
      </c>
      <c r="H634" s="10">
        <f t="shared" si="1"/>
        <v>0.41293162744232387</v>
      </c>
      <c r="I634" s="10">
        <f t="shared" si="2"/>
        <v>0.3446492740575185</v>
      </c>
    </row>
    <row r="635" spans="1:9" ht="13">
      <c r="A635" s="8">
        <v>0</v>
      </c>
      <c r="B635" s="8">
        <v>1</v>
      </c>
      <c r="C635" s="8">
        <v>0</v>
      </c>
      <c r="D635" s="8">
        <v>0</v>
      </c>
      <c r="E635" s="8">
        <v>0</v>
      </c>
      <c r="F635" s="8">
        <v>0</v>
      </c>
      <c r="G635" s="9">
        <f t="shared" si="0"/>
        <v>-0.12775306787845597</v>
      </c>
      <c r="H635" s="10">
        <f t="shared" si="1"/>
        <v>0.4060876525509553</v>
      </c>
      <c r="I635" s="10">
        <f t="shared" si="2"/>
        <v>0.16490718155434539</v>
      </c>
    </row>
    <row r="636" spans="1:9" ht="13">
      <c r="A636" s="8">
        <v>0</v>
      </c>
      <c r="B636" s="8">
        <v>3</v>
      </c>
      <c r="C636" s="8">
        <v>1</v>
      </c>
      <c r="D636" s="8">
        <v>3</v>
      </c>
      <c r="E636" s="8">
        <v>2</v>
      </c>
      <c r="F636" s="8">
        <v>27.9</v>
      </c>
      <c r="G636" s="9">
        <f t="shared" si="0"/>
        <v>-0.12554693374837694</v>
      </c>
      <c r="H636" s="10">
        <f t="shared" si="1"/>
        <v>0.40767195652824545</v>
      </c>
      <c r="I636" s="10">
        <f t="shared" si="2"/>
        <v>0.16619642413956764</v>
      </c>
    </row>
    <row r="637" spans="1:9" ht="13">
      <c r="A637" s="8">
        <v>1</v>
      </c>
      <c r="B637" s="8">
        <v>2</v>
      </c>
      <c r="C637" s="8">
        <v>1</v>
      </c>
      <c r="D637" s="8">
        <v>0</v>
      </c>
      <c r="E637" s="8">
        <v>0</v>
      </c>
      <c r="F637" s="8">
        <v>13</v>
      </c>
      <c r="G637" s="9">
        <f t="shared" si="0"/>
        <v>0.53639740424671456</v>
      </c>
      <c r="H637" s="10">
        <f t="shared" si="1"/>
        <v>0.83148534795651985</v>
      </c>
      <c r="I637" s="10">
        <f t="shared" si="2"/>
        <v>2.8397187953335189E-2</v>
      </c>
    </row>
    <row r="638" spans="1:9" ht="13">
      <c r="A638" s="8">
        <v>0</v>
      </c>
      <c r="B638" s="8">
        <v>3</v>
      </c>
      <c r="C638" s="8">
        <v>0</v>
      </c>
      <c r="D638" s="8">
        <v>0</v>
      </c>
      <c r="E638" s="8">
        <v>0</v>
      </c>
      <c r="F638" s="8">
        <v>7.9249999999999998</v>
      </c>
      <c r="G638" s="9">
        <f t="shared" si="0"/>
        <v>-0.80508875598295759</v>
      </c>
      <c r="H638" s="10">
        <f t="shared" si="1"/>
        <v>8.3497165778095517E-2</v>
      </c>
      <c r="I638" s="10">
        <f t="shared" si="2"/>
        <v>6.9717766929747651E-3</v>
      </c>
    </row>
    <row r="639" spans="1:9" ht="13">
      <c r="A639" s="8">
        <v>0</v>
      </c>
      <c r="B639" s="8">
        <v>2</v>
      </c>
      <c r="C639" s="8">
        <v>0</v>
      </c>
      <c r="D639" s="8">
        <v>1</v>
      </c>
      <c r="E639" s="8">
        <v>1</v>
      </c>
      <c r="F639" s="8">
        <v>26.25</v>
      </c>
      <c r="G639" s="9">
        <f t="shared" si="0"/>
        <v>-0.58806827097957548</v>
      </c>
      <c r="H639" s="10">
        <f t="shared" si="1"/>
        <v>0.14805335656470248</v>
      </c>
      <c r="I639" s="10">
        <f t="shared" si="2"/>
        <v>2.1919796390074929E-2</v>
      </c>
    </row>
    <row r="640" spans="1:9" ht="13">
      <c r="A640" s="8">
        <v>0</v>
      </c>
      <c r="B640" s="8">
        <v>3</v>
      </c>
      <c r="C640" s="8">
        <v>1</v>
      </c>
      <c r="D640" s="8">
        <v>0</v>
      </c>
      <c r="E640" s="8">
        <v>5</v>
      </c>
      <c r="F640" s="8">
        <v>39.6875</v>
      </c>
      <c r="G640" s="9">
        <f t="shared" si="0"/>
        <v>-9.0711819279913064E-2</v>
      </c>
      <c r="H640" s="10">
        <f t="shared" si="1"/>
        <v>0.43292261588297953</v>
      </c>
      <c r="I640" s="10">
        <f t="shared" si="2"/>
        <v>0.18742199134296184</v>
      </c>
    </row>
    <row r="641" spans="1:9" ht="13">
      <c r="A641" s="8">
        <v>0</v>
      </c>
      <c r="B641" s="8">
        <v>3</v>
      </c>
      <c r="C641" s="8">
        <v>0</v>
      </c>
      <c r="D641" s="8">
        <v>1</v>
      </c>
      <c r="E641" s="8">
        <v>0</v>
      </c>
      <c r="F641" s="8">
        <v>16.100000000000001</v>
      </c>
      <c r="G641" s="9">
        <f t="shared" si="0"/>
        <v>-0.87203143416073847</v>
      </c>
      <c r="H641" s="10">
        <f t="shared" si="1"/>
        <v>6.9463624252821932E-2</v>
      </c>
      <c r="I641" s="10">
        <f t="shared" si="2"/>
        <v>4.8251950943372316E-3</v>
      </c>
    </row>
    <row r="642" spans="1:9" ht="13">
      <c r="A642" s="8">
        <v>0</v>
      </c>
      <c r="B642" s="8">
        <v>3</v>
      </c>
      <c r="C642" s="8">
        <v>0</v>
      </c>
      <c r="D642" s="8">
        <v>0</v>
      </c>
      <c r="E642" s="8">
        <v>0</v>
      </c>
      <c r="F642" s="8">
        <v>7.8541999999999996</v>
      </c>
      <c r="G642" s="9">
        <f t="shared" si="0"/>
        <v>-0.80511083474205702</v>
      </c>
      <c r="H642" s="10">
        <f t="shared" si="1"/>
        <v>8.3492138111079084E-2</v>
      </c>
      <c r="I642" s="10">
        <f t="shared" si="2"/>
        <v>6.9709371263595044E-3</v>
      </c>
    </row>
    <row r="643" spans="1:9" ht="13">
      <c r="A643" s="8">
        <v>1</v>
      </c>
      <c r="B643" s="8">
        <v>1</v>
      </c>
      <c r="C643" s="8">
        <v>1</v>
      </c>
      <c r="D643" s="8">
        <v>0</v>
      </c>
      <c r="E643" s="8">
        <v>0</v>
      </c>
      <c r="F643" s="8">
        <v>69.3</v>
      </c>
      <c r="G643" s="9">
        <f t="shared" si="0"/>
        <v>0.89385792090110616</v>
      </c>
      <c r="H643" s="10">
        <f t="shared" si="1"/>
        <v>0.93461906780326043</v>
      </c>
      <c r="I643" s="10">
        <f t="shared" si="2"/>
        <v>4.2746662949146568E-3</v>
      </c>
    </row>
    <row r="644" spans="1:9" ht="13">
      <c r="A644" s="8">
        <v>0</v>
      </c>
      <c r="B644" s="8">
        <v>3</v>
      </c>
      <c r="C644" s="8">
        <v>1</v>
      </c>
      <c r="D644" s="8">
        <v>3</v>
      </c>
      <c r="E644" s="8">
        <v>2</v>
      </c>
      <c r="F644" s="8">
        <v>27.9</v>
      </c>
      <c r="G644" s="9">
        <f t="shared" si="0"/>
        <v>-0.12554693374837694</v>
      </c>
      <c r="H644" s="10">
        <f t="shared" si="1"/>
        <v>0.40767195652824545</v>
      </c>
      <c r="I644" s="10">
        <f t="shared" si="2"/>
        <v>0.16619642413956764</v>
      </c>
    </row>
    <row r="645" spans="1:9" ht="13">
      <c r="A645" s="8">
        <v>1</v>
      </c>
      <c r="B645" s="8">
        <v>3</v>
      </c>
      <c r="C645" s="8">
        <v>0</v>
      </c>
      <c r="D645" s="8">
        <v>0</v>
      </c>
      <c r="E645" s="8">
        <v>0</v>
      </c>
      <c r="F645" s="8">
        <v>56.495800000000003</v>
      </c>
      <c r="G645" s="9">
        <f t="shared" si="0"/>
        <v>-0.78994210354696404</v>
      </c>
      <c r="H645" s="10">
        <f t="shared" si="1"/>
        <v>8.7011766232573964E-2</v>
      </c>
      <c r="I645" s="10">
        <f t="shared" si="2"/>
        <v>0.83354751499776414</v>
      </c>
    </row>
    <row r="646" spans="1:9" ht="13">
      <c r="A646" s="8">
        <v>1</v>
      </c>
      <c r="B646" s="8">
        <v>3</v>
      </c>
      <c r="C646" s="8">
        <v>1</v>
      </c>
      <c r="D646" s="8">
        <v>2</v>
      </c>
      <c r="E646" s="8">
        <v>1</v>
      </c>
      <c r="F646" s="8">
        <v>19.258299999999998</v>
      </c>
      <c r="G646" s="9">
        <f t="shared" si="0"/>
        <v>3.558254547220141E-4</v>
      </c>
      <c r="H646" s="10">
        <f t="shared" si="1"/>
        <v>0.50026471293583741</v>
      </c>
      <c r="I646" s="10">
        <f t="shared" si="2"/>
        <v>0.24973535713710099</v>
      </c>
    </row>
    <row r="647" spans="1:9" ht="13">
      <c r="A647" s="8">
        <v>1</v>
      </c>
      <c r="B647" s="8">
        <v>1</v>
      </c>
      <c r="C647" s="8">
        <v>0</v>
      </c>
      <c r="D647" s="8">
        <v>1</v>
      </c>
      <c r="E647" s="8">
        <v>0</v>
      </c>
      <c r="F647" s="8">
        <v>76.729200000000006</v>
      </c>
      <c r="G647" s="9">
        <f t="shared" si="0"/>
        <v>-0.17331733267973087</v>
      </c>
      <c r="H647" s="10">
        <f t="shared" si="1"/>
        <v>0.37384629933330199</v>
      </c>
      <c r="I647" s="10">
        <f t="shared" si="2"/>
        <v>0.39206845685860076</v>
      </c>
    </row>
    <row r="648" spans="1:9" ht="13">
      <c r="A648" s="8">
        <v>0</v>
      </c>
      <c r="B648" s="8">
        <v>3</v>
      </c>
      <c r="C648" s="8">
        <v>0</v>
      </c>
      <c r="D648" s="8">
        <v>0</v>
      </c>
      <c r="E648" s="8">
        <v>0</v>
      </c>
      <c r="F648" s="8">
        <v>7.8958000000000004</v>
      </c>
      <c r="G648" s="9">
        <f t="shared" si="0"/>
        <v>-0.80509786191185162</v>
      </c>
      <c r="H648" s="10">
        <f t="shared" si="1"/>
        <v>8.3495092187172104E-2</v>
      </c>
      <c r="I648" s="10">
        <f t="shared" si="2"/>
        <v>6.9714304193443681E-3</v>
      </c>
    </row>
    <row r="649" spans="1:9" ht="13">
      <c r="A649" s="8">
        <v>1</v>
      </c>
      <c r="B649" s="8">
        <v>1</v>
      </c>
      <c r="C649" s="8">
        <v>0</v>
      </c>
      <c r="D649" s="8">
        <v>0</v>
      </c>
      <c r="E649" s="8">
        <v>0</v>
      </c>
      <c r="F649" s="8">
        <v>35.5</v>
      </c>
      <c r="G649" s="9">
        <f t="shared" si="0"/>
        <v>-0.11668250364072941</v>
      </c>
      <c r="H649" s="10">
        <f t="shared" si="1"/>
        <v>0.41405688290346132</v>
      </c>
      <c r="I649" s="10">
        <f t="shared" si="2"/>
        <v>0.34332933647280806</v>
      </c>
    </row>
    <row r="650" spans="1:9" ht="13">
      <c r="A650" s="8">
        <v>0</v>
      </c>
      <c r="B650" s="8">
        <v>3</v>
      </c>
      <c r="C650" s="8">
        <v>0</v>
      </c>
      <c r="D650" s="8">
        <v>0</v>
      </c>
      <c r="E650" s="8">
        <v>0</v>
      </c>
      <c r="F650" s="8">
        <v>7.55</v>
      </c>
      <c r="G650" s="9">
        <f t="shared" si="0"/>
        <v>-0.80520569856293345</v>
      </c>
      <c r="H650" s="10">
        <f t="shared" si="1"/>
        <v>8.347053931663985E-2</v>
      </c>
      <c r="I650" s="10">
        <f t="shared" si="2"/>
        <v>6.9673309338107187E-3</v>
      </c>
    </row>
    <row r="651" spans="1:9" ht="13">
      <c r="A651" s="8">
        <v>1</v>
      </c>
      <c r="B651" s="8">
        <v>3</v>
      </c>
      <c r="C651" s="8">
        <v>1</v>
      </c>
      <c r="D651" s="8">
        <v>0</v>
      </c>
      <c r="E651" s="8">
        <v>0</v>
      </c>
      <c r="F651" s="8">
        <v>7.55</v>
      </c>
      <c r="G651" s="9">
        <f t="shared" si="0"/>
        <v>0.19479430143706652</v>
      </c>
      <c r="H651" s="10">
        <f t="shared" si="1"/>
        <v>0.64098950608722149</v>
      </c>
      <c r="I651" s="10">
        <f t="shared" si="2"/>
        <v>0.12888853473949718</v>
      </c>
    </row>
    <row r="652" spans="1:9" ht="13">
      <c r="A652" s="8">
        <v>0</v>
      </c>
      <c r="B652" s="8">
        <v>3</v>
      </c>
      <c r="C652" s="8">
        <v>0</v>
      </c>
      <c r="D652" s="8">
        <v>0</v>
      </c>
      <c r="E652" s="8">
        <v>0</v>
      </c>
      <c r="F652" s="8">
        <v>7.8958000000000004</v>
      </c>
      <c r="G652" s="9">
        <f t="shared" si="0"/>
        <v>-0.80509786191185162</v>
      </c>
      <c r="H652" s="10">
        <f t="shared" si="1"/>
        <v>8.3495092187172104E-2</v>
      </c>
      <c r="I652" s="10">
        <f t="shared" si="2"/>
        <v>6.9714304193443681E-3</v>
      </c>
    </row>
    <row r="653" spans="1:9" ht="13">
      <c r="A653" s="8">
        <v>1</v>
      </c>
      <c r="B653" s="8">
        <v>2</v>
      </c>
      <c r="C653" s="8">
        <v>1</v>
      </c>
      <c r="D653" s="8">
        <v>0</v>
      </c>
      <c r="E653" s="8">
        <v>1</v>
      </c>
      <c r="F653" s="8">
        <v>23</v>
      </c>
      <c r="G653" s="9">
        <f t="shared" si="0"/>
        <v>0.48041025308188984</v>
      </c>
      <c r="H653" s="10">
        <f t="shared" si="1"/>
        <v>0.8068368861142774</v>
      </c>
      <c r="I653" s="10">
        <f t="shared" si="2"/>
        <v>3.7311988566028638E-2</v>
      </c>
    </row>
    <row r="654" spans="1:9" ht="13">
      <c r="A654" s="8">
        <v>0</v>
      </c>
      <c r="B654" s="8">
        <v>3</v>
      </c>
      <c r="C654" s="8">
        <v>0</v>
      </c>
      <c r="D654" s="8">
        <v>0</v>
      </c>
      <c r="E654" s="8">
        <v>0</v>
      </c>
      <c r="F654" s="8">
        <v>8.4332999999999991</v>
      </c>
      <c r="G654" s="9">
        <f t="shared" si="0"/>
        <v>-0.80493024421388615</v>
      </c>
      <c r="H654" s="10">
        <f t="shared" si="1"/>
        <v>8.3533269382793415E-2</v>
      </c>
      <c r="I654" s="10">
        <f t="shared" si="2"/>
        <v>6.9778070937783314E-3</v>
      </c>
    </row>
    <row r="655" spans="1:9" ht="13">
      <c r="A655" s="8">
        <v>1</v>
      </c>
      <c r="B655" s="8">
        <v>3</v>
      </c>
      <c r="C655" s="8">
        <v>1</v>
      </c>
      <c r="D655" s="8">
        <v>0</v>
      </c>
      <c r="E655" s="8">
        <v>0</v>
      </c>
      <c r="F655" s="8">
        <v>7.8292000000000002</v>
      </c>
      <c r="G655" s="9">
        <f t="shared" si="0"/>
        <v>0.19488136908594464</v>
      </c>
      <c r="H655" s="10">
        <f t="shared" si="1"/>
        <v>0.64104912680454273</v>
      </c>
      <c r="I655" s="10">
        <f t="shared" si="2"/>
        <v>0.12884572936778124</v>
      </c>
    </row>
    <row r="656" spans="1:9" ht="13">
      <c r="A656" s="8">
        <v>0</v>
      </c>
      <c r="B656" s="8">
        <v>3</v>
      </c>
      <c r="C656" s="8">
        <v>1</v>
      </c>
      <c r="D656" s="8">
        <v>0</v>
      </c>
      <c r="E656" s="8">
        <v>0</v>
      </c>
      <c r="F656" s="8">
        <v>6.75</v>
      </c>
      <c r="G656" s="9">
        <f t="shared" si="0"/>
        <v>0.19454482393311776</v>
      </c>
      <c r="H656" s="10">
        <f t="shared" si="1"/>
        <v>0.64081864896940344</v>
      </c>
      <c r="I656" s="10">
        <f t="shared" si="2"/>
        <v>0.4106485408669715</v>
      </c>
    </row>
    <row r="657" spans="1:9" ht="13">
      <c r="A657" s="8">
        <v>0</v>
      </c>
      <c r="B657" s="8">
        <v>2</v>
      </c>
      <c r="C657" s="8">
        <v>0</v>
      </c>
      <c r="D657" s="8">
        <v>2</v>
      </c>
      <c r="E657" s="8">
        <v>0</v>
      </c>
      <c r="F657" s="8">
        <v>73.5</v>
      </c>
      <c r="G657" s="9">
        <f t="shared" si="0"/>
        <v>-0.58371991235967435</v>
      </c>
      <c r="H657" s="10">
        <f t="shared" si="1"/>
        <v>0.14969292833539238</v>
      </c>
      <c r="I657" s="10">
        <f t="shared" si="2"/>
        <v>2.2407972793624921E-2</v>
      </c>
    </row>
    <row r="658" spans="1:9" ht="13">
      <c r="A658" s="8">
        <v>0</v>
      </c>
      <c r="B658" s="8">
        <v>3</v>
      </c>
      <c r="C658" s="8">
        <v>0</v>
      </c>
      <c r="D658" s="8">
        <v>0</v>
      </c>
      <c r="E658" s="8">
        <v>0</v>
      </c>
      <c r="F658" s="8">
        <v>7.8958000000000004</v>
      </c>
      <c r="G658" s="9">
        <f t="shared" si="0"/>
        <v>-0.80509786191185162</v>
      </c>
      <c r="H658" s="10">
        <f t="shared" si="1"/>
        <v>8.3495092187172104E-2</v>
      </c>
      <c r="I658" s="10">
        <f t="shared" si="2"/>
        <v>6.9714304193443681E-3</v>
      </c>
    </row>
    <row r="659" spans="1:9" ht="13">
      <c r="A659" s="8">
        <v>0</v>
      </c>
      <c r="B659" s="8">
        <v>3</v>
      </c>
      <c r="C659" s="8">
        <v>1</v>
      </c>
      <c r="D659" s="8">
        <v>1</v>
      </c>
      <c r="E659" s="8">
        <v>1</v>
      </c>
      <c r="F659" s="8">
        <v>15.5</v>
      </c>
      <c r="G659" s="9">
        <f t="shared" si="0"/>
        <v>6.8675837747115914E-2</v>
      </c>
      <c r="H659" s="10">
        <f t="shared" si="1"/>
        <v>0.55091366169157618</v>
      </c>
      <c r="I659" s="10">
        <f t="shared" si="2"/>
        <v>0.30350586263842044</v>
      </c>
    </row>
    <row r="660" spans="1:9" ht="13">
      <c r="A660" s="8">
        <v>0</v>
      </c>
      <c r="B660" s="8">
        <v>2</v>
      </c>
      <c r="C660" s="8">
        <v>0</v>
      </c>
      <c r="D660" s="8">
        <v>0</v>
      </c>
      <c r="E660" s="8">
        <v>0</v>
      </c>
      <c r="F660" s="8">
        <v>13</v>
      </c>
      <c r="G660" s="9">
        <f t="shared" si="0"/>
        <v>-0.4636025957532855</v>
      </c>
      <c r="H660" s="10">
        <f t="shared" si="1"/>
        <v>0.20107791500014005</v>
      </c>
      <c r="I660" s="10">
        <f t="shared" si="2"/>
        <v>4.0432327900803547E-2</v>
      </c>
    </row>
    <row r="661" spans="1:9" ht="13">
      <c r="A661" s="8">
        <v>0</v>
      </c>
      <c r="B661" s="8">
        <v>1</v>
      </c>
      <c r="C661" s="8">
        <v>0</v>
      </c>
      <c r="D661" s="8">
        <v>0</v>
      </c>
      <c r="E661" s="8">
        <v>2</v>
      </c>
      <c r="F661" s="8">
        <v>113.27500000000001</v>
      </c>
      <c r="G661" s="9">
        <f t="shared" si="0"/>
        <v>-0.21063985248207873</v>
      </c>
      <c r="H661" s="10">
        <f t="shared" si="1"/>
        <v>0.34823329186641427</v>
      </c>
      <c r="I661" s="10">
        <f t="shared" si="2"/>
        <v>0.12126642556411928</v>
      </c>
    </row>
    <row r="662" spans="1:9" ht="13">
      <c r="A662" s="8">
        <v>1</v>
      </c>
      <c r="B662" s="8">
        <v>1</v>
      </c>
      <c r="C662" s="8">
        <v>0</v>
      </c>
      <c r="D662" s="8">
        <v>2</v>
      </c>
      <c r="E662" s="8">
        <v>0</v>
      </c>
      <c r="F662" s="8">
        <v>133.65</v>
      </c>
      <c r="G662" s="9">
        <f t="shared" si="0"/>
        <v>-0.22505878521752931</v>
      </c>
      <c r="H662" s="10">
        <f t="shared" si="1"/>
        <v>0.33855923457283732</v>
      </c>
      <c r="I662" s="10">
        <f t="shared" si="2"/>
        <v>0.43750388616887087</v>
      </c>
    </row>
    <row r="663" spans="1:9" ht="13">
      <c r="A663" s="8">
        <v>0</v>
      </c>
      <c r="B663" s="8">
        <v>3</v>
      </c>
      <c r="C663" s="8">
        <v>0</v>
      </c>
      <c r="D663" s="8">
        <v>0</v>
      </c>
      <c r="E663" s="8">
        <v>0</v>
      </c>
      <c r="F663" s="8">
        <v>7.2249999999999996</v>
      </c>
      <c r="G663" s="9">
        <f t="shared" si="0"/>
        <v>-0.80530704879891268</v>
      </c>
      <c r="H663" s="10">
        <f t="shared" si="1"/>
        <v>8.3447469293001425E-2</v>
      </c>
      <c r="I663" s="10">
        <f t="shared" si="2"/>
        <v>6.9634801314064155E-3</v>
      </c>
    </row>
    <row r="664" spans="1:9" ht="13">
      <c r="A664" s="8">
        <v>0</v>
      </c>
      <c r="B664" s="8">
        <v>1</v>
      </c>
      <c r="C664" s="8">
        <v>0</v>
      </c>
      <c r="D664" s="8">
        <v>0</v>
      </c>
      <c r="E664" s="8">
        <v>0</v>
      </c>
      <c r="F664" s="8">
        <v>25.587499999999999</v>
      </c>
      <c r="G664" s="9">
        <f t="shared" si="0"/>
        <v>-0.11977368583809461</v>
      </c>
      <c r="H664" s="10">
        <f t="shared" si="1"/>
        <v>0.41182694898595423</v>
      </c>
      <c r="I664" s="10">
        <f t="shared" si="2"/>
        <v>0.16960143591107976</v>
      </c>
    </row>
    <row r="665" spans="1:9" ht="13">
      <c r="A665" s="8">
        <v>0</v>
      </c>
      <c r="B665" s="8">
        <v>3</v>
      </c>
      <c r="C665" s="8">
        <v>0</v>
      </c>
      <c r="D665" s="8">
        <v>0</v>
      </c>
      <c r="E665" s="8">
        <v>0</v>
      </c>
      <c r="F665" s="8">
        <v>7.4958</v>
      </c>
      <c r="G665" s="9">
        <f t="shared" si="0"/>
        <v>-0.80522260066382612</v>
      </c>
      <c r="H665" s="10">
        <f t="shared" si="1"/>
        <v>8.3466691543808785E-2</v>
      </c>
      <c r="I665" s="10">
        <f t="shared" si="2"/>
        <v>6.9666885972693212E-3</v>
      </c>
    </row>
    <row r="666" spans="1:9" ht="13">
      <c r="A666" s="8">
        <v>1</v>
      </c>
      <c r="B666" s="8">
        <v>3</v>
      </c>
      <c r="C666" s="8">
        <v>0</v>
      </c>
      <c r="D666" s="8">
        <v>1</v>
      </c>
      <c r="E666" s="8">
        <v>0</v>
      </c>
      <c r="F666" s="8">
        <v>7.9249999999999998</v>
      </c>
      <c r="G666" s="9">
        <f t="shared" si="0"/>
        <v>-0.87458078240421488</v>
      </c>
      <c r="H666" s="10">
        <f t="shared" si="1"/>
        <v>6.8974859473591915E-2</v>
      </c>
      <c r="I666" s="10">
        <f t="shared" si="2"/>
        <v>0.86680781229221782</v>
      </c>
    </row>
    <row r="667" spans="1:9" ht="13">
      <c r="A667" s="8">
        <v>0</v>
      </c>
      <c r="B667" s="8">
        <v>2</v>
      </c>
      <c r="C667" s="8">
        <v>0</v>
      </c>
      <c r="D667" s="8">
        <v>2</v>
      </c>
      <c r="E667" s="8">
        <v>0</v>
      </c>
      <c r="F667" s="8">
        <v>73.5</v>
      </c>
      <c r="G667" s="9">
        <f t="shared" si="0"/>
        <v>-0.58371991235967435</v>
      </c>
      <c r="H667" s="10">
        <f t="shared" si="1"/>
        <v>0.14969292833539238</v>
      </c>
      <c r="I667" s="10">
        <f t="shared" si="2"/>
        <v>2.2407972793624921E-2</v>
      </c>
    </row>
    <row r="668" spans="1:9" ht="13">
      <c r="A668" s="8">
        <v>0</v>
      </c>
      <c r="B668" s="8">
        <v>2</v>
      </c>
      <c r="C668" s="8">
        <v>0</v>
      </c>
      <c r="D668" s="8">
        <v>0</v>
      </c>
      <c r="E668" s="8">
        <v>0</v>
      </c>
      <c r="F668" s="8">
        <v>13</v>
      </c>
      <c r="G668" s="9">
        <f t="shared" si="0"/>
        <v>-0.4636025957532855</v>
      </c>
      <c r="H668" s="10">
        <f t="shared" si="1"/>
        <v>0.20107791500014005</v>
      </c>
      <c r="I668" s="10">
        <f t="shared" si="2"/>
        <v>4.0432327900803547E-2</v>
      </c>
    </row>
    <row r="669" spans="1:9" ht="13">
      <c r="A669" s="8">
        <v>0</v>
      </c>
      <c r="B669" s="8">
        <v>3</v>
      </c>
      <c r="C669" s="8">
        <v>0</v>
      </c>
      <c r="D669" s="8">
        <v>0</v>
      </c>
      <c r="E669" s="8">
        <v>0</v>
      </c>
      <c r="F669" s="8">
        <v>7.7750000000000004</v>
      </c>
      <c r="G669" s="9">
        <f t="shared" si="0"/>
        <v>-0.80513553301494789</v>
      </c>
      <c r="H669" s="10">
        <f t="shared" si="1"/>
        <v>8.3486514267258033E-2</v>
      </c>
      <c r="I669" s="10">
        <f t="shared" si="2"/>
        <v>6.9699980644970794E-3</v>
      </c>
    </row>
    <row r="670" spans="1:9" ht="13">
      <c r="A670" s="8">
        <v>0</v>
      </c>
      <c r="B670" s="8">
        <v>3</v>
      </c>
      <c r="C670" s="8">
        <v>0</v>
      </c>
      <c r="D670" s="8">
        <v>0</v>
      </c>
      <c r="E670" s="8">
        <v>0</v>
      </c>
      <c r="F670" s="8">
        <v>8.0500000000000007</v>
      </c>
      <c r="G670" s="9">
        <f t="shared" si="0"/>
        <v>-0.80504977512296549</v>
      </c>
      <c r="H670" s="10">
        <f t="shared" si="1"/>
        <v>8.3506042980629608E-2</v>
      </c>
      <c r="I670" s="10">
        <f t="shared" si="2"/>
        <v>6.9732592142827598E-3</v>
      </c>
    </row>
    <row r="671" spans="1:9" ht="13">
      <c r="A671" s="8">
        <v>1</v>
      </c>
      <c r="B671" s="8">
        <v>1</v>
      </c>
      <c r="C671" s="8">
        <v>1</v>
      </c>
      <c r="D671" s="8">
        <v>1</v>
      </c>
      <c r="E671" s="8">
        <v>0</v>
      </c>
      <c r="F671" s="8">
        <v>52</v>
      </c>
      <c r="G671" s="9">
        <f t="shared" si="0"/>
        <v>0.81897094345695676</v>
      </c>
      <c r="H671" s="10">
        <f t="shared" si="1"/>
        <v>0.91961019808353772</v>
      </c>
      <c r="I671" s="10">
        <f t="shared" si="2"/>
        <v>6.4625202521680419E-3</v>
      </c>
    </row>
    <row r="672" spans="1:9" ht="13">
      <c r="A672" s="8">
        <v>1</v>
      </c>
      <c r="B672" s="8">
        <v>2</v>
      </c>
      <c r="C672" s="8">
        <v>1</v>
      </c>
      <c r="D672" s="8">
        <v>1</v>
      </c>
      <c r="E672" s="8">
        <v>1</v>
      </c>
      <c r="F672" s="8">
        <v>39</v>
      </c>
      <c r="G672" s="9">
        <f t="shared" si="0"/>
        <v>0.41590777673960799</v>
      </c>
      <c r="H672" s="10">
        <f t="shared" si="1"/>
        <v>0.77515339573525643</v>
      </c>
      <c r="I672" s="10">
        <f t="shared" si="2"/>
        <v>5.0555995449386201E-2</v>
      </c>
    </row>
    <row r="673" spans="1:9" ht="13">
      <c r="A673" s="8">
        <v>0</v>
      </c>
      <c r="B673" s="8">
        <v>1</v>
      </c>
      <c r="C673" s="8">
        <v>0</v>
      </c>
      <c r="D673" s="8">
        <v>1</v>
      </c>
      <c r="E673" s="8">
        <v>0</v>
      </c>
      <c r="F673" s="8">
        <v>52</v>
      </c>
      <c r="G673" s="9">
        <f t="shared" si="0"/>
        <v>-0.18102905654304324</v>
      </c>
      <c r="H673" s="10">
        <f t="shared" si="1"/>
        <v>0.36849019265070904</v>
      </c>
      <c r="I673" s="10">
        <f t="shared" si="2"/>
        <v>0.13578502207975665</v>
      </c>
    </row>
    <row r="674" spans="1:9" ht="13">
      <c r="A674" s="8">
        <v>0</v>
      </c>
      <c r="B674" s="8">
        <v>2</v>
      </c>
      <c r="C674" s="8">
        <v>0</v>
      </c>
      <c r="D674" s="8">
        <v>0</v>
      </c>
      <c r="E674" s="8">
        <v>0</v>
      </c>
      <c r="F674" s="8">
        <v>10.5</v>
      </c>
      <c r="G674" s="9">
        <f t="shared" si="0"/>
        <v>-0.46438221295312537</v>
      </c>
      <c r="H674" s="10">
        <f t="shared" si="1"/>
        <v>0.20070548288098666</v>
      </c>
      <c r="I674" s="10">
        <f t="shared" si="2"/>
        <v>4.0282690858490032E-2</v>
      </c>
    </row>
    <row r="675" spans="1:9" ht="13">
      <c r="A675" s="8">
        <v>1</v>
      </c>
      <c r="B675" s="8">
        <v>2</v>
      </c>
      <c r="C675" s="8">
        <v>0</v>
      </c>
      <c r="D675" s="8">
        <v>0</v>
      </c>
      <c r="E675" s="8">
        <v>0</v>
      </c>
      <c r="F675" s="8">
        <v>13</v>
      </c>
      <c r="G675" s="9">
        <f t="shared" si="0"/>
        <v>-0.4636025957532855</v>
      </c>
      <c r="H675" s="10">
        <f t="shared" si="1"/>
        <v>0.20107791500014005</v>
      </c>
      <c r="I675" s="10">
        <f t="shared" si="2"/>
        <v>0.63827649790052343</v>
      </c>
    </row>
    <row r="676" spans="1:9" ht="13">
      <c r="A676" s="8">
        <v>0</v>
      </c>
      <c r="B676" s="8">
        <v>2</v>
      </c>
      <c r="C676" s="8">
        <v>0</v>
      </c>
      <c r="D676" s="8">
        <v>0</v>
      </c>
      <c r="E676" s="8">
        <v>0</v>
      </c>
      <c r="F676" s="8">
        <v>0</v>
      </c>
      <c r="G676" s="9">
        <f t="shared" si="0"/>
        <v>-0.46765660519245295</v>
      </c>
      <c r="H676" s="10">
        <f t="shared" si="1"/>
        <v>0.19914691093822526</v>
      </c>
      <c r="I676" s="10">
        <f t="shared" si="2"/>
        <v>3.9659492136237422E-2</v>
      </c>
    </row>
    <row r="677" spans="1:9" ht="13">
      <c r="A677" s="8">
        <v>0</v>
      </c>
      <c r="B677" s="8">
        <v>3</v>
      </c>
      <c r="C677" s="8">
        <v>0</v>
      </c>
      <c r="D677" s="8">
        <v>0</v>
      </c>
      <c r="E677" s="8">
        <v>0</v>
      </c>
      <c r="F677" s="8">
        <v>7.7750000000000004</v>
      </c>
      <c r="G677" s="9">
        <f t="shared" si="0"/>
        <v>-0.80513553301494789</v>
      </c>
      <c r="H677" s="10">
        <f t="shared" si="1"/>
        <v>8.3486514267258033E-2</v>
      </c>
      <c r="I677" s="10">
        <f t="shared" si="2"/>
        <v>6.9699980644970794E-3</v>
      </c>
    </row>
    <row r="678" spans="1:9" ht="13">
      <c r="A678" s="8">
        <v>0</v>
      </c>
      <c r="B678" s="8">
        <v>3</v>
      </c>
      <c r="C678" s="8">
        <v>0</v>
      </c>
      <c r="D678" s="8">
        <v>0</v>
      </c>
      <c r="E678" s="8">
        <v>0</v>
      </c>
      <c r="F678" s="8">
        <v>8.0500000000000007</v>
      </c>
      <c r="G678" s="9">
        <f t="shared" si="0"/>
        <v>-0.80504977512296549</v>
      </c>
      <c r="H678" s="10">
        <f t="shared" si="1"/>
        <v>8.3506042980629608E-2</v>
      </c>
      <c r="I678" s="10">
        <f t="shared" si="2"/>
        <v>6.9732592142827598E-3</v>
      </c>
    </row>
    <row r="679" spans="1:9" ht="13">
      <c r="A679" s="8">
        <v>1</v>
      </c>
      <c r="B679" s="8">
        <v>3</v>
      </c>
      <c r="C679" s="8">
        <v>1</v>
      </c>
      <c r="D679" s="8">
        <v>0</v>
      </c>
      <c r="E679" s="8">
        <v>0</v>
      </c>
      <c r="F679" s="8">
        <v>9.8416999999999994</v>
      </c>
      <c r="G679" s="9">
        <f t="shared" si="0"/>
        <v>0.19550896093181577</v>
      </c>
      <c r="H679" s="10">
        <f t="shared" si="1"/>
        <v>0.64147874957434858</v>
      </c>
      <c r="I679" s="10">
        <f t="shared" si="2"/>
        <v>0.12853748700677264</v>
      </c>
    </row>
    <row r="680" spans="1:9" ht="13">
      <c r="A680" s="8">
        <v>0</v>
      </c>
      <c r="B680" s="8">
        <v>3</v>
      </c>
      <c r="C680" s="8">
        <v>1</v>
      </c>
      <c r="D680" s="8">
        <v>1</v>
      </c>
      <c r="E680" s="8">
        <v>6</v>
      </c>
      <c r="F680" s="8">
        <v>46.9</v>
      </c>
      <c r="G680" s="9">
        <f t="shared" si="0"/>
        <v>-0.21706027004381645</v>
      </c>
      <c r="H680" s="10">
        <f t="shared" si="1"/>
        <v>0.34390961440383094</v>
      </c>
      <c r="I680" s="10">
        <f t="shared" si="2"/>
        <v>0.11827382287939169</v>
      </c>
    </row>
    <row r="681" spans="1:9" ht="13">
      <c r="A681" s="8">
        <v>1</v>
      </c>
      <c r="B681" s="8">
        <v>1</v>
      </c>
      <c r="C681" s="8">
        <v>0</v>
      </c>
      <c r="D681" s="8">
        <v>0</v>
      </c>
      <c r="E681" s="8">
        <v>1</v>
      </c>
      <c r="F681" s="8">
        <v>512.32920000000001</v>
      </c>
      <c r="G681" s="9">
        <f t="shared" si="0"/>
        <v>-2.7090425322553818E-2</v>
      </c>
      <c r="H681" s="10">
        <f t="shared" si="1"/>
        <v>0.47985724324169265</v>
      </c>
      <c r="I681" s="10">
        <f t="shared" si="2"/>
        <v>0.2705484874081317</v>
      </c>
    </row>
    <row r="682" spans="1:9" ht="13">
      <c r="A682" s="8">
        <v>0</v>
      </c>
      <c r="B682" s="8">
        <v>3</v>
      </c>
      <c r="C682" s="8">
        <v>1</v>
      </c>
      <c r="D682" s="8">
        <v>0</v>
      </c>
      <c r="E682" s="8">
        <v>0</v>
      </c>
      <c r="F682" s="8">
        <v>8.1374999999999993</v>
      </c>
      <c r="G682" s="9">
        <f t="shared" si="0"/>
        <v>0.19497751147902889</v>
      </c>
      <c r="H682" s="10">
        <f t="shared" si="1"/>
        <v>0.6411149565098011</v>
      </c>
      <c r="I682" s="10">
        <f t="shared" si="2"/>
        <v>0.41102838746056414</v>
      </c>
    </row>
    <row r="683" spans="1:9" ht="13">
      <c r="A683" s="8">
        <v>1</v>
      </c>
      <c r="B683" s="8">
        <v>1</v>
      </c>
      <c r="C683" s="8">
        <v>0</v>
      </c>
      <c r="D683" s="8">
        <v>0</v>
      </c>
      <c r="E683" s="8">
        <v>0</v>
      </c>
      <c r="F683" s="8">
        <v>76.729200000000006</v>
      </c>
      <c r="G683" s="9">
        <f t="shared" si="0"/>
        <v>-0.10382530625847369</v>
      </c>
      <c r="H683" s="10">
        <f t="shared" si="1"/>
        <v>0.42336875932599521</v>
      </c>
      <c r="I683" s="10">
        <f t="shared" si="2"/>
        <v>0.33250358772124211</v>
      </c>
    </row>
    <row r="684" spans="1:9" ht="13">
      <c r="A684" s="8">
        <v>0</v>
      </c>
      <c r="B684" s="8">
        <v>3</v>
      </c>
      <c r="C684" s="8">
        <v>0</v>
      </c>
      <c r="D684" s="8">
        <v>0</v>
      </c>
      <c r="E684" s="8">
        <v>0</v>
      </c>
      <c r="F684" s="8">
        <v>9.2249999999999996</v>
      </c>
      <c r="G684" s="9">
        <f t="shared" si="0"/>
        <v>-0.80468335503904087</v>
      </c>
      <c r="H684" s="10">
        <f t="shared" si="1"/>
        <v>8.3589530622494593E-2</v>
      </c>
      <c r="I684" s="10">
        <f t="shared" si="2"/>
        <v>6.987209629688961E-3</v>
      </c>
    </row>
    <row r="685" spans="1:9" ht="13">
      <c r="A685" s="8">
        <v>0</v>
      </c>
      <c r="B685" s="8">
        <v>3</v>
      </c>
      <c r="C685" s="8">
        <v>0</v>
      </c>
      <c r="D685" s="8">
        <v>5</v>
      </c>
      <c r="E685" s="8">
        <v>2</v>
      </c>
      <c r="F685" s="8">
        <v>46.9</v>
      </c>
      <c r="G685" s="9">
        <f t="shared" si="0"/>
        <v>-1.258605895872108</v>
      </c>
      <c r="H685" s="10">
        <f t="shared" si="1"/>
        <v>2.3082859454983954E-2</v>
      </c>
      <c r="I685" s="10">
        <f t="shared" si="2"/>
        <v>5.3281840061854214E-4</v>
      </c>
    </row>
    <row r="686" spans="1:9" ht="13">
      <c r="A686" s="8">
        <v>0</v>
      </c>
      <c r="B686" s="8">
        <v>2</v>
      </c>
      <c r="C686" s="8">
        <v>0</v>
      </c>
      <c r="D686" s="8">
        <v>1</v>
      </c>
      <c r="E686" s="8">
        <v>1</v>
      </c>
      <c r="F686" s="8">
        <v>39</v>
      </c>
      <c r="G686" s="9">
        <f t="shared" si="0"/>
        <v>-0.58409222326039201</v>
      </c>
      <c r="H686" s="10">
        <f t="shared" si="1"/>
        <v>0.14955196296211376</v>
      </c>
      <c r="I686" s="10">
        <f t="shared" si="2"/>
        <v>2.2365789625821447E-2</v>
      </c>
    </row>
    <row r="687" spans="1:9" ht="13">
      <c r="A687" s="8">
        <v>0</v>
      </c>
      <c r="B687" s="8">
        <v>2</v>
      </c>
      <c r="C687" s="8">
        <v>0</v>
      </c>
      <c r="D687" s="8">
        <v>1</v>
      </c>
      <c r="E687" s="8">
        <v>2</v>
      </c>
      <c r="F687" s="8">
        <v>41.5792</v>
      </c>
      <c r="G687" s="9">
        <f t="shared" si="0"/>
        <v>-0.64239352775184533</v>
      </c>
      <c r="H687" s="10">
        <f t="shared" si="1"/>
        <v>0.128800062083684</v>
      </c>
      <c r="I687" s="10">
        <f t="shared" si="2"/>
        <v>1.6589455992760852E-2</v>
      </c>
    </row>
    <row r="688" spans="1:9" ht="13">
      <c r="A688" s="8">
        <v>0</v>
      </c>
      <c r="B688" s="8">
        <v>3</v>
      </c>
      <c r="C688" s="8">
        <v>0</v>
      </c>
      <c r="D688" s="8">
        <v>4</v>
      </c>
      <c r="E688" s="8">
        <v>1</v>
      </c>
      <c r="F688" s="8">
        <v>39.6875</v>
      </c>
      <c r="G688" s="9">
        <f t="shared" si="0"/>
        <v>-1.1322574451082048</v>
      </c>
      <c r="H688" s="10">
        <f t="shared" si="1"/>
        <v>3.3267895021479317E-2</v>
      </c>
      <c r="I688" s="10">
        <f t="shared" si="2"/>
        <v>1.1067528391601683E-3</v>
      </c>
    </row>
    <row r="689" spans="1:9" ht="13">
      <c r="A689" s="8">
        <v>0</v>
      </c>
      <c r="B689" s="8">
        <v>3</v>
      </c>
      <c r="C689" s="8">
        <v>0</v>
      </c>
      <c r="D689" s="8">
        <v>0</v>
      </c>
      <c r="E689" s="8">
        <v>0</v>
      </c>
      <c r="F689" s="8">
        <v>10.1708</v>
      </c>
      <c r="G689" s="9">
        <f t="shared" si="0"/>
        <v>-0.80438841025999741</v>
      </c>
      <c r="H689" s="10">
        <f t="shared" si="1"/>
        <v>8.3656787941415775E-2</v>
      </c>
      <c r="I689" s="10">
        <f t="shared" si="2"/>
        <v>6.9984581686750079E-3</v>
      </c>
    </row>
    <row r="690" spans="1:9" ht="13">
      <c r="A690" s="8">
        <v>0</v>
      </c>
      <c r="B690" s="8">
        <v>3</v>
      </c>
      <c r="C690" s="8">
        <v>0</v>
      </c>
      <c r="D690" s="8">
        <v>0</v>
      </c>
      <c r="E690" s="8">
        <v>0</v>
      </c>
      <c r="F690" s="8">
        <v>7.7957999999999998</v>
      </c>
      <c r="G690" s="9">
        <f t="shared" si="0"/>
        <v>-0.8051290465998453</v>
      </c>
      <c r="H690" s="10">
        <f t="shared" si="1"/>
        <v>8.3487991203003667E-2</v>
      </c>
      <c r="I690" s="10">
        <f t="shared" si="2"/>
        <v>6.9702446751128177E-3</v>
      </c>
    </row>
    <row r="691" spans="1:9" ht="13">
      <c r="A691" s="8">
        <v>1</v>
      </c>
      <c r="B691" s="8">
        <v>1</v>
      </c>
      <c r="C691" s="8">
        <v>1</v>
      </c>
      <c r="D691" s="8">
        <v>0</v>
      </c>
      <c r="E691" s="8">
        <v>1</v>
      </c>
      <c r="F691" s="8">
        <v>211.33750000000001</v>
      </c>
      <c r="G691" s="9">
        <f t="shared" si="0"/>
        <v>0.87904625214582577</v>
      </c>
      <c r="H691" s="10">
        <f t="shared" si="1"/>
        <v>0.93187359954759341</v>
      </c>
      <c r="I691" s="10">
        <f t="shared" si="2"/>
        <v>4.6412064386016647E-3</v>
      </c>
    </row>
    <row r="692" spans="1:9" ht="13">
      <c r="A692" s="8">
        <v>1</v>
      </c>
      <c r="B692" s="8">
        <v>1</v>
      </c>
      <c r="C692" s="8">
        <v>0</v>
      </c>
      <c r="D692" s="8">
        <v>1</v>
      </c>
      <c r="E692" s="8">
        <v>0</v>
      </c>
      <c r="F692" s="8">
        <v>57</v>
      </c>
      <c r="G692" s="9">
        <f t="shared" si="0"/>
        <v>-0.17946982214336343</v>
      </c>
      <c r="H692" s="10">
        <f t="shared" si="1"/>
        <v>0.36957058109233781</v>
      </c>
      <c r="I692" s="10">
        <f t="shared" si="2"/>
        <v>0.39744125222425269</v>
      </c>
    </row>
    <row r="693" spans="1:9" ht="13">
      <c r="A693" s="8">
        <v>1</v>
      </c>
      <c r="B693" s="8">
        <v>3</v>
      </c>
      <c r="C693" s="8">
        <v>1</v>
      </c>
      <c r="D693" s="8">
        <v>0</v>
      </c>
      <c r="E693" s="8">
        <v>1</v>
      </c>
      <c r="F693" s="8">
        <v>13.416700000000001</v>
      </c>
      <c r="G693" s="9">
        <f t="shared" si="0"/>
        <v>0.1375181935634025</v>
      </c>
      <c r="H693" s="10">
        <f t="shared" si="1"/>
        <v>0.60090117174511504</v>
      </c>
      <c r="I693" s="10">
        <f t="shared" si="2"/>
        <v>0.15927987471442218</v>
      </c>
    </row>
    <row r="694" spans="1:9" ht="13">
      <c r="A694" s="8">
        <v>1</v>
      </c>
      <c r="B694" s="8">
        <v>3</v>
      </c>
      <c r="C694" s="8">
        <v>0</v>
      </c>
      <c r="D694" s="8">
        <v>0</v>
      </c>
      <c r="E694" s="8">
        <v>0</v>
      </c>
      <c r="F694" s="8">
        <v>56.495800000000003</v>
      </c>
      <c r="G694" s="9">
        <f t="shared" si="0"/>
        <v>-0.78994210354696404</v>
      </c>
      <c r="H694" s="10">
        <f t="shared" si="1"/>
        <v>8.7011766232573964E-2</v>
      </c>
      <c r="I694" s="10">
        <f t="shared" si="2"/>
        <v>0.83354751499776414</v>
      </c>
    </row>
    <row r="695" spans="1:9" ht="13">
      <c r="A695" s="8">
        <v>0</v>
      </c>
      <c r="B695" s="8">
        <v>3</v>
      </c>
      <c r="C695" s="8">
        <v>0</v>
      </c>
      <c r="D695" s="8">
        <v>0</v>
      </c>
      <c r="E695" s="8">
        <v>0</v>
      </c>
      <c r="F695" s="8">
        <v>7.2249999999999996</v>
      </c>
      <c r="G695" s="9">
        <f t="shared" si="0"/>
        <v>-0.80530704879891268</v>
      </c>
      <c r="H695" s="10">
        <f t="shared" si="1"/>
        <v>8.3447469293001425E-2</v>
      </c>
      <c r="I695" s="10">
        <f t="shared" si="2"/>
        <v>6.9634801314064155E-3</v>
      </c>
    </row>
    <row r="696" spans="1:9" ht="13">
      <c r="A696" s="8">
        <v>0</v>
      </c>
      <c r="B696" s="8">
        <v>1</v>
      </c>
      <c r="C696" s="8">
        <v>0</v>
      </c>
      <c r="D696" s="8">
        <v>0</v>
      </c>
      <c r="E696" s="8">
        <v>0</v>
      </c>
      <c r="F696" s="8">
        <v>26.55</v>
      </c>
      <c r="G696" s="9">
        <f t="shared" si="0"/>
        <v>-0.11947353321615622</v>
      </c>
      <c r="H696" s="10">
        <f t="shared" si="1"/>
        <v>0.41204331766050012</v>
      </c>
      <c r="I696" s="10">
        <f t="shared" si="2"/>
        <v>0.16977969562867182</v>
      </c>
    </row>
    <row r="697" spans="1:9" ht="13">
      <c r="A697" s="8">
        <v>0</v>
      </c>
      <c r="B697" s="8">
        <v>2</v>
      </c>
      <c r="C697" s="8">
        <v>0</v>
      </c>
      <c r="D697" s="8">
        <v>0</v>
      </c>
      <c r="E697" s="8">
        <v>0</v>
      </c>
      <c r="F697" s="8">
        <v>13.5</v>
      </c>
      <c r="G697" s="9">
        <f t="shared" si="0"/>
        <v>-0.46344667231331743</v>
      </c>
      <c r="H697" s="10">
        <f t="shared" si="1"/>
        <v>0.20115246345098098</v>
      </c>
      <c r="I697" s="10">
        <f t="shared" si="2"/>
        <v>4.0462313552398238E-2</v>
      </c>
    </row>
    <row r="698" spans="1:9" ht="13">
      <c r="A698" s="8">
        <v>0</v>
      </c>
      <c r="B698" s="8">
        <v>3</v>
      </c>
      <c r="C698" s="8">
        <v>0</v>
      </c>
      <c r="D698" s="8">
        <v>0</v>
      </c>
      <c r="E698" s="8">
        <v>0</v>
      </c>
      <c r="F698" s="8">
        <v>8.0500000000000007</v>
      </c>
      <c r="G698" s="9">
        <f t="shared" si="0"/>
        <v>-0.80504977512296549</v>
      </c>
      <c r="H698" s="10">
        <f t="shared" si="1"/>
        <v>8.3506042980629608E-2</v>
      </c>
      <c r="I698" s="10">
        <f t="shared" si="2"/>
        <v>6.9732592142827598E-3</v>
      </c>
    </row>
    <row r="699" spans="1:9" ht="13">
      <c r="A699" s="8">
        <v>1</v>
      </c>
      <c r="B699" s="8">
        <v>3</v>
      </c>
      <c r="C699" s="8">
        <v>1</v>
      </c>
      <c r="D699" s="8">
        <v>0</v>
      </c>
      <c r="E699" s="8">
        <v>0</v>
      </c>
      <c r="F699" s="8">
        <v>7.7332999999999998</v>
      </c>
      <c r="G699" s="9">
        <f t="shared" si="0"/>
        <v>0.19485146297015879</v>
      </c>
      <c r="H699" s="10">
        <f t="shared" si="1"/>
        <v>0.64102864868979204</v>
      </c>
      <c r="I699" s="10">
        <f t="shared" si="2"/>
        <v>0.12886043106147674</v>
      </c>
    </row>
    <row r="700" spans="1:9" ht="13">
      <c r="A700" s="8">
        <v>0</v>
      </c>
      <c r="B700" s="8">
        <v>1</v>
      </c>
      <c r="C700" s="8">
        <v>0</v>
      </c>
      <c r="D700" s="8">
        <v>1</v>
      </c>
      <c r="E700" s="8">
        <v>1</v>
      </c>
      <c r="F700" s="8">
        <v>110.88330000000001</v>
      </c>
      <c r="G700" s="9">
        <f t="shared" si="0"/>
        <v>-0.22177210312189438</v>
      </c>
      <c r="H700" s="10">
        <f t="shared" si="1"/>
        <v>0.34075286928184195</v>
      </c>
      <c r="I700" s="10">
        <f t="shared" si="2"/>
        <v>0.11611251792380807</v>
      </c>
    </row>
    <row r="701" spans="1:9" ht="13">
      <c r="A701" s="8">
        <v>0</v>
      </c>
      <c r="B701" s="8">
        <v>3</v>
      </c>
      <c r="C701" s="8">
        <v>0</v>
      </c>
      <c r="D701" s="8">
        <v>0</v>
      </c>
      <c r="E701" s="8">
        <v>0</v>
      </c>
      <c r="F701" s="8">
        <v>7.65</v>
      </c>
      <c r="G701" s="9">
        <f t="shared" si="0"/>
        <v>-0.80517451387493999</v>
      </c>
      <c r="H701" s="10">
        <f t="shared" si="1"/>
        <v>8.3477638951653818E-2</v>
      </c>
      <c r="I701" s="10">
        <f t="shared" si="2"/>
        <v>6.9685162049426706E-3</v>
      </c>
    </row>
    <row r="702" spans="1:9" ht="13">
      <c r="A702" s="8">
        <v>1</v>
      </c>
      <c r="B702" s="8">
        <v>1</v>
      </c>
      <c r="C702" s="8">
        <v>1</v>
      </c>
      <c r="D702" s="8">
        <v>1</v>
      </c>
      <c r="E702" s="8">
        <v>0</v>
      </c>
      <c r="F702" s="8">
        <v>227.52500000000001</v>
      </c>
      <c r="G702" s="9">
        <f t="shared" si="0"/>
        <v>0.8737078670577163</v>
      </c>
      <c r="H702" s="10">
        <f t="shared" si="1"/>
        <v>0.93085814346835782</v>
      </c>
      <c r="I702" s="10">
        <f t="shared" si="2"/>
        <v>4.7805963246421897E-3</v>
      </c>
    </row>
    <row r="703" spans="1:9" ht="13">
      <c r="A703" s="8">
        <v>1</v>
      </c>
      <c r="B703" s="8">
        <v>1</v>
      </c>
      <c r="C703" s="8">
        <v>0</v>
      </c>
      <c r="D703" s="8">
        <v>0</v>
      </c>
      <c r="E703" s="8">
        <v>0</v>
      </c>
      <c r="F703" s="8">
        <v>26.287500000000001</v>
      </c>
      <c r="G703" s="9">
        <f t="shared" si="0"/>
        <v>-0.11955539302213941</v>
      </c>
      <c r="H703" s="10">
        <f t="shared" si="1"/>
        <v>0.41198430464688013</v>
      </c>
      <c r="I703" s="10">
        <f t="shared" si="2"/>
        <v>0.34576245798161315</v>
      </c>
    </row>
    <row r="704" spans="1:9" ht="13">
      <c r="A704" s="8">
        <v>0</v>
      </c>
      <c r="B704" s="8">
        <v>3</v>
      </c>
      <c r="C704" s="8">
        <v>1</v>
      </c>
      <c r="D704" s="8">
        <v>0</v>
      </c>
      <c r="E704" s="8">
        <v>1</v>
      </c>
      <c r="F704" s="8">
        <v>14.4542</v>
      </c>
      <c r="G704" s="9">
        <f t="shared" si="0"/>
        <v>0.13784173470133609</v>
      </c>
      <c r="H704" s="10">
        <f t="shared" si="1"/>
        <v>0.60113204252733499</v>
      </c>
      <c r="I704" s="10">
        <f t="shared" si="2"/>
        <v>0.36135973255308568</v>
      </c>
    </row>
    <row r="705" spans="1:9" ht="13">
      <c r="A705" s="8">
        <v>0</v>
      </c>
      <c r="B705" s="8">
        <v>3</v>
      </c>
      <c r="C705" s="8">
        <v>0</v>
      </c>
      <c r="D705" s="8">
        <v>0</v>
      </c>
      <c r="E705" s="8">
        <v>0</v>
      </c>
      <c r="F705" s="8">
        <v>7.7416999999999998</v>
      </c>
      <c r="G705" s="9">
        <f t="shared" si="0"/>
        <v>-0.8051459175160498</v>
      </c>
      <c r="H705" s="10">
        <f t="shared" si="1"/>
        <v>8.3484149799377377E-2</v>
      </c>
      <c r="I705" s="10">
        <f t="shared" si="2"/>
        <v>6.9696032677248818E-3</v>
      </c>
    </row>
    <row r="706" spans="1:9" ht="13">
      <c r="A706" s="8">
        <v>0</v>
      </c>
      <c r="B706" s="8">
        <v>3</v>
      </c>
      <c r="C706" s="8">
        <v>0</v>
      </c>
      <c r="D706" s="8">
        <v>1</v>
      </c>
      <c r="E706" s="8">
        <v>0</v>
      </c>
      <c r="F706" s="8">
        <v>7.8541999999999996</v>
      </c>
      <c r="G706" s="9">
        <f t="shared" si="0"/>
        <v>-0.87460286116331432</v>
      </c>
      <c r="H706" s="10">
        <f t="shared" si="1"/>
        <v>6.8970640441988668E-2</v>
      </c>
      <c r="I706" s="10">
        <f t="shared" si="2"/>
        <v>4.7569492429780829E-3</v>
      </c>
    </row>
    <row r="707" spans="1:9" ht="13">
      <c r="A707" s="8">
        <v>0</v>
      </c>
      <c r="B707" s="8">
        <v>2</v>
      </c>
      <c r="C707" s="8">
        <v>0</v>
      </c>
      <c r="D707" s="8">
        <v>0</v>
      </c>
      <c r="E707" s="8">
        <v>0</v>
      </c>
      <c r="F707" s="8">
        <v>26</v>
      </c>
      <c r="G707" s="9">
        <f t="shared" si="0"/>
        <v>-0.45954858631411794</v>
      </c>
      <c r="H707" s="10">
        <f t="shared" si="1"/>
        <v>0.20302289618515854</v>
      </c>
      <c r="I707" s="10">
        <f t="shared" si="2"/>
        <v>4.1218296375409663E-2</v>
      </c>
    </row>
    <row r="708" spans="1:9" ht="13">
      <c r="A708" s="8">
        <v>1</v>
      </c>
      <c r="B708" s="8">
        <v>2</v>
      </c>
      <c r="C708" s="8">
        <v>1</v>
      </c>
      <c r="D708" s="8">
        <v>0</v>
      </c>
      <c r="E708" s="8">
        <v>0</v>
      </c>
      <c r="F708" s="8">
        <v>13.5</v>
      </c>
      <c r="G708" s="9">
        <f t="shared" si="0"/>
        <v>0.53655332768668251</v>
      </c>
      <c r="H708" s="10">
        <f t="shared" si="1"/>
        <v>0.83155035120488929</v>
      </c>
      <c r="I708" s="10">
        <f t="shared" si="2"/>
        <v>2.8375284179196141E-2</v>
      </c>
    </row>
    <row r="709" spans="1:9" ht="13">
      <c r="A709" s="8">
        <v>1</v>
      </c>
      <c r="B709" s="8">
        <v>1</v>
      </c>
      <c r="C709" s="8">
        <v>0</v>
      </c>
      <c r="D709" s="8">
        <v>0</v>
      </c>
      <c r="E709" s="8">
        <v>0</v>
      </c>
      <c r="F709" s="8">
        <v>26.287500000000001</v>
      </c>
      <c r="G709" s="9">
        <f t="shared" si="0"/>
        <v>-0.11955539302213941</v>
      </c>
      <c r="H709" s="10">
        <f t="shared" si="1"/>
        <v>0.41198430464688013</v>
      </c>
      <c r="I709" s="10">
        <f t="shared" si="2"/>
        <v>0.34576245798161315</v>
      </c>
    </row>
    <row r="710" spans="1:9" ht="13">
      <c r="A710" s="8">
        <v>1</v>
      </c>
      <c r="B710" s="8">
        <v>1</v>
      </c>
      <c r="C710" s="8">
        <v>1</v>
      </c>
      <c r="D710" s="8">
        <v>0</v>
      </c>
      <c r="E710" s="8">
        <v>0</v>
      </c>
      <c r="F710" s="8">
        <v>151.55000000000001</v>
      </c>
      <c r="G710" s="9">
        <f t="shared" si="0"/>
        <v>0.91950732677583891</v>
      </c>
      <c r="H710" s="10">
        <f t="shared" si="1"/>
        <v>0.93913122480895395</v>
      </c>
      <c r="I710" s="10">
        <f t="shared" si="2"/>
        <v>3.7050077932581035E-3</v>
      </c>
    </row>
    <row r="711" spans="1:9" ht="13">
      <c r="A711" s="8">
        <v>1</v>
      </c>
      <c r="B711" s="8">
        <v>3</v>
      </c>
      <c r="C711" s="8">
        <v>0</v>
      </c>
      <c r="D711" s="8">
        <v>1</v>
      </c>
      <c r="E711" s="8">
        <v>1</v>
      </c>
      <c r="F711" s="8">
        <v>15.245799999999999</v>
      </c>
      <c r="G711" s="9">
        <f t="shared" si="0"/>
        <v>-0.93140343372976409</v>
      </c>
      <c r="H711" s="10">
        <f t="shared" si="1"/>
        <v>5.8876359481482538E-2</v>
      </c>
      <c r="I711" s="10">
        <f t="shared" si="2"/>
        <v>0.88571370674282779</v>
      </c>
    </row>
    <row r="712" spans="1:9" ht="13">
      <c r="A712" s="8">
        <v>1</v>
      </c>
      <c r="B712" s="8">
        <v>1</v>
      </c>
      <c r="C712" s="8">
        <v>1</v>
      </c>
      <c r="D712" s="8">
        <v>0</v>
      </c>
      <c r="E712" s="8">
        <v>0</v>
      </c>
      <c r="F712" s="8">
        <v>49.504199999999997</v>
      </c>
      <c r="G712" s="9">
        <f t="shared" si="0"/>
        <v>0.88768466243526989</v>
      </c>
      <c r="H712" s="10">
        <f t="shared" si="1"/>
        <v>0.93348753432220477</v>
      </c>
      <c r="I712" s="10">
        <f t="shared" si="2"/>
        <v>4.4239080905398888E-3</v>
      </c>
    </row>
    <row r="713" spans="1:9" ht="13">
      <c r="A713" s="8">
        <v>0</v>
      </c>
      <c r="B713" s="8">
        <v>1</v>
      </c>
      <c r="C713" s="8">
        <v>0</v>
      </c>
      <c r="D713" s="8">
        <v>0</v>
      </c>
      <c r="E713" s="8">
        <v>0</v>
      </c>
      <c r="F713" s="8">
        <v>26.55</v>
      </c>
      <c r="G713" s="9">
        <f t="shared" si="0"/>
        <v>-0.11947353321615622</v>
      </c>
      <c r="H713" s="10">
        <f t="shared" si="1"/>
        <v>0.41204331766050012</v>
      </c>
      <c r="I713" s="10">
        <f t="shared" si="2"/>
        <v>0.16977969562867182</v>
      </c>
    </row>
    <row r="714" spans="1:9" ht="13">
      <c r="A714" s="8">
        <v>1</v>
      </c>
      <c r="B714" s="8">
        <v>1</v>
      </c>
      <c r="C714" s="8">
        <v>0</v>
      </c>
      <c r="D714" s="8">
        <v>1</v>
      </c>
      <c r="E714" s="8">
        <v>0</v>
      </c>
      <c r="F714" s="8">
        <v>52</v>
      </c>
      <c r="G714" s="9">
        <f t="shared" si="0"/>
        <v>-0.18102905654304324</v>
      </c>
      <c r="H714" s="10">
        <f t="shared" si="1"/>
        <v>0.36849019265070904</v>
      </c>
      <c r="I714" s="10">
        <f t="shared" si="2"/>
        <v>0.39880463677833861</v>
      </c>
    </row>
    <row r="715" spans="1:9" ht="13">
      <c r="A715" s="8">
        <v>0</v>
      </c>
      <c r="B715" s="8">
        <v>3</v>
      </c>
      <c r="C715" s="8">
        <v>0</v>
      </c>
      <c r="D715" s="8">
        <v>0</v>
      </c>
      <c r="E715" s="8">
        <v>0</v>
      </c>
      <c r="F715" s="8">
        <v>9.4832999999999998</v>
      </c>
      <c r="G715" s="9">
        <f t="shared" si="0"/>
        <v>-0.8046028049899534</v>
      </c>
      <c r="H715" s="10">
        <f t="shared" si="1"/>
        <v>8.3607893860780269E-2</v>
      </c>
      <c r="I715" s="10">
        <f t="shared" si="2"/>
        <v>6.9902799158354989E-3</v>
      </c>
    </row>
    <row r="716" spans="1:9" ht="13">
      <c r="A716" s="8">
        <v>0</v>
      </c>
      <c r="B716" s="8">
        <v>2</v>
      </c>
      <c r="C716" s="8">
        <v>0</v>
      </c>
      <c r="D716" s="8">
        <v>0</v>
      </c>
      <c r="E716" s="8">
        <v>0</v>
      </c>
      <c r="F716" s="8">
        <v>13</v>
      </c>
      <c r="G716" s="9">
        <f t="shared" si="0"/>
        <v>-0.4636025957532855</v>
      </c>
      <c r="H716" s="10">
        <f t="shared" si="1"/>
        <v>0.20107791500014005</v>
      </c>
      <c r="I716" s="10">
        <f t="shared" si="2"/>
        <v>4.0432327900803547E-2</v>
      </c>
    </row>
    <row r="717" spans="1:9" ht="13">
      <c r="A717" s="8">
        <v>0</v>
      </c>
      <c r="B717" s="8">
        <v>3</v>
      </c>
      <c r="C717" s="8">
        <v>0</v>
      </c>
      <c r="D717" s="8">
        <v>0</v>
      </c>
      <c r="E717" s="8">
        <v>0</v>
      </c>
      <c r="F717" s="8">
        <v>7.65</v>
      </c>
      <c r="G717" s="9">
        <f t="shared" si="0"/>
        <v>-0.80517451387493999</v>
      </c>
      <c r="H717" s="10">
        <f t="shared" si="1"/>
        <v>8.3477638951653818E-2</v>
      </c>
      <c r="I717" s="10">
        <f t="shared" si="2"/>
        <v>6.9685162049426706E-3</v>
      </c>
    </row>
    <row r="718" spans="1:9" ht="13">
      <c r="A718" s="8">
        <v>1</v>
      </c>
      <c r="B718" s="8">
        <v>1</v>
      </c>
      <c r="C718" s="8">
        <v>1</v>
      </c>
      <c r="D718" s="8">
        <v>0</v>
      </c>
      <c r="E718" s="8">
        <v>0</v>
      </c>
      <c r="F718" s="8">
        <v>227.52500000000001</v>
      </c>
      <c r="G718" s="9">
        <f t="shared" si="0"/>
        <v>0.94319989347897337</v>
      </c>
      <c r="H718" s="10">
        <f t="shared" si="1"/>
        <v>0.9430388668053683</v>
      </c>
      <c r="I718" s="10">
        <f t="shared" si="2"/>
        <v>3.2445706948165728E-3</v>
      </c>
    </row>
    <row r="719" spans="1:9" ht="13">
      <c r="A719" s="8">
        <v>1</v>
      </c>
      <c r="B719" s="8">
        <v>2</v>
      </c>
      <c r="C719" s="8">
        <v>1</v>
      </c>
      <c r="D719" s="8">
        <v>0</v>
      </c>
      <c r="E719" s="8">
        <v>0</v>
      </c>
      <c r="F719" s="8">
        <v>10.5</v>
      </c>
      <c r="G719" s="9">
        <f t="shared" si="0"/>
        <v>0.53561778704687457</v>
      </c>
      <c r="H719" s="10">
        <f t="shared" si="1"/>
        <v>0.83116003168688279</v>
      </c>
      <c r="I719" s="10">
        <f t="shared" si="2"/>
        <v>2.8506934899974423E-2</v>
      </c>
    </row>
    <row r="720" spans="1:9" ht="13">
      <c r="A720" s="8">
        <v>0</v>
      </c>
      <c r="B720" s="8">
        <v>3</v>
      </c>
      <c r="C720" s="8">
        <v>0</v>
      </c>
      <c r="D720" s="8">
        <v>0</v>
      </c>
      <c r="E720" s="8">
        <v>0</v>
      </c>
      <c r="F720" s="8">
        <v>15.5</v>
      </c>
      <c r="G720" s="9">
        <f t="shared" si="0"/>
        <v>-0.80272651586744259</v>
      </c>
      <c r="H720" s="10">
        <f t="shared" si="1"/>
        <v>8.4036675612532238E-2</v>
      </c>
      <c r="I720" s="10">
        <f t="shared" si="2"/>
        <v>7.0621628480059704E-3</v>
      </c>
    </row>
    <row r="721" spans="1:9" ht="13">
      <c r="A721" s="8">
        <v>0</v>
      </c>
      <c r="B721" s="8">
        <v>3</v>
      </c>
      <c r="C721" s="8">
        <v>0</v>
      </c>
      <c r="D721" s="8">
        <v>0</v>
      </c>
      <c r="E721" s="8">
        <v>0</v>
      </c>
      <c r="F721" s="8">
        <v>7.7750000000000004</v>
      </c>
      <c r="G721" s="9">
        <f t="shared" si="0"/>
        <v>-0.80513553301494789</v>
      </c>
      <c r="H721" s="10">
        <f t="shared" si="1"/>
        <v>8.3486514267258033E-2</v>
      </c>
      <c r="I721" s="10">
        <f t="shared" si="2"/>
        <v>6.9699980644970794E-3</v>
      </c>
    </row>
    <row r="722" spans="1:9" ht="13">
      <c r="A722" s="8">
        <v>1</v>
      </c>
      <c r="B722" s="8">
        <v>2</v>
      </c>
      <c r="C722" s="8">
        <v>1</v>
      </c>
      <c r="D722" s="8">
        <v>0</v>
      </c>
      <c r="E722" s="8">
        <v>1</v>
      </c>
      <c r="F722" s="8">
        <v>33</v>
      </c>
      <c r="G722" s="9">
        <f t="shared" si="0"/>
        <v>0.48352872188124946</v>
      </c>
      <c r="H722" s="10">
        <f t="shared" si="1"/>
        <v>0.8082790398934484</v>
      </c>
      <c r="I722" s="10">
        <f t="shared" si="2"/>
        <v>3.6756926544177948E-2</v>
      </c>
    </row>
    <row r="723" spans="1:9" ht="13">
      <c r="A723" s="8">
        <v>0</v>
      </c>
      <c r="B723" s="8">
        <v>3</v>
      </c>
      <c r="C723" s="8">
        <v>0</v>
      </c>
      <c r="D723" s="8">
        <v>1</v>
      </c>
      <c r="E723" s="8">
        <v>0</v>
      </c>
      <c r="F723" s="8">
        <v>7.0541999999999998</v>
      </c>
      <c r="G723" s="9">
        <f t="shared" si="0"/>
        <v>-0.87485233866726309</v>
      </c>
      <c r="H723" s="10">
        <f t="shared" si="1"/>
        <v>6.8922984370192272E-2</v>
      </c>
      <c r="I723" s="10">
        <f t="shared" si="2"/>
        <v>4.7503777744937687E-3</v>
      </c>
    </row>
    <row r="724" spans="1:9" ht="13">
      <c r="A724" s="1"/>
      <c r="B724" s="1"/>
      <c r="C724" s="1"/>
      <c r="D724" s="1"/>
      <c r="E724" s="1"/>
      <c r="F724" s="1"/>
      <c r="H724" s="18"/>
      <c r="I724" s="18"/>
    </row>
    <row r="725" spans="1:9" ht="13">
      <c r="A725" s="1"/>
      <c r="B725" s="1"/>
      <c r="C725" s="1"/>
      <c r="D725" s="1"/>
      <c r="E725" s="1"/>
      <c r="F725" s="1"/>
      <c r="H725" s="18"/>
      <c r="I725" s="18"/>
    </row>
    <row r="726" spans="1:9" ht="13">
      <c r="A726" s="1"/>
      <c r="B726" s="1"/>
      <c r="C726" s="1"/>
      <c r="D726" s="1"/>
      <c r="E726" s="1"/>
      <c r="F726" s="1"/>
      <c r="H726" s="18"/>
      <c r="I726" s="18"/>
    </row>
    <row r="727" spans="1:9" ht="13">
      <c r="A727" s="1"/>
      <c r="B727" s="1"/>
      <c r="C727" s="1"/>
      <c r="D727" s="1"/>
      <c r="E727" s="1"/>
      <c r="F727" s="1"/>
      <c r="H727" s="18"/>
      <c r="I727" s="18"/>
    </row>
    <row r="728" spans="1:9" ht="13">
      <c r="A728" s="1"/>
      <c r="B728" s="1"/>
      <c r="C728" s="1"/>
      <c r="D728" s="1"/>
      <c r="E728" s="1"/>
      <c r="F728" s="1"/>
      <c r="H728" s="18"/>
      <c r="I728" s="18"/>
    </row>
    <row r="729" spans="1:9" ht="13">
      <c r="A729" s="1"/>
      <c r="B729" s="1"/>
      <c r="C729" s="1"/>
      <c r="D729" s="1"/>
      <c r="E729" s="1"/>
      <c r="F729" s="1"/>
      <c r="H729" s="18"/>
      <c r="I729" s="18"/>
    </row>
    <row r="730" spans="1:9" ht="13">
      <c r="A730" s="1"/>
      <c r="B730" s="1"/>
      <c r="C730" s="1"/>
      <c r="D730" s="1"/>
      <c r="E730" s="1"/>
      <c r="F730" s="1"/>
      <c r="H730" s="18"/>
      <c r="I730" s="18"/>
    </row>
    <row r="731" spans="1:9" ht="13">
      <c r="A731" s="1"/>
      <c r="B731" s="1"/>
      <c r="C731" s="1"/>
      <c r="D731" s="1"/>
      <c r="E731" s="1"/>
      <c r="F731" s="1"/>
      <c r="H731" s="18"/>
      <c r="I731" s="18"/>
    </row>
    <row r="732" spans="1:9" ht="13">
      <c r="A732" s="1"/>
      <c r="B732" s="1"/>
      <c r="C732" s="1"/>
      <c r="D732" s="1"/>
      <c r="E732" s="1"/>
      <c r="F732" s="1"/>
      <c r="H732" s="18"/>
      <c r="I732" s="18"/>
    </row>
    <row r="733" spans="1:9" ht="13">
      <c r="A733" s="1"/>
      <c r="B733" s="1"/>
      <c r="C733" s="1"/>
      <c r="D733" s="1"/>
      <c r="E733" s="1"/>
      <c r="F733" s="1"/>
      <c r="H733" s="18"/>
      <c r="I733" s="18"/>
    </row>
    <row r="734" spans="1:9" ht="13">
      <c r="A734" s="1"/>
      <c r="B734" s="1"/>
      <c r="C734" s="1"/>
      <c r="D734" s="1"/>
      <c r="E734" s="1"/>
      <c r="F734" s="1"/>
      <c r="H734" s="18"/>
      <c r="I734" s="18"/>
    </row>
    <row r="735" spans="1:9" ht="13">
      <c r="A735" s="1"/>
      <c r="B735" s="1"/>
      <c r="C735" s="1"/>
      <c r="D735" s="1"/>
      <c r="E735" s="1"/>
      <c r="F735" s="1"/>
      <c r="H735" s="18"/>
      <c r="I735" s="18"/>
    </row>
    <row r="736" spans="1:9" ht="13">
      <c r="A736" s="1"/>
      <c r="B736" s="1"/>
      <c r="C736" s="1"/>
      <c r="D736" s="1"/>
      <c r="E736" s="1"/>
      <c r="F736" s="1"/>
      <c r="H736" s="18"/>
      <c r="I736" s="18"/>
    </row>
    <row r="737" spans="1:9" ht="13">
      <c r="A737" s="1"/>
      <c r="B737" s="1"/>
      <c r="C737" s="1"/>
      <c r="D737" s="1"/>
      <c r="E737" s="1"/>
      <c r="F737" s="1"/>
      <c r="H737" s="18"/>
      <c r="I737" s="18"/>
    </row>
    <row r="738" spans="1:9" ht="13">
      <c r="A738" s="1"/>
      <c r="B738" s="1"/>
      <c r="C738" s="1"/>
      <c r="D738" s="1"/>
      <c r="E738" s="1"/>
      <c r="F738" s="1"/>
      <c r="H738" s="18"/>
      <c r="I738" s="18"/>
    </row>
    <row r="739" spans="1:9" ht="13">
      <c r="A739" s="1"/>
      <c r="B739" s="1"/>
      <c r="C739" s="1"/>
      <c r="D739" s="1"/>
      <c r="E739" s="1"/>
      <c r="F739" s="1"/>
      <c r="H739" s="18"/>
      <c r="I739" s="18"/>
    </row>
    <row r="740" spans="1:9" ht="13">
      <c r="A740" s="1"/>
      <c r="B740" s="1"/>
      <c r="C740" s="1"/>
      <c r="D740" s="1"/>
      <c r="E740" s="1"/>
      <c r="F740" s="1"/>
      <c r="H740" s="18"/>
      <c r="I740" s="18"/>
    </row>
    <row r="741" spans="1:9" ht="13">
      <c r="A741" s="1"/>
      <c r="B741" s="1"/>
      <c r="C741" s="1"/>
      <c r="D741" s="1"/>
      <c r="E741" s="1"/>
      <c r="F741" s="1"/>
      <c r="H741" s="18"/>
      <c r="I741" s="18"/>
    </row>
    <row r="742" spans="1:9" ht="13">
      <c r="A742" s="1"/>
      <c r="B742" s="1"/>
      <c r="C742" s="1"/>
      <c r="D742" s="1"/>
      <c r="E742" s="1"/>
      <c r="F742" s="1"/>
      <c r="H742" s="18"/>
      <c r="I742" s="18"/>
    </row>
    <row r="743" spans="1:9" ht="13">
      <c r="A743" s="1"/>
      <c r="B743" s="1"/>
      <c r="C743" s="1"/>
      <c r="D743" s="1"/>
      <c r="E743" s="1"/>
      <c r="F743" s="1"/>
      <c r="H743" s="18"/>
      <c r="I743" s="18"/>
    </row>
    <row r="744" spans="1:9" ht="13">
      <c r="A744" s="1"/>
      <c r="B744" s="1"/>
      <c r="C744" s="1"/>
      <c r="D744" s="1"/>
      <c r="E744" s="1"/>
      <c r="F744" s="1"/>
      <c r="H744" s="18"/>
      <c r="I744" s="18"/>
    </row>
    <row r="745" spans="1:9" ht="13">
      <c r="A745" s="1"/>
      <c r="B745" s="1"/>
      <c r="C745" s="1"/>
      <c r="D745" s="1"/>
      <c r="E745" s="1"/>
      <c r="F745" s="1"/>
      <c r="H745" s="18"/>
      <c r="I745" s="18"/>
    </row>
    <row r="746" spans="1:9" ht="13">
      <c r="A746" s="1"/>
      <c r="B746" s="1"/>
      <c r="C746" s="1"/>
      <c r="D746" s="1"/>
      <c r="E746" s="1"/>
      <c r="F746" s="1"/>
      <c r="H746" s="18"/>
      <c r="I746" s="18"/>
    </row>
    <row r="747" spans="1:9" ht="13">
      <c r="A747" s="1"/>
      <c r="B747" s="1"/>
      <c r="C747" s="1"/>
      <c r="D747" s="1"/>
      <c r="E747" s="1"/>
      <c r="F747" s="1"/>
      <c r="H747" s="18"/>
      <c r="I747" s="18"/>
    </row>
    <row r="748" spans="1:9" ht="13">
      <c r="A748" s="1"/>
      <c r="B748" s="1"/>
      <c r="C748" s="1"/>
      <c r="D748" s="1"/>
      <c r="E748" s="1"/>
      <c r="F748" s="1"/>
      <c r="H748" s="18"/>
      <c r="I748" s="18"/>
    </row>
    <row r="749" spans="1:9" ht="13">
      <c r="A749" s="1"/>
      <c r="B749" s="1"/>
      <c r="C749" s="1"/>
      <c r="D749" s="1"/>
      <c r="E749" s="1"/>
      <c r="F749" s="1"/>
      <c r="H749" s="18"/>
      <c r="I749" s="18"/>
    </row>
    <row r="750" spans="1:9" ht="13">
      <c r="A750" s="1"/>
      <c r="B750" s="1"/>
      <c r="C750" s="1"/>
      <c r="D750" s="1"/>
      <c r="E750" s="1"/>
      <c r="F750" s="1"/>
      <c r="H750" s="18"/>
      <c r="I750" s="18"/>
    </row>
    <row r="751" spans="1:9" ht="13">
      <c r="A751" s="1"/>
      <c r="B751" s="1"/>
      <c r="C751" s="1"/>
      <c r="D751" s="1"/>
      <c r="E751" s="1"/>
      <c r="F751" s="1"/>
      <c r="H751" s="18"/>
      <c r="I751" s="18"/>
    </row>
    <row r="752" spans="1:9" ht="13">
      <c r="A752" s="1"/>
      <c r="B752" s="1"/>
      <c r="C752" s="1"/>
      <c r="D752" s="1"/>
      <c r="E752" s="1"/>
      <c r="F752" s="1"/>
      <c r="H752" s="18"/>
      <c r="I752" s="18"/>
    </row>
    <row r="753" spans="1:9" ht="13">
      <c r="A753" s="1"/>
      <c r="B753" s="1"/>
      <c r="C753" s="1"/>
      <c r="D753" s="1"/>
      <c r="E753" s="1"/>
      <c r="F753" s="1"/>
      <c r="H753" s="18"/>
      <c r="I753" s="18"/>
    </row>
    <row r="754" spans="1:9" ht="13">
      <c r="A754" s="1"/>
      <c r="B754" s="1"/>
      <c r="C754" s="1"/>
      <c r="D754" s="1"/>
      <c r="E754" s="1"/>
      <c r="F754" s="1"/>
      <c r="H754" s="18"/>
      <c r="I754" s="18"/>
    </row>
    <row r="755" spans="1:9" ht="13">
      <c r="A755" s="1"/>
      <c r="B755" s="1"/>
      <c r="C755" s="1"/>
      <c r="D755" s="1"/>
      <c r="E755" s="1"/>
      <c r="F755" s="1"/>
      <c r="H755" s="18"/>
      <c r="I755" s="18"/>
    </row>
    <row r="756" spans="1:9" ht="13">
      <c r="A756" s="1"/>
      <c r="B756" s="1"/>
      <c r="C756" s="1"/>
      <c r="D756" s="1"/>
      <c r="E756" s="1"/>
      <c r="F756" s="1"/>
      <c r="H756" s="18"/>
      <c r="I756" s="18"/>
    </row>
    <row r="757" spans="1:9" ht="13">
      <c r="A757" s="1"/>
      <c r="B757" s="1"/>
      <c r="C757" s="1"/>
      <c r="D757" s="1"/>
      <c r="E757" s="1"/>
      <c r="F757" s="1"/>
      <c r="H757" s="18"/>
      <c r="I757" s="18"/>
    </row>
    <row r="758" spans="1:9" ht="13">
      <c r="A758" s="1"/>
      <c r="B758" s="1"/>
      <c r="C758" s="1"/>
      <c r="D758" s="1"/>
      <c r="E758" s="1"/>
      <c r="F758" s="1"/>
      <c r="H758" s="18"/>
      <c r="I758" s="18"/>
    </row>
    <row r="759" spans="1:9" ht="13">
      <c r="A759" s="1"/>
      <c r="B759" s="1"/>
      <c r="C759" s="1"/>
      <c r="D759" s="1"/>
      <c r="E759" s="1"/>
      <c r="F759" s="1"/>
      <c r="H759" s="18"/>
      <c r="I759" s="18"/>
    </row>
    <row r="760" spans="1:9" ht="13">
      <c r="A760" s="1"/>
      <c r="B760" s="1"/>
      <c r="C760" s="1"/>
      <c r="D760" s="1"/>
      <c r="E760" s="1"/>
      <c r="F760" s="1"/>
      <c r="H760" s="18"/>
      <c r="I760" s="18"/>
    </row>
    <row r="761" spans="1:9" ht="13">
      <c r="A761" s="1"/>
      <c r="B761" s="1"/>
      <c r="C761" s="1"/>
      <c r="D761" s="1"/>
      <c r="E761" s="1"/>
      <c r="F761" s="1"/>
      <c r="H761" s="18"/>
      <c r="I761" s="18"/>
    </row>
    <row r="762" spans="1:9" ht="13">
      <c r="A762" s="1"/>
      <c r="B762" s="1"/>
      <c r="C762" s="1"/>
      <c r="D762" s="1"/>
      <c r="E762" s="1"/>
      <c r="F762" s="1"/>
      <c r="H762" s="18"/>
      <c r="I762" s="18"/>
    </row>
    <row r="763" spans="1:9" ht="13">
      <c r="A763" s="1"/>
      <c r="B763" s="1"/>
      <c r="C763" s="1"/>
      <c r="D763" s="1"/>
      <c r="E763" s="1"/>
      <c r="F763" s="1"/>
      <c r="H763" s="18"/>
      <c r="I763" s="18"/>
    </row>
    <row r="764" spans="1:9" ht="13">
      <c r="A764" s="1"/>
      <c r="B764" s="1"/>
      <c r="C764" s="1"/>
      <c r="D764" s="1"/>
      <c r="E764" s="1"/>
      <c r="F764" s="1"/>
      <c r="H764" s="18"/>
      <c r="I764" s="18"/>
    </row>
    <row r="765" spans="1:9" ht="13">
      <c r="A765" s="1"/>
      <c r="B765" s="1"/>
      <c r="C765" s="1"/>
      <c r="D765" s="1"/>
      <c r="E765" s="1"/>
      <c r="F765" s="1"/>
      <c r="H765" s="18"/>
      <c r="I765" s="18"/>
    </row>
    <row r="766" spans="1:9" ht="13">
      <c r="A766" s="1"/>
      <c r="B766" s="1"/>
      <c r="C766" s="1"/>
      <c r="D766" s="1"/>
      <c r="E766" s="1"/>
      <c r="F766" s="1"/>
      <c r="H766" s="18"/>
      <c r="I766" s="18"/>
    </row>
    <row r="767" spans="1:9" ht="13">
      <c r="A767" s="1"/>
      <c r="B767" s="1"/>
      <c r="C767" s="1"/>
      <c r="D767" s="1"/>
      <c r="E767" s="1"/>
      <c r="F767" s="1"/>
      <c r="H767" s="18"/>
      <c r="I767" s="18"/>
    </row>
    <row r="768" spans="1:9" ht="13">
      <c r="A768" s="1"/>
      <c r="B768" s="1"/>
      <c r="C768" s="1"/>
      <c r="D768" s="1"/>
      <c r="E768" s="1"/>
      <c r="F768" s="1"/>
      <c r="H768" s="18"/>
      <c r="I768" s="18"/>
    </row>
    <row r="769" spans="1:9" ht="13">
      <c r="A769" s="1"/>
      <c r="B769" s="1"/>
      <c r="C769" s="1"/>
      <c r="D769" s="1"/>
      <c r="E769" s="1"/>
      <c r="F769" s="1"/>
      <c r="H769" s="18"/>
      <c r="I769" s="18"/>
    </row>
    <row r="770" spans="1:9" ht="13">
      <c r="A770" s="1"/>
      <c r="B770" s="1"/>
      <c r="C770" s="1"/>
      <c r="D770" s="1"/>
      <c r="E770" s="1"/>
      <c r="F770" s="1"/>
      <c r="H770" s="18"/>
      <c r="I770" s="18"/>
    </row>
    <row r="771" spans="1:9" ht="13">
      <c r="A771" s="1"/>
      <c r="B771" s="1"/>
      <c r="C771" s="1"/>
      <c r="D771" s="1"/>
      <c r="E771" s="1"/>
      <c r="F771" s="1"/>
      <c r="H771" s="18"/>
      <c r="I771" s="18"/>
    </row>
    <row r="772" spans="1:9" ht="13">
      <c r="A772" s="1"/>
      <c r="B772" s="1"/>
      <c r="C772" s="1"/>
      <c r="D772" s="1"/>
      <c r="E772" s="1"/>
      <c r="F772" s="1"/>
      <c r="H772" s="18"/>
      <c r="I772" s="18"/>
    </row>
    <row r="773" spans="1:9" ht="13">
      <c r="A773" s="1"/>
      <c r="B773" s="1"/>
      <c r="C773" s="1"/>
      <c r="D773" s="1"/>
      <c r="E773" s="1"/>
      <c r="F773" s="1"/>
      <c r="H773" s="18"/>
      <c r="I773" s="18"/>
    </row>
    <row r="774" spans="1:9" ht="13">
      <c r="A774" s="1"/>
      <c r="B774" s="1"/>
      <c r="C774" s="1"/>
      <c r="D774" s="1"/>
      <c r="E774" s="1"/>
      <c r="F774" s="1"/>
      <c r="H774" s="18"/>
      <c r="I774" s="18"/>
    </row>
    <row r="775" spans="1:9" ht="13">
      <c r="A775" s="1"/>
      <c r="B775" s="1"/>
      <c r="C775" s="1"/>
      <c r="D775" s="1"/>
      <c r="E775" s="1"/>
      <c r="F775" s="1"/>
      <c r="H775" s="18"/>
      <c r="I775" s="18"/>
    </row>
    <row r="776" spans="1:9" ht="13">
      <c r="A776" s="1"/>
      <c r="B776" s="1"/>
      <c r="C776" s="1"/>
      <c r="D776" s="1"/>
      <c r="E776" s="1"/>
      <c r="F776" s="1"/>
      <c r="H776" s="18"/>
      <c r="I776" s="18"/>
    </row>
    <row r="777" spans="1:9" ht="13">
      <c r="A777" s="1"/>
      <c r="B777" s="1"/>
      <c r="C777" s="1"/>
      <c r="D777" s="1"/>
      <c r="E777" s="1"/>
      <c r="F777" s="1"/>
      <c r="H777" s="18"/>
      <c r="I777" s="18"/>
    </row>
    <row r="778" spans="1:9" ht="13">
      <c r="A778" s="1"/>
      <c r="B778" s="1"/>
      <c r="C778" s="1"/>
      <c r="D778" s="1"/>
      <c r="E778" s="1"/>
      <c r="F778" s="1"/>
      <c r="H778" s="18"/>
      <c r="I778" s="18"/>
    </row>
    <row r="779" spans="1:9" ht="13">
      <c r="A779" s="1"/>
      <c r="B779" s="1"/>
      <c r="C779" s="1"/>
      <c r="D779" s="1"/>
      <c r="E779" s="1"/>
      <c r="F779" s="1"/>
      <c r="H779" s="18"/>
      <c r="I779" s="18"/>
    </row>
    <row r="780" spans="1:9" ht="13">
      <c r="A780" s="1"/>
      <c r="B780" s="1"/>
      <c r="C780" s="1"/>
      <c r="D780" s="1"/>
      <c r="E780" s="1"/>
      <c r="F780" s="1"/>
      <c r="H780" s="18"/>
      <c r="I780" s="18"/>
    </row>
    <row r="781" spans="1:9" ht="13">
      <c r="A781" s="1"/>
      <c r="B781" s="1"/>
      <c r="C781" s="1"/>
      <c r="D781" s="1"/>
      <c r="E781" s="1"/>
      <c r="F781" s="1"/>
      <c r="H781" s="18"/>
      <c r="I781" s="18"/>
    </row>
    <row r="782" spans="1:9" ht="13">
      <c r="A782" s="1"/>
      <c r="B782" s="1"/>
      <c r="C782" s="1"/>
      <c r="D782" s="1"/>
      <c r="E782" s="1"/>
      <c r="F782" s="1"/>
      <c r="H782" s="18"/>
      <c r="I782" s="18"/>
    </row>
    <row r="783" spans="1:9" ht="13">
      <c r="A783" s="1"/>
      <c r="B783" s="1"/>
      <c r="C783" s="1"/>
      <c r="D783" s="1"/>
      <c r="E783" s="1"/>
      <c r="F783" s="1"/>
      <c r="H783" s="18"/>
      <c r="I783" s="18"/>
    </row>
    <row r="784" spans="1:9" ht="13">
      <c r="A784" s="1"/>
      <c r="B784" s="1"/>
      <c r="C784" s="1"/>
      <c r="D784" s="1"/>
      <c r="E784" s="1"/>
      <c r="F784" s="1"/>
      <c r="H784" s="18"/>
      <c r="I784" s="18"/>
    </row>
    <row r="785" spans="1:9" ht="13">
      <c r="A785" s="1"/>
      <c r="B785" s="1"/>
      <c r="C785" s="1"/>
      <c r="D785" s="1"/>
      <c r="E785" s="1"/>
      <c r="F785" s="1"/>
      <c r="H785" s="18"/>
      <c r="I785" s="18"/>
    </row>
    <row r="786" spans="1:9" ht="13">
      <c r="A786" s="1"/>
      <c r="B786" s="1"/>
      <c r="C786" s="1"/>
      <c r="D786" s="1"/>
      <c r="E786" s="1"/>
      <c r="F786" s="1"/>
      <c r="H786" s="18"/>
      <c r="I786" s="18"/>
    </row>
    <row r="787" spans="1:9" ht="13">
      <c r="A787" s="1"/>
      <c r="B787" s="1"/>
      <c r="C787" s="1"/>
      <c r="D787" s="1"/>
      <c r="E787" s="1"/>
      <c r="F787" s="1"/>
      <c r="H787" s="18"/>
      <c r="I787" s="18"/>
    </row>
    <row r="788" spans="1:9" ht="13">
      <c r="A788" s="1"/>
      <c r="B788" s="1"/>
      <c r="C788" s="1"/>
      <c r="D788" s="1"/>
      <c r="E788" s="1"/>
      <c r="F788" s="1"/>
      <c r="H788" s="18"/>
      <c r="I788" s="18"/>
    </row>
    <row r="789" spans="1:9" ht="13">
      <c r="A789" s="1"/>
      <c r="B789" s="1"/>
      <c r="C789" s="1"/>
      <c r="D789" s="1"/>
      <c r="E789" s="1"/>
      <c r="F789" s="1"/>
      <c r="H789" s="18"/>
      <c r="I789" s="18"/>
    </row>
    <row r="790" spans="1:9" ht="13">
      <c r="A790" s="1"/>
      <c r="B790" s="1"/>
      <c r="C790" s="1"/>
      <c r="D790" s="1"/>
      <c r="E790" s="1"/>
      <c r="F790" s="1"/>
      <c r="H790" s="18"/>
      <c r="I790" s="18"/>
    </row>
    <row r="791" spans="1:9" ht="13">
      <c r="A791" s="1"/>
      <c r="B791" s="1"/>
      <c r="C791" s="1"/>
      <c r="D791" s="1"/>
      <c r="E791" s="1"/>
      <c r="F791" s="1"/>
      <c r="H791" s="18"/>
      <c r="I791" s="18"/>
    </row>
    <row r="792" spans="1:9" ht="13">
      <c r="A792" s="1"/>
      <c r="B792" s="1"/>
      <c r="C792" s="1"/>
      <c r="D792" s="1"/>
      <c r="E792" s="1"/>
      <c r="F792" s="1"/>
      <c r="H792" s="18"/>
      <c r="I792" s="18"/>
    </row>
    <row r="793" spans="1:9" ht="13">
      <c r="A793" s="1"/>
      <c r="B793" s="1"/>
      <c r="C793" s="1"/>
      <c r="D793" s="1"/>
      <c r="E793" s="1"/>
      <c r="F793" s="1"/>
      <c r="H793" s="18"/>
      <c r="I793" s="18"/>
    </row>
    <row r="794" spans="1:9" ht="13">
      <c r="A794" s="1"/>
      <c r="B794" s="1"/>
      <c r="C794" s="1"/>
      <c r="D794" s="1"/>
      <c r="E794" s="1"/>
      <c r="F794" s="1"/>
      <c r="H794" s="18"/>
      <c r="I794" s="18"/>
    </row>
    <row r="795" spans="1:9" ht="13">
      <c r="A795" s="1"/>
      <c r="B795" s="1"/>
      <c r="C795" s="1"/>
      <c r="D795" s="1"/>
      <c r="E795" s="1"/>
      <c r="F795" s="1"/>
      <c r="H795" s="18"/>
      <c r="I795" s="18"/>
    </row>
    <row r="796" spans="1:9" ht="13">
      <c r="A796" s="1"/>
      <c r="B796" s="1"/>
      <c r="C796" s="1"/>
      <c r="D796" s="1"/>
      <c r="E796" s="1"/>
      <c r="F796" s="1"/>
      <c r="H796" s="18"/>
      <c r="I796" s="18"/>
    </row>
    <row r="797" spans="1:9" ht="13">
      <c r="A797" s="1"/>
      <c r="B797" s="1"/>
      <c r="C797" s="1"/>
      <c r="D797" s="1"/>
      <c r="E797" s="1"/>
      <c r="F797" s="1"/>
      <c r="H797" s="18"/>
      <c r="I797" s="18"/>
    </row>
    <row r="798" spans="1:9" ht="13">
      <c r="A798" s="1"/>
      <c r="B798" s="1"/>
      <c r="C798" s="1"/>
      <c r="D798" s="1"/>
      <c r="E798" s="1"/>
      <c r="F798" s="1"/>
      <c r="H798" s="18"/>
      <c r="I798" s="18"/>
    </row>
    <row r="799" spans="1:9" ht="13">
      <c r="A799" s="1"/>
      <c r="B799" s="1"/>
      <c r="C799" s="1"/>
      <c r="D799" s="1"/>
      <c r="E799" s="1"/>
      <c r="F799" s="1"/>
      <c r="H799" s="18"/>
      <c r="I799" s="18"/>
    </row>
    <row r="800" spans="1:9" ht="13">
      <c r="A800" s="1"/>
      <c r="B800" s="1"/>
      <c r="C800" s="1"/>
      <c r="D800" s="1"/>
      <c r="E800" s="1"/>
      <c r="F800" s="1"/>
      <c r="H800" s="18"/>
      <c r="I800" s="18"/>
    </row>
    <row r="801" spans="1:9" ht="13">
      <c r="A801" s="1"/>
      <c r="B801" s="1"/>
      <c r="C801" s="1"/>
      <c r="D801" s="1"/>
      <c r="E801" s="1"/>
      <c r="F801" s="1"/>
      <c r="H801" s="18"/>
      <c r="I801" s="18"/>
    </row>
    <row r="802" spans="1:9" ht="13">
      <c r="A802" s="1"/>
      <c r="B802" s="1"/>
      <c r="C802" s="1"/>
      <c r="D802" s="1"/>
      <c r="E802" s="1"/>
      <c r="F802" s="1"/>
      <c r="H802" s="18"/>
      <c r="I802" s="18"/>
    </row>
    <row r="803" spans="1:9" ht="13">
      <c r="A803" s="1"/>
      <c r="B803" s="1"/>
      <c r="C803" s="1"/>
      <c r="D803" s="1"/>
      <c r="E803" s="1"/>
      <c r="F803" s="1"/>
      <c r="H803" s="18"/>
      <c r="I803" s="18"/>
    </row>
    <row r="804" spans="1:9" ht="13">
      <c r="A804" s="1"/>
      <c r="B804" s="1"/>
      <c r="C804" s="1"/>
      <c r="D804" s="1"/>
      <c r="E804" s="1"/>
      <c r="F804" s="1"/>
      <c r="H804" s="18"/>
      <c r="I804" s="18"/>
    </row>
    <row r="805" spans="1:9" ht="13">
      <c r="A805" s="1"/>
      <c r="B805" s="1"/>
      <c r="C805" s="1"/>
      <c r="D805" s="1"/>
      <c r="E805" s="1"/>
      <c r="F805" s="1"/>
      <c r="H805" s="18"/>
      <c r="I805" s="18"/>
    </row>
    <row r="806" spans="1:9" ht="13">
      <c r="A806" s="1"/>
      <c r="B806" s="1"/>
      <c r="C806" s="1"/>
      <c r="D806" s="1"/>
      <c r="E806" s="1"/>
      <c r="F806" s="1"/>
      <c r="H806" s="18"/>
      <c r="I806" s="18"/>
    </row>
    <row r="807" spans="1:9" ht="13">
      <c r="A807" s="1"/>
      <c r="B807" s="1"/>
      <c r="C807" s="1"/>
      <c r="D807" s="1"/>
      <c r="E807" s="1"/>
      <c r="F807" s="1"/>
      <c r="H807" s="18"/>
      <c r="I807" s="18"/>
    </row>
    <row r="808" spans="1:9" ht="13">
      <c r="A808" s="1"/>
      <c r="B808" s="1"/>
      <c r="C808" s="1"/>
      <c r="D808" s="1"/>
      <c r="E808" s="1"/>
      <c r="F808" s="1"/>
      <c r="H808" s="18"/>
      <c r="I808" s="18"/>
    </row>
    <row r="809" spans="1:9" ht="13">
      <c r="A809" s="1"/>
      <c r="B809" s="1"/>
      <c r="C809" s="1"/>
      <c r="D809" s="1"/>
      <c r="E809" s="1"/>
      <c r="F809" s="1"/>
      <c r="H809" s="18"/>
      <c r="I809" s="18"/>
    </row>
    <row r="810" spans="1:9" ht="13">
      <c r="A810" s="1"/>
      <c r="B810" s="1"/>
      <c r="C810" s="1"/>
      <c r="D810" s="1"/>
      <c r="E810" s="1"/>
      <c r="F810" s="1"/>
      <c r="H810" s="18"/>
      <c r="I810" s="18"/>
    </row>
    <row r="811" spans="1:9" ht="13">
      <c r="A811" s="1"/>
      <c r="B811" s="1"/>
      <c r="C811" s="1"/>
      <c r="D811" s="1"/>
      <c r="E811" s="1"/>
      <c r="F811" s="1"/>
      <c r="H811" s="18"/>
      <c r="I811" s="18"/>
    </row>
    <row r="812" spans="1:9" ht="13">
      <c r="A812" s="1"/>
      <c r="B812" s="1"/>
      <c r="C812" s="1"/>
      <c r="D812" s="1"/>
      <c r="E812" s="1"/>
      <c r="F812" s="1"/>
      <c r="H812" s="18"/>
      <c r="I812" s="18"/>
    </row>
    <row r="813" spans="1:9" ht="13">
      <c r="A813" s="1"/>
      <c r="B813" s="1"/>
      <c r="C813" s="1"/>
      <c r="D813" s="1"/>
      <c r="E813" s="1"/>
      <c r="F813" s="1"/>
      <c r="H813" s="18"/>
      <c r="I813" s="18"/>
    </row>
    <row r="814" spans="1:9" ht="13">
      <c r="A814" s="1"/>
      <c r="B814" s="1"/>
      <c r="C814" s="1"/>
      <c r="D814" s="1"/>
      <c r="E814" s="1"/>
      <c r="F814" s="1"/>
      <c r="H814" s="18"/>
      <c r="I814" s="18"/>
    </row>
    <row r="815" spans="1:9" ht="13">
      <c r="A815" s="1"/>
      <c r="B815" s="1"/>
      <c r="C815" s="1"/>
      <c r="D815" s="1"/>
      <c r="E815" s="1"/>
      <c r="F815" s="1"/>
      <c r="H815" s="18"/>
      <c r="I815" s="18"/>
    </row>
    <row r="816" spans="1:9" ht="13">
      <c r="A816" s="1"/>
      <c r="B816" s="1"/>
      <c r="C816" s="1"/>
      <c r="D816" s="1"/>
      <c r="E816" s="1"/>
      <c r="F816" s="1"/>
      <c r="H816" s="18"/>
      <c r="I816" s="18"/>
    </row>
    <row r="817" spans="1:9" ht="13">
      <c r="A817" s="1"/>
      <c r="B817" s="1"/>
      <c r="C817" s="1"/>
      <c r="D817" s="1"/>
      <c r="E817" s="1"/>
      <c r="F817" s="1"/>
      <c r="H817" s="18"/>
      <c r="I817" s="18"/>
    </row>
    <row r="818" spans="1:9" ht="13">
      <c r="A818" s="1"/>
      <c r="B818" s="1"/>
      <c r="C818" s="1"/>
      <c r="D818" s="1"/>
      <c r="E818" s="1"/>
      <c r="F818" s="1"/>
      <c r="H818" s="18"/>
      <c r="I818" s="18"/>
    </row>
    <row r="819" spans="1:9" ht="13">
      <c r="A819" s="1"/>
      <c r="B819" s="1"/>
      <c r="C819" s="1"/>
      <c r="D819" s="1"/>
      <c r="E819" s="1"/>
      <c r="F819" s="1"/>
      <c r="H819" s="18"/>
      <c r="I819" s="18"/>
    </row>
    <row r="820" spans="1:9" ht="13">
      <c r="A820" s="1"/>
      <c r="B820" s="1"/>
      <c r="C820" s="1"/>
      <c r="D820" s="1"/>
      <c r="E820" s="1"/>
      <c r="F820" s="1"/>
      <c r="H820" s="18"/>
      <c r="I820" s="18"/>
    </row>
    <row r="821" spans="1:9" ht="13">
      <c r="A821" s="1"/>
      <c r="B821" s="1"/>
      <c r="C821" s="1"/>
      <c r="D821" s="1"/>
      <c r="E821" s="1"/>
      <c r="F821" s="1"/>
      <c r="H821" s="18"/>
      <c r="I821" s="18"/>
    </row>
    <row r="822" spans="1:9" ht="13">
      <c r="A822" s="1"/>
      <c r="B822" s="1"/>
      <c r="C822" s="1"/>
      <c r="D822" s="1"/>
      <c r="E822" s="1"/>
      <c r="F822" s="1"/>
      <c r="H822" s="18"/>
      <c r="I822" s="18"/>
    </row>
    <row r="823" spans="1:9" ht="13">
      <c r="A823" s="1"/>
      <c r="B823" s="1"/>
      <c r="C823" s="1"/>
      <c r="D823" s="1"/>
      <c r="E823" s="1"/>
      <c r="F823" s="1"/>
      <c r="H823" s="18"/>
      <c r="I823" s="18"/>
    </row>
    <row r="824" spans="1:9" ht="13">
      <c r="A824" s="1"/>
      <c r="B824" s="1"/>
      <c r="C824" s="1"/>
      <c r="D824" s="1"/>
      <c r="E824" s="1"/>
      <c r="F824" s="1"/>
      <c r="H824" s="18"/>
      <c r="I824" s="18"/>
    </row>
    <row r="825" spans="1:9" ht="13">
      <c r="A825" s="1"/>
      <c r="B825" s="1"/>
      <c r="C825" s="1"/>
      <c r="D825" s="1"/>
      <c r="E825" s="1"/>
      <c r="F825" s="1"/>
      <c r="H825" s="18"/>
      <c r="I825" s="18"/>
    </row>
    <row r="826" spans="1:9" ht="13">
      <c r="A826" s="1"/>
      <c r="B826" s="1"/>
      <c r="C826" s="1"/>
      <c r="D826" s="1"/>
      <c r="E826" s="1"/>
      <c r="F826" s="1"/>
      <c r="H826" s="18"/>
      <c r="I826" s="18"/>
    </row>
    <row r="827" spans="1:9" ht="13">
      <c r="A827" s="1"/>
      <c r="B827" s="1"/>
      <c r="C827" s="1"/>
      <c r="D827" s="1"/>
      <c r="E827" s="1"/>
      <c r="F827" s="1"/>
      <c r="H827" s="18"/>
      <c r="I827" s="18"/>
    </row>
    <row r="828" spans="1:9" ht="13">
      <c r="A828" s="1"/>
      <c r="B828" s="1"/>
      <c r="C828" s="1"/>
      <c r="D828" s="1"/>
      <c r="E828" s="1"/>
      <c r="F828" s="1"/>
      <c r="H828" s="18"/>
      <c r="I828" s="18"/>
    </row>
    <row r="829" spans="1:9" ht="13">
      <c r="A829" s="1"/>
      <c r="B829" s="1"/>
      <c r="C829" s="1"/>
      <c r="D829" s="1"/>
      <c r="E829" s="1"/>
      <c r="F829" s="1"/>
      <c r="H829" s="18"/>
      <c r="I829" s="18"/>
    </row>
    <row r="830" spans="1:9" ht="13">
      <c r="A830" s="1"/>
      <c r="B830" s="1"/>
      <c r="C830" s="1"/>
      <c r="D830" s="1"/>
      <c r="E830" s="1"/>
      <c r="F830" s="1"/>
      <c r="H830" s="18"/>
      <c r="I830" s="18"/>
    </row>
    <row r="831" spans="1:9" ht="13">
      <c r="A831" s="1"/>
      <c r="B831" s="1"/>
      <c r="C831" s="1"/>
      <c r="D831" s="1"/>
      <c r="E831" s="1"/>
      <c r="F831" s="1"/>
      <c r="H831" s="18"/>
      <c r="I831" s="18"/>
    </row>
    <row r="832" spans="1:9" ht="13">
      <c r="A832" s="1"/>
      <c r="B832" s="1"/>
      <c r="C832" s="1"/>
      <c r="D832" s="1"/>
      <c r="E832" s="1"/>
      <c r="F832" s="1"/>
      <c r="H832" s="18"/>
      <c r="I832" s="18"/>
    </row>
    <row r="833" spans="1:9" ht="13">
      <c r="A833" s="1"/>
      <c r="B833" s="1"/>
      <c r="C833" s="1"/>
      <c r="D833" s="1"/>
      <c r="E833" s="1"/>
      <c r="F833" s="1"/>
      <c r="H833" s="18"/>
      <c r="I833" s="18"/>
    </row>
    <row r="834" spans="1:9" ht="13">
      <c r="A834" s="1"/>
      <c r="B834" s="1"/>
      <c r="C834" s="1"/>
      <c r="D834" s="1"/>
      <c r="E834" s="1"/>
      <c r="F834" s="1"/>
      <c r="H834" s="18"/>
      <c r="I834" s="18"/>
    </row>
    <row r="835" spans="1:9" ht="13">
      <c r="A835" s="1"/>
      <c r="B835" s="1"/>
      <c r="C835" s="1"/>
      <c r="D835" s="1"/>
      <c r="E835" s="1"/>
      <c r="F835" s="1"/>
      <c r="H835" s="18"/>
      <c r="I835" s="18"/>
    </row>
    <row r="836" spans="1:9" ht="13">
      <c r="A836" s="1"/>
      <c r="B836" s="1"/>
      <c r="C836" s="1"/>
      <c r="D836" s="1"/>
      <c r="E836" s="1"/>
      <c r="F836" s="1"/>
      <c r="H836" s="18"/>
      <c r="I836" s="18"/>
    </row>
    <row r="837" spans="1:9" ht="13">
      <c r="A837" s="1"/>
      <c r="B837" s="1"/>
      <c r="C837" s="1"/>
      <c r="D837" s="1"/>
      <c r="E837" s="1"/>
      <c r="F837" s="1"/>
      <c r="H837" s="18"/>
      <c r="I837" s="18"/>
    </row>
    <row r="838" spans="1:9" ht="13">
      <c r="A838" s="1"/>
      <c r="B838" s="1"/>
      <c r="C838" s="1"/>
      <c r="D838" s="1"/>
      <c r="E838" s="1"/>
      <c r="F838" s="1"/>
      <c r="H838" s="18"/>
      <c r="I838" s="18"/>
    </row>
    <row r="839" spans="1:9" ht="13">
      <c r="A839" s="1"/>
      <c r="B839" s="1"/>
      <c r="C839" s="1"/>
      <c r="D839" s="1"/>
      <c r="E839" s="1"/>
      <c r="F839" s="1"/>
      <c r="H839" s="18"/>
      <c r="I839" s="18"/>
    </row>
    <row r="840" spans="1:9" ht="13">
      <c r="A840" s="1"/>
      <c r="B840" s="1"/>
      <c r="C840" s="1"/>
      <c r="D840" s="1"/>
      <c r="E840" s="1"/>
      <c r="F840" s="1"/>
      <c r="H840" s="18"/>
      <c r="I840" s="18"/>
    </row>
    <row r="841" spans="1:9" ht="13">
      <c r="A841" s="1"/>
      <c r="B841" s="1"/>
      <c r="C841" s="1"/>
      <c r="D841" s="1"/>
      <c r="E841" s="1"/>
      <c r="F841" s="1"/>
      <c r="H841" s="18"/>
      <c r="I841" s="18"/>
    </row>
    <row r="842" spans="1:9" ht="13">
      <c r="A842" s="1"/>
      <c r="B842" s="1"/>
      <c r="C842" s="1"/>
      <c r="D842" s="1"/>
      <c r="E842" s="1"/>
      <c r="F842" s="1"/>
      <c r="H842" s="18"/>
      <c r="I842" s="18"/>
    </row>
    <row r="843" spans="1:9" ht="13">
      <c r="A843" s="1"/>
      <c r="B843" s="1"/>
      <c r="C843" s="1"/>
      <c r="D843" s="1"/>
      <c r="E843" s="1"/>
      <c r="F843" s="1"/>
      <c r="H843" s="18"/>
      <c r="I843" s="18"/>
    </row>
    <row r="844" spans="1:9" ht="13">
      <c r="A844" s="1"/>
      <c r="B844" s="1"/>
      <c r="C844" s="1"/>
      <c r="D844" s="1"/>
      <c r="E844" s="1"/>
      <c r="F844" s="1"/>
      <c r="H844" s="18"/>
      <c r="I844" s="18"/>
    </row>
    <row r="845" spans="1:9" ht="13">
      <c r="A845" s="1"/>
      <c r="B845" s="1"/>
      <c r="C845" s="1"/>
      <c r="D845" s="1"/>
      <c r="E845" s="1"/>
      <c r="F845" s="1"/>
      <c r="H845" s="18"/>
      <c r="I845" s="18"/>
    </row>
    <row r="846" spans="1:9" ht="13">
      <c r="A846" s="1"/>
      <c r="B846" s="1"/>
      <c r="C846" s="1"/>
      <c r="D846" s="1"/>
      <c r="E846" s="1"/>
      <c r="F846" s="1"/>
      <c r="H846" s="18"/>
      <c r="I846" s="18"/>
    </row>
    <row r="847" spans="1:9" ht="13">
      <c r="A847" s="1"/>
      <c r="B847" s="1"/>
      <c r="C847" s="1"/>
      <c r="D847" s="1"/>
      <c r="E847" s="1"/>
      <c r="F847" s="1"/>
      <c r="H847" s="18"/>
      <c r="I847" s="18"/>
    </row>
    <row r="848" spans="1:9" ht="13">
      <c r="A848" s="1"/>
      <c r="B848" s="1"/>
      <c r="C848" s="1"/>
      <c r="D848" s="1"/>
      <c r="E848" s="1"/>
      <c r="F848" s="1"/>
      <c r="H848" s="18"/>
      <c r="I848" s="18"/>
    </row>
    <row r="849" spans="1:9" ht="13">
      <c r="A849" s="1"/>
      <c r="B849" s="1"/>
      <c r="C849" s="1"/>
      <c r="D849" s="1"/>
      <c r="E849" s="1"/>
      <c r="F849" s="1"/>
      <c r="H849" s="18"/>
      <c r="I849" s="18"/>
    </row>
    <row r="850" spans="1:9" ht="13">
      <c r="A850" s="1"/>
      <c r="B850" s="1"/>
      <c r="C850" s="1"/>
      <c r="D850" s="1"/>
      <c r="E850" s="1"/>
      <c r="F850" s="1"/>
      <c r="H850" s="18"/>
      <c r="I850" s="18"/>
    </row>
    <row r="851" spans="1:9" ht="13">
      <c r="A851" s="1"/>
      <c r="B851" s="1"/>
      <c r="C851" s="1"/>
      <c r="D851" s="1"/>
      <c r="E851" s="1"/>
      <c r="F851" s="1"/>
      <c r="H851" s="18"/>
      <c r="I851" s="18"/>
    </row>
    <row r="852" spans="1:9" ht="13">
      <c r="A852" s="1"/>
      <c r="B852" s="1"/>
      <c r="C852" s="1"/>
      <c r="D852" s="1"/>
      <c r="E852" s="1"/>
      <c r="F852" s="1"/>
      <c r="H852" s="18"/>
      <c r="I852" s="18"/>
    </row>
    <row r="853" spans="1:9" ht="13">
      <c r="A853" s="1"/>
      <c r="B853" s="1"/>
      <c r="C853" s="1"/>
      <c r="D853" s="1"/>
      <c r="E853" s="1"/>
      <c r="F853" s="1"/>
      <c r="H853" s="18"/>
      <c r="I853" s="18"/>
    </row>
    <row r="854" spans="1:9" ht="13">
      <c r="A854" s="1"/>
      <c r="B854" s="1"/>
      <c r="C854" s="1"/>
      <c r="D854" s="1"/>
      <c r="E854" s="1"/>
      <c r="F854" s="1"/>
      <c r="H854" s="18"/>
      <c r="I854" s="18"/>
    </row>
    <row r="855" spans="1:9" ht="13">
      <c r="A855" s="1"/>
      <c r="B855" s="1"/>
      <c r="C855" s="1"/>
      <c r="D855" s="1"/>
      <c r="E855" s="1"/>
      <c r="F855" s="1"/>
      <c r="H855" s="18"/>
      <c r="I855" s="18"/>
    </row>
    <row r="856" spans="1:9" ht="13">
      <c r="A856" s="1"/>
      <c r="B856" s="1"/>
      <c r="C856" s="1"/>
      <c r="D856" s="1"/>
      <c r="E856" s="1"/>
      <c r="F856" s="1"/>
      <c r="H856" s="18"/>
      <c r="I856" s="18"/>
    </row>
    <row r="857" spans="1:9" ht="13">
      <c r="A857" s="1"/>
      <c r="B857" s="1"/>
      <c r="C857" s="1"/>
      <c r="D857" s="1"/>
      <c r="E857" s="1"/>
      <c r="F857" s="1"/>
      <c r="H857" s="18"/>
      <c r="I857" s="18"/>
    </row>
    <row r="858" spans="1:9" ht="13">
      <c r="A858" s="1"/>
      <c r="B858" s="1"/>
      <c r="C858" s="1"/>
      <c r="D858" s="1"/>
      <c r="E858" s="1"/>
      <c r="F858" s="1"/>
      <c r="H858" s="18"/>
      <c r="I858" s="18"/>
    </row>
    <row r="859" spans="1:9" ht="13">
      <c r="A859" s="1"/>
      <c r="B859" s="1"/>
      <c r="C859" s="1"/>
      <c r="D859" s="1"/>
      <c r="E859" s="1"/>
      <c r="F859" s="1"/>
      <c r="H859" s="18"/>
      <c r="I859" s="18"/>
    </row>
    <row r="860" spans="1:9" ht="13">
      <c r="A860" s="1"/>
      <c r="B860" s="1"/>
      <c r="C860" s="1"/>
      <c r="D860" s="1"/>
      <c r="E860" s="1"/>
      <c r="F860" s="1"/>
      <c r="H860" s="18"/>
      <c r="I860" s="18"/>
    </row>
    <row r="861" spans="1:9" ht="13">
      <c r="A861" s="1"/>
      <c r="B861" s="1"/>
      <c r="C861" s="1"/>
      <c r="D861" s="1"/>
      <c r="E861" s="1"/>
      <c r="F861" s="1"/>
      <c r="H861" s="18"/>
      <c r="I861" s="18"/>
    </row>
    <row r="862" spans="1:9" ht="13">
      <c r="A862" s="1"/>
      <c r="B862" s="1"/>
      <c r="C862" s="1"/>
      <c r="D862" s="1"/>
      <c r="E862" s="1"/>
      <c r="F862" s="1"/>
      <c r="H862" s="18"/>
      <c r="I862" s="18"/>
    </row>
    <row r="863" spans="1:9" ht="13">
      <c r="A863" s="1"/>
      <c r="B863" s="1"/>
      <c r="C863" s="1"/>
      <c r="D863" s="1"/>
      <c r="E863" s="1"/>
      <c r="F863" s="1"/>
      <c r="H863" s="18"/>
      <c r="I863" s="18"/>
    </row>
    <row r="864" spans="1:9" ht="13">
      <c r="A864" s="1"/>
      <c r="B864" s="1"/>
      <c r="C864" s="1"/>
      <c r="D864" s="1"/>
      <c r="E864" s="1"/>
      <c r="F864" s="1"/>
      <c r="H864" s="18"/>
      <c r="I864" s="18"/>
    </row>
    <row r="865" spans="1:9" ht="13">
      <c r="A865" s="1"/>
      <c r="B865" s="1"/>
      <c r="C865" s="1"/>
      <c r="D865" s="1"/>
      <c r="E865" s="1"/>
      <c r="F865" s="1"/>
      <c r="H865" s="18"/>
      <c r="I865" s="18"/>
    </row>
    <row r="866" spans="1:9" ht="13">
      <c r="A866" s="1"/>
      <c r="B866" s="1"/>
      <c r="C866" s="1"/>
      <c r="D866" s="1"/>
      <c r="E866" s="1"/>
      <c r="F866" s="1"/>
      <c r="H866" s="18"/>
      <c r="I866" s="18"/>
    </row>
    <row r="867" spans="1:9" ht="13">
      <c r="A867" s="1"/>
      <c r="B867" s="1"/>
      <c r="C867" s="1"/>
      <c r="D867" s="1"/>
      <c r="E867" s="1"/>
      <c r="F867" s="1"/>
      <c r="H867" s="18"/>
      <c r="I867" s="18"/>
    </row>
    <row r="868" spans="1:9" ht="13">
      <c r="A868" s="1"/>
      <c r="B868" s="1"/>
      <c r="C868" s="1"/>
      <c r="D868" s="1"/>
      <c r="E868" s="1"/>
      <c r="F868" s="1"/>
      <c r="H868" s="18"/>
      <c r="I868" s="18"/>
    </row>
    <row r="869" spans="1:9" ht="13">
      <c r="A869" s="1"/>
      <c r="B869" s="1"/>
      <c r="C869" s="1"/>
      <c r="D869" s="1"/>
      <c r="E869" s="1"/>
      <c r="F869" s="1"/>
      <c r="H869" s="18"/>
      <c r="I869" s="18"/>
    </row>
    <row r="870" spans="1:9" ht="13">
      <c r="A870" s="1"/>
      <c r="B870" s="1"/>
      <c r="C870" s="1"/>
      <c r="D870" s="1"/>
      <c r="E870" s="1"/>
      <c r="F870" s="1"/>
      <c r="H870" s="18"/>
      <c r="I870" s="18"/>
    </row>
    <row r="871" spans="1:9" ht="13">
      <c r="A871" s="1"/>
      <c r="B871" s="1"/>
      <c r="C871" s="1"/>
      <c r="D871" s="1"/>
      <c r="E871" s="1"/>
      <c r="F871" s="1"/>
      <c r="H871" s="18"/>
      <c r="I871" s="18"/>
    </row>
    <row r="872" spans="1:9" ht="13">
      <c r="A872" s="1"/>
      <c r="B872" s="1"/>
      <c r="C872" s="1"/>
      <c r="D872" s="1"/>
      <c r="E872" s="1"/>
      <c r="F872" s="1"/>
      <c r="H872" s="18"/>
      <c r="I872" s="18"/>
    </row>
    <row r="873" spans="1:9" ht="13">
      <c r="A873" s="1"/>
      <c r="B873" s="1"/>
      <c r="C873" s="1"/>
      <c r="D873" s="1"/>
      <c r="E873" s="1"/>
      <c r="F873" s="1"/>
      <c r="H873" s="18"/>
      <c r="I873" s="18"/>
    </row>
    <row r="874" spans="1:9" ht="13">
      <c r="A874" s="1"/>
      <c r="B874" s="1"/>
      <c r="C874" s="1"/>
      <c r="D874" s="1"/>
      <c r="E874" s="1"/>
      <c r="F874" s="1"/>
      <c r="H874" s="18"/>
      <c r="I874" s="18"/>
    </row>
    <row r="875" spans="1:9" ht="13">
      <c r="A875" s="1"/>
      <c r="B875" s="1"/>
      <c r="C875" s="1"/>
      <c r="D875" s="1"/>
      <c r="E875" s="1"/>
      <c r="F875" s="1"/>
      <c r="H875" s="18"/>
      <c r="I875" s="18"/>
    </row>
    <row r="876" spans="1:9" ht="13">
      <c r="A876" s="1"/>
      <c r="B876" s="1"/>
      <c r="C876" s="1"/>
      <c r="D876" s="1"/>
      <c r="E876" s="1"/>
      <c r="F876" s="1"/>
      <c r="H876" s="18"/>
      <c r="I876" s="18"/>
    </row>
    <row r="877" spans="1:9" ht="13">
      <c r="A877" s="1"/>
      <c r="B877" s="1"/>
      <c r="C877" s="1"/>
      <c r="D877" s="1"/>
      <c r="E877" s="1"/>
      <c r="F877" s="1"/>
      <c r="H877" s="18"/>
      <c r="I877" s="18"/>
    </row>
    <row r="878" spans="1:9" ht="13">
      <c r="A878" s="1"/>
      <c r="B878" s="1"/>
      <c r="C878" s="1"/>
      <c r="D878" s="1"/>
      <c r="E878" s="1"/>
      <c r="F878" s="1"/>
      <c r="H878" s="18"/>
      <c r="I878" s="18"/>
    </row>
    <row r="879" spans="1:9" ht="13">
      <c r="A879" s="1"/>
      <c r="B879" s="1"/>
      <c r="C879" s="1"/>
      <c r="D879" s="1"/>
      <c r="E879" s="1"/>
      <c r="F879" s="1"/>
      <c r="H879" s="18"/>
      <c r="I879" s="18"/>
    </row>
    <row r="880" spans="1:9" ht="13">
      <c r="A880" s="1"/>
      <c r="B880" s="1"/>
      <c r="C880" s="1"/>
      <c r="D880" s="1"/>
      <c r="E880" s="1"/>
      <c r="F880" s="1"/>
      <c r="H880" s="18"/>
      <c r="I880" s="18"/>
    </row>
    <row r="881" spans="1:9" ht="13">
      <c r="A881" s="1"/>
      <c r="B881" s="1"/>
      <c r="C881" s="1"/>
      <c r="D881" s="1"/>
      <c r="E881" s="1"/>
      <c r="F881" s="1"/>
      <c r="H881" s="18"/>
      <c r="I881" s="18"/>
    </row>
    <row r="882" spans="1:9" ht="13">
      <c r="A882" s="1"/>
      <c r="B882" s="1"/>
      <c r="C882" s="1"/>
      <c r="D882" s="1"/>
      <c r="E882" s="1"/>
      <c r="F882" s="1"/>
      <c r="H882" s="18"/>
      <c r="I882" s="18"/>
    </row>
    <row r="883" spans="1:9" ht="13">
      <c r="A883" s="1"/>
      <c r="B883" s="1"/>
      <c r="C883" s="1"/>
      <c r="D883" s="1"/>
      <c r="E883" s="1"/>
      <c r="F883" s="1"/>
      <c r="H883" s="18"/>
      <c r="I883" s="18"/>
    </row>
    <row r="884" spans="1:9" ht="13">
      <c r="A884" s="1"/>
      <c r="B884" s="1"/>
      <c r="C884" s="1"/>
      <c r="D884" s="1"/>
      <c r="E884" s="1"/>
      <c r="F884" s="1"/>
      <c r="H884" s="18"/>
      <c r="I884" s="18"/>
    </row>
    <row r="885" spans="1:9" ht="13">
      <c r="A885" s="1"/>
      <c r="B885" s="1"/>
      <c r="C885" s="1"/>
      <c r="D885" s="1"/>
      <c r="E885" s="1"/>
      <c r="F885" s="1"/>
      <c r="H885" s="18"/>
      <c r="I885" s="18"/>
    </row>
    <row r="886" spans="1:9" ht="13">
      <c r="A886" s="1"/>
      <c r="B886" s="1"/>
      <c r="C886" s="1"/>
      <c r="D886" s="1"/>
      <c r="E886" s="1"/>
      <c r="F886" s="1"/>
      <c r="H886" s="18"/>
      <c r="I886" s="18"/>
    </row>
    <row r="887" spans="1:9" ht="13">
      <c r="A887" s="1"/>
      <c r="B887" s="1"/>
      <c r="C887" s="1"/>
      <c r="D887" s="1"/>
      <c r="E887" s="1"/>
      <c r="F887" s="1"/>
      <c r="H887" s="18"/>
      <c r="I887" s="18"/>
    </row>
    <row r="888" spans="1:9" ht="13">
      <c r="A888" s="1"/>
      <c r="B888" s="1"/>
      <c r="C888" s="1"/>
      <c r="D888" s="1"/>
      <c r="E888" s="1"/>
      <c r="F888" s="1"/>
      <c r="H888" s="18"/>
      <c r="I888" s="18"/>
    </row>
    <row r="889" spans="1:9" ht="13">
      <c r="A889" s="1"/>
      <c r="B889" s="1"/>
      <c r="C889" s="1"/>
      <c r="D889" s="1"/>
      <c r="E889" s="1"/>
      <c r="F889" s="1"/>
      <c r="H889" s="18"/>
      <c r="I889" s="18"/>
    </row>
    <row r="890" spans="1:9" ht="13">
      <c r="A890" s="1"/>
      <c r="B890" s="1"/>
      <c r="C890" s="1"/>
      <c r="D890" s="1"/>
      <c r="E890" s="1"/>
      <c r="F890" s="1"/>
      <c r="H890" s="18"/>
      <c r="I890" s="18"/>
    </row>
    <row r="891" spans="1:9" ht="13">
      <c r="A891" s="1"/>
      <c r="B891" s="1"/>
      <c r="C891" s="1"/>
      <c r="D891" s="1"/>
      <c r="E891" s="1"/>
      <c r="F891" s="1"/>
      <c r="H891" s="18"/>
      <c r="I891" s="18"/>
    </row>
    <row r="892" spans="1:9" ht="13">
      <c r="A892" s="1"/>
      <c r="B892" s="1"/>
      <c r="C892" s="1"/>
      <c r="D892" s="1"/>
      <c r="E892" s="1"/>
      <c r="F892" s="1"/>
      <c r="H892" s="18"/>
      <c r="I892" s="18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751"/>
  <sheetViews>
    <sheetView workbookViewId="0"/>
  </sheetViews>
  <sheetFormatPr baseColWidth="10" defaultColWidth="12.6640625" defaultRowHeight="15.75" customHeight="1"/>
  <cols>
    <col min="1" max="6" width="14.5" customWidth="1"/>
  </cols>
  <sheetData>
    <row r="1" spans="1:21" ht="15.75" customHeight="1">
      <c r="A1" s="19" t="s">
        <v>0</v>
      </c>
      <c r="B1" s="20" t="s">
        <v>1223</v>
      </c>
      <c r="C1" s="20" t="s">
        <v>1224</v>
      </c>
      <c r="D1" s="20" t="s">
        <v>1225</v>
      </c>
      <c r="E1" s="20" t="s">
        <v>1226</v>
      </c>
      <c r="F1" s="20" t="s">
        <v>1227</v>
      </c>
      <c r="G1" s="21" t="s">
        <v>1228</v>
      </c>
      <c r="H1" s="21" t="s">
        <v>1229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.75" customHeight="1">
      <c r="A2" s="8">
        <v>723</v>
      </c>
      <c r="B2" s="8">
        <v>2</v>
      </c>
      <c r="C2" s="22">
        <v>0</v>
      </c>
      <c r="D2" s="8">
        <v>0</v>
      </c>
      <c r="E2" s="8">
        <v>0</v>
      </c>
      <c r="F2" s="8">
        <v>13</v>
      </c>
      <c r="G2" s="23">
        <f t="shared" ref="G2:G170" si="0">SUMPRODUCT(B2:F2,$K$3:$O$3)+$P$3</f>
        <v>-0.4636025957532855</v>
      </c>
      <c r="H2" s="23">
        <f t="shared" ref="H2:H170" si="1">1/(EXP((-1)*$Q$3*G2)+1)</f>
        <v>0.20107791500014005</v>
      </c>
      <c r="I2" s="24"/>
      <c r="J2" s="4"/>
      <c r="K2" s="25" t="s">
        <v>1233</v>
      </c>
      <c r="L2" s="25" t="s">
        <v>1234</v>
      </c>
      <c r="M2" s="25" t="s">
        <v>1235</v>
      </c>
      <c r="N2" s="25" t="s">
        <v>1236</v>
      </c>
      <c r="O2" s="25" t="s">
        <v>1237</v>
      </c>
      <c r="P2" s="25" t="s">
        <v>1238</v>
      </c>
      <c r="Q2" s="25" t="s">
        <v>1239</v>
      </c>
      <c r="R2" s="4"/>
      <c r="S2" s="4"/>
      <c r="T2" s="4"/>
      <c r="U2" s="4"/>
    </row>
    <row r="3" spans="1:21" ht="15.75" customHeight="1">
      <c r="A3" s="8">
        <v>724</v>
      </c>
      <c r="B3" s="8">
        <v>2</v>
      </c>
      <c r="C3" s="22">
        <v>0</v>
      </c>
      <c r="D3" s="8">
        <v>0</v>
      </c>
      <c r="E3" s="8">
        <v>0</v>
      </c>
      <c r="F3" s="8">
        <v>13</v>
      </c>
      <c r="G3" s="23">
        <f t="shared" si="0"/>
        <v>-0.4636025957532855</v>
      </c>
      <c r="H3" s="23">
        <f t="shared" si="1"/>
        <v>0.20107791500014005</v>
      </c>
      <c r="I3" s="4"/>
      <c r="J3" s="4"/>
      <c r="K3" s="26">
        <v>-0.33990353731399697</v>
      </c>
      <c r="L3" s="26">
        <v>1</v>
      </c>
      <c r="M3" s="26">
        <v>-6.9492026421257194E-2</v>
      </c>
      <c r="N3" s="26">
        <v>-5.91056199641843E-2</v>
      </c>
      <c r="O3" s="26">
        <v>3.1184687993595999E-4</v>
      </c>
      <c r="P3" s="26">
        <v>0.212150469435541</v>
      </c>
      <c r="Q3" s="26">
        <v>2.9757619311018599</v>
      </c>
      <c r="R3" s="4"/>
      <c r="S3" s="4"/>
      <c r="T3" s="4"/>
      <c r="U3" s="4"/>
    </row>
    <row r="4" spans="1:21" ht="15.75" customHeight="1">
      <c r="A4" s="8">
        <v>725</v>
      </c>
      <c r="B4" s="8">
        <v>1</v>
      </c>
      <c r="C4" s="22">
        <v>0</v>
      </c>
      <c r="D4" s="8">
        <v>1</v>
      </c>
      <c r="E4" s="8">
        <v>0</v>
      </c>
      <c r="F4" s="8">
        <v>53.1</v>
      </c>
      <c r="G4" s="23">
        <f t="shared" si="0"/>
        <v>-0.18068602497511366</v>
      </c>
      <c r="H4" s="23">
        <f t="shared" si="1"/>
        <v>0.36872776537187218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5.75" customHeight="1">
      <c r="A5" s="8">
        <v>726</v>
      </c>
      <c r="B5" s="8">
        <v>3</v>
      </c>
      <c r="C5" s="22">
        <v>0</v>
      </c>
      <c r="D5" s="8">
        <v>0</v>
      </c>
      <c r="E5" s="8">
        <v>0</v>
      </c>
      <c r="F5" s="8">
        <v>8.6624999999999996</v>
      </c>
      <c r="G5" s="23">
        <f t="shared" si="0"/>
        <v>-0.80485876890900476</v>
      </c>
      <c r="H5" s="23">
        <f t="shared" si="1"/>
        <v>8.354955367374145E-2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5.75" customHeight="1">
      <c r="A6" s="8">
        <v>727</v>
      </c>
      <c r="B6" s="8">
        <v>2</v>
      </c>
      <c r="C6" s="22">
        <v>1</v>
      </c>
      <c r="D6" s="8">
        <v>3</v>
      </c>
      <c r="E6" s="8">
        <v>0</v>
      </c>
      <c r="F6" s="8">
        <v>21</v>
      </c>
      <c r="G6" s="23">
        <f t="shared" si="0"/>
        <v>0.3304161000224306</v>
      </c>
      <c r="H6" s="23">
        <f t="shared" si="1"/>
        <v>0.72775056091683044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5.75" customHeight="1">
      <c r="A7" s="8">
        <v>728</v>
      </c>
      <c r="B7" s="8">
        <v>3</v>
      </c>
      <c r="C7" s="22">
        <v>1</v>
      </c>
      <c r="D7" s="8">
        <v>0</v>
      </c>
      <c r="E7" s="8">
        <v>0</v>
      </c>
      <c r="F7" s="8">
        <v>7.7374999999999998</v>
      </c>
      <c r="G7" s="23">
        <f t="shared" si="0"/>
        <v>0.19485277272705451</v>
      </c>
      <c r="H7" s="23">
        <f t="shared" si="1"/>
        <v>0.64102954555229663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5.75" customHeight="1">
      <c r="A8" s="8">
        <v>729</v>
      </c>
      <c r="B8" s="8">
        <v>2</v>
      </c>
      <c r="C8" s="22">
        <v>0</v>
      </c>
      <c r="D8" s="8">
        <v>1</v>
      </c>
      <c r="E8" s="8">
        <v>0</v>
      </c>
      <c r="F8" s="8">
        <v>26</v>
      </c>
      <c r="G8" s="23">
        <f t="shared" si="0"/>
        <v>-0.52904061273537506</v>
      </c>
      <c r="H8" s="23">
        <f t="shared" si="1"/>
        <v>0.17160441065149942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5.75" customHeight="1">
      <c r="A9" s="8">
        <v>730</v>
      </c>
      <c r="B9" s="8">
        <v>3</v>
      </c>
      <c r="C9" s="22">
        <v>1</v>
      </c>
      <c r="D9" s="8">
        <v>1</v>
      </c>
      <c r="E9" s="8">
        <v>0</v>
      </c>
      <c r="F9" s="8">
        <v>7.9249999999999998</v>
      </c>
      <c r="G9" s="23">
        <f t="shared" si="0"/>
        <v>0.12541921759578531</v>
      </c>
      <c r="H9" s="23">
        <f t="shared" si="1"/>
        <v>0.59223626678457764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5.75" customHeight="1">
      <c r="A10" s="8">
        <v>731</v>
      </c>
      <c r="B10" s="8">
        <v>1</v>
      </c>
      <c r="C10" s="22">
        <v>1</v>
      </c>
      <c r="D10" s="8">
        <v>0</v>
      </c>
      <c r="E10" s="8">
        <v>0</v>
      </c>
      <c r="F10" s="8">
        <v>211.33750000000001</v>
      </c>
      <c r="G10" s="23">
        <f t="shared" si="0"/>
        <v>0.93815187211000994</v>
      </c>
      <c r="H10" s="23">
        <f t="shared" si="1"/>
        <v>0.94222656140999028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5.75" customHeight="1">
      <c r="A11" s="8">
        <v>732</v>
      </c>
      <c r="B11" s="8">
        <v>3</v>
      </c>
      <c r="C11" s="22">
        <v>0</v>
      </c>
      <c r="D11" s="8">
        <v>0</v>
      </c>
      <c r="E11" s="8">
        <v>0</v>
      </c>
      <c r="F11" s="8">
        <v>18.787500000000001</v>
      </c>
      <c r="G11" s="23">
        <f t="shared" si="0"/>
        <v>-0.80170131924965315</v>
      </c>
      <c r="H11" s="23">
        <f t="shared" si="1"/>
        <v>8.427180311333371E-2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5.75" customHeight="1">
      <c r="A12" s="8">
        <v>733</v>
      </c>
      <c r="B12" s="8">
        <v>2</v>
      </c>
      <c r="C12" s="22">
        <v>0</v>
      </c>
      <c r="D12" s="8">
        <v>0</v>
      </c>
      <c r="E12" s="8">
        <v>0</v>
      </c>
      <c r="F12" s="8">
        <v>0</v>
      </c>
      <c r="G12" s="23">
        <f t="shared" si="0"/>
        <v>-0.46765660519245295</v>
      </c>
      <c r="H12" s="23">
        <f t="shared" si="1"/>
        <v>0.19914691093822526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5.75" customHeight="1">
      <c r="A13" s="8">
        <v>734</v>
      </c>
      <c r="B13" s="8">
        <v>2</v>
      </c>
      <c r="C13" s="22">
        <v>0</v>
      </c>
      <c r="D13" s="8">
        <v>0</v>
      </c>
      <c r="E13" s="8">
        <v>0</v>
      </c>
      <c r="F13" s="8">
        <v>13</v>
      </c>
      <c r="G13" s="23">
        <f t="shared" si="0"/>
        <v>-0.4636025957532855</v>
      </c>
      <c r="H13" s="23">
        <f t="shared" si="1"/>
        <v>0.20107791500014005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5.75" customHeight="1">
      <c r="A14" s="8">
        <v>735</v>
      </c>
      <c r="B14" s="8">
        <v>2</v>
      </c>
      <c r="C14" s="22">
        <v>0</v>
      </c>
      <c r="D14" s="8">
        <v>0</v>
      </c>
      <c r="E14" s="8">
        <v>0</v>
      </c>
      <c r="F14" s="8">
        <v>13</v>
      </c>
      <c r="G14" s="23">
        <f t="shared" si="0"/>
        <v>-0.4636025957532855</v>
      </c>
      <c r="H14" s="23">
        <f t="shared" si="1"/>
        <v>0.20107791500014005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5.75" customHeight="1">
      <c r="A15" s="8">
        <v>736</v>
      </c>
      <c r="B15" s="8">
        <v>3</v>
      </c>
      <c r="C15" s="22">
        <v>0</v>
      </c>
      <c r="D15" s="8">
        <v>0</v>
      </c>
      <c r="E15" s="8">
        <v>0</v>
      </c>
      <c r="F15" s="8">
        <v>16.100000000000001</v>
      </c>
      <c r="G15" s="23">
        <f t="shared" si="0"/>
        <v>-0.80253940773948118</v>
      </c>
      <c r="H15" s="23">
        <f t="shared" si="1"/>
        <v>8.407954412072248E-2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5.75" customHeight="1">
      <c r="A16" s="8">
        <v>737</v>
      </c>
      <c r="B16" s="8">
        <v>3</v>
      </c>
      <c r="C16" s="22">
        <v>1</v>
      </c>
      <c r="D16" s="8">
        <v>1</v>
      </c>
      <c r="E16" s="8">
        <v>3</v>
      </c>
      <c r="F16" s="8">
        <v>34.375</v>
      </c>
      <c r="G16" s="23">
        <f t="shared" si="0"/>
        <v>-4.3649292322461453E-2</v>
      </c>
      <c r="H16" s="23">
        <f t="shared" si="1"/>
        <v>0.46757310214360143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5.75" customHeight="1">
      <c r="A17" s="8">
        <v>738</v>
      </c>
      <c r="B17" s="8">
        <v>1</v>
      </c>
      <c r="C17" s="22">
        <v>0</v>
      </c>
      <c r="D17" s="8">
        <v>0</v>
      </c>
      <c r="E17" s="8">
        <v>0</v>
      </c>
      <c r="F17" s="8">
        <v>512.32920000000001</v>
      </c>
      <c r="G17" s="23">
        <f t="shared" si="0"/>
        <v>3.2015194641630468E-2</v>
      </c>
      <c r="H17" s="23">
        <f t="shared" si="1"/>
        <v>0.52379940121238844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5.75" customHeight="1">
      <c r="A18" s="8">
        <v>739</v>
      </c>
      <c r="B18" s="8">
        <v>3</v>
      </c>
      <c r="C18" s="22">
        <v>0</v>
      </c>
      <c r="D18" s="8">
        <v>0</v>
      </c>
      <c r="E18" s="8">
        <v>0</v>
      </c>
      <c r="F18" s="8">
        <v>7.8958000000000004</v>
      </c>
      <c r="G18" s="23">
        <f t="shared" si="0"/>
        <v>-0.80509786191185162</v>
      </c>
      <c r="H18" s="23">
        <f t="shared" si="1"/>
        <v>8.3495092187172104E-2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5.75" customHeight="1">
      <c r="A19" s="8">
        <v>740</v>
      </c>
      <c r="B19" s="8">
        <v>3</v>
      </c>
      <c r="C19" s="22">
        <v>0</v>
      </c>
      <c r="D19" s="8">
        <v>0</v>
      </c>
      <c r="E19" s="8">
        <v>0</v>
      </c>
      <c r="F19" s="8">
        <v>7.8958000000000004</v>
      </c>
      <c r="G19" s="23">
        <f t="shared" si="0"/>
        <v>-0.80509786191185162</v>
      </c>
      <c r="H19" s="23">
        <f t="shared" si="1"/>
        <v>8.3495092187172104E-2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5.75" customHeight="1">
      <c r="A20" s="8">
        <v>741</v>
      </c>
      <c r="B20" s="8">
        <v>1</v>
      </c>
      <c r="C20" s="22">
        <v>0</v>
      </c>
      <c r="D20" s="8">
        <v>0</v>
      </c>
      <c r="E20" s="8">
        <v>0</v>
      </c>
      <c r="F20" s="8">
        <v>30</v>
      </c>
      <c r="G20" s="23">
        <f t="shared" si="0"/>
        <v>-0.11839766148037717</v>
      </c>
      <c r="H20" s="23">
        <f t="shared" si="1"/>
        <v>0.41281915169938427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5.75" customHeight="1">
      <c r="A21" s="8">
        <v>742</v>
      </c>
      <c r="B21" s="8">
        <v>1</v>
      </c>
      <c r="C21" s="22">
        <v>0</v>
      </c>
      <c r="D21" s="8">
        <v>1</v>
      </c>
      <c r="E21" s="8">
        <v>0</v>
      </c>
      <c r="F21" s="8">
        <v>78.849999999999994</v>
      </c>
      <c r="G21" s="23">
        <f t="shared" si="0"/>
        <v>-0.17265596781676273</v>
      </c>
      <c r="H21" s="23">
        <f t="shared" si="1"/>
        <v>0.37430710842424453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5.75" customHeight="1">
      <c r="A22" s="8">
        <v>743</v>
      </c>
      <c r="B22" s="8">
        <v>1</v>
      </c>
      <c r="C22" s="22">
        <v>1</v>
      </c>
      <c r="D22" s="8">
        <v>2</v>
      </c>
      <c r="E22" s="8">
        <v>2</v>
      </c>
      <c r="F22" s="8">
        <v>262.375</v>
      </c>
      <c r="G22" s="23">
        <f t="shared" si="0"/>
        <v>0.69687246447385864</v>
      </c>
      <c r="H22" s="23">
        <f t="shared" si="1"/>
        <v>0.88832318960187184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5.75" customHeight="1">
      <c r="A23" s="8">
        <v>744</v>
      </c>
      <c r="B23" s="8">
        <v>3</v>
      </c>
      <c r="C23" s="22">
        <v>0</v>
      </c>
      <c r="D23" s="8">
        <v>1</v>
      </c>
      <c r="E23" s="8">
        <v>0</v>
      </c>
      <c r="F23" s="8">
        <v>16.100000000000001</v>
      </c>
      <c r="G23" s="23">
        <f t="shared" si="0"/>
        <v>-0.87203143416073847</v>
      </c>
      <c r="H23" s="23">
        <f t="shared" si="1"/>
        <v>6.9463624252821932E-2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5.75" customHeight="1">
      <c r="A24" s="8">
        <v>745</v>
      </c>
      <c r="B24" s="8">
        <v>3</v>
      </c>
      <c r="C24" s="22">
        <v>0</v>
      </c>
      <c r="D24" s="8">
        <v>0</v>
      </c>
      <c r="E24" s="8">
        <v>0</v>
      </c>
      <c r="F24" s="8">
        <v>7.9249999999999998</v>
      </c>
      <c r="G24" s="23">
        <f t="shared" si="0"/>
        <v>-0.80508875598295759</v>
      </c>
      <c r="H24" s="23">
        <f t="shared" si="1"/>
        <v>8.3497165778095517E-2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5.75" customHeight="1">
      <c r="A25" s="8">
        <v>746</v>
      </c>
      <c r="B25" s="8">
        <v>1</v>
      </c>
      <c r="C25" s="22">
        <v>0</v>
      </c>
      <c r="D25" s="8">
        <v>1</v>
      </c>
      <c r="E25" s="8">
        <v>1</v>
      </c>
      <c r="F25" s="8">
        <v>71</v>
      </c>
      <c r="G25" s="23">
        <f t="shared" si="0"/>
        <v>-0.23420958578844425</v>
      </c>
      <c r="H25" s="23">
        <f t="shared" si="1"/>
        <v>0.33248836156953332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5.75" customHeight="1">
      <c r="A26" s="8">
        <v>747</v>
      </c>
      <c r="B26" s="8">
        <v>3</v>
      </c>
      <c r="C26" s="22">
        <v>0</v>
      </c>
      <c r="D26" s="8">
        <v>1</v>
      </c>
      <c r="E26" s="8">
        <v>1</v>
      </c>
      <c r="F26" s="8">
        <v>20.25</v>
      </c>
      <c r="G26" s="23">
        <f t="shared" si="0"/>
        <v>-0.9298428895731885</v>
      </c>
      <c r="H26" s="23">
        <f t="shared" si="1"/>
        <v>5.9134200291145293E-2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5.75" customHeight="1">
      <c r="A27" s="8">
        <v>748</v>
      </c>
      <c r="B27" s="8">
        <v>2</v>
      </c>
      <c r="C27" s="22">
        <v>1</v>
      </c>
      <c r="D27" s="8">
        <v>0</v>
      </c>
      <c r="E27" s="8">
        <v>0</v>
      </c>
      <c r="F27" s="8">
        <v>13</v>
      </c>
      <c r="G27" s="23">
        <f t="shared" si="0"/>
        <v>0.53639740424671456</v>
      </c>
      <c r="H27" s="23">
        <f t="shared" si="1"/>
        <v>0.83148534795651985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5.75" customHeight="1">
      <c r="A28" s="8">
        <v>749</v>
      </c>
      <c r="B28" s="8">
        <v>1</v>
      </c>
      <c r="C28" s="22">
        <v>0</v>
      </c>
      <c r="D28" s="8">
        <v>1</v>
      </c>
      <c r="E28" s="8">
        <v>0</v>
      </c>
      <c r="F28" s="8">
        <v>53.1</v>
      </c>
      <c r="G28" s="23">
        <f t="shared" si="0"/>
        <v>-0.18068602497511366</v>
      </c>
      <c r="H28" s="23">
        <f t="shared" si="1"/>
        <v>0.36872776537187218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.75" customHeight="1">
      <c r="A29" s="8">
        <v>750</v>
      </c>
      <c r="B29" s="8">
        <v>3</v>
      </c>
      <c r="C29" s="22">
        <v>0</v>
      </c>
      <c r="D29" s="8">
        <v>0</v>
      </c>
      <c r="E29" s="8">
        <v>0</v>
      </c>
      <c r="F29" s="8">
        <v>7.75</v>
      </c>
      <c r="G29" s="23">
        <f t="shared" si="0"/>
        <v>-0.80514332918694631</v>
      </c>
      <c r="H29" s="23">
        <f t="shared" si="1"/>
        <v>8.3484739135526745E-2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5.75" customHeight="1">
      <c r="A30" s="8">
        <v>751</v>
      </c>
      <c r="B30" s="8">
        <v>2</v>
      </c>
      <c r="C30" s="22">
        <v>1</v>
      </c>
      <c r="D30" s="8">
        <v>1</v>
      </c>
      <c r="E30" s="8">
        <v>1</v>
      </c>
      <c r="F30" s="8">
        <v>23</v>
      </c>
      <c r="G30" s="23">
        <f t="shared" si="0"/>
        <v>0.41091822666063266</v>
      </c>
      <c r="H30" s="23">
        <f t="shared" si="1"/>
        <v>0.7725550110638385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5.75" customHeight="1">
      <c r="A31" s="8">
        <v>752</v>
      </c>
      <c r="B31" s="8">
        <v>3</v>
      </c>
      <c r="C31" s="22">
        <v>0</v>
      </c>
      <c r="D31" s="8">
        <v>0</v>
      </c>
      <c r="E31" s="8">
        <v>1</v>
      </c>
      <c r="F31" s="8">
        <v>12.475</v>
      </c>
      <c r="G31" s="23">
        <f t="shared" si="0"/>
        <v>-0.86277547264343335</v>
      </c>
      <c r="H31" s="23">
        <f t="shared" si="1"/>
        <v>7.1265245900601584E-2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5.75" customHeight="1">
      <c r="A32" s="8">
        <v>753</v>
      </c>
      <c r="B32" s="8">
        <v>3</v>
      </c>
      <c r="C32" s="22">
        <v>0</v>
      </c>
      <c r="D32" s="8">
        <v>0</v>
      </c>
      <c r="E32" s="8">
        <v>0</v>
      </c>
      <c r="F32" s="8">
        <v>9.5</v>
      </c>
      <c r="G32" s="23">
        <f t="shared" si="0"/>
        <v>-0.80459759714705847</v>
      </c>
      <c r="H32" s="23">
        <f t="shared" si="1"/>
        <v>8.3609081234639157E-2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8">
        <v>754</v>
      </c>
      <c r="B33" s="8">
        <v>3</v>
      </c>
      <c r="C33" s="22">
        <v>0</v>
      </c>
      <c r="D33" s="8">
        <v>0</v>
      </c>
      <c r="E33" s="8">
        <v>0</v>
      </c>
      <c r="F33" s="8">
        <v>7.8958000000000004</v>
      </c>
      <c r="G33" s="23">
        <f t="shared" si="0"/>
        <v>-0.80509786191185162</v>
      </c>
      <c r="H33" s="23">
        <f t="shared" si="1"/>
        <v>8.3495092187172104E-2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8">
        <v>755</v>
      </c>
      <c r="B34" s="8">
        <v>2</v>
      </c>
      <c r="C34" s="22">
        <v>1</v>
      </c>
      <c r="D34" s="8">
        <v>1</v>
      </c>
      <c r="E34" s="8">
        <v>2</v>
      </c>
      <c r="F34" s="8">
        <v>65</v>
      </c>
      <c r="G34" s="23">
        <f t="shared" si="0"/>
        <v>0.36491017565375866</v>
      </c>
      <c r="H34" s="23">
        <f t="shared" si="1"/>
        <v>0.74760620120983579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5.75" customHeight="1">
      <c r="A35" s="8">
        <v>756</v>
      </c>
      <c r="B35" s="8">
        <v>2</v>
      </c>
      <c r="C35" s="22">
        <v>0</v>
      </c>
      <c r="D35" s="8">
        <v>1</v>
      </c>
      <c r="E35" s="8">
        <v>1</v>
      </c>
      <c r="F35" s="8">
        <v>14.5</v>
      </c>
      <c r="G35" s="23">
        <f t="shared" si="0"/>
        <v>-0.59173247181882305</v>
      </c>
      <c r="H35" s="23">
        <f t="shared" si="1"/>
        <v>0.14668329405304889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5.75" customHeight="1">
      <c r="A36" s="8">
        <v>757</v>
      </c>
      <c r="B36" s="8">
        <v>3</v>
      </c>
      <c r="C36" s="22">
        <v>0</v>
      </c>
      <c r="D36" s="8">
        <v>0</v>
      </c>
      <c r="E36" s="8">
        <v>0</v>
      </c>
      <c r="F36" s="8">
        <v>7.7957999999999998</v>
      </c>
      <c r="G36" s="23">
        <f t="shared" si="0"/>
        <v>-0.8051290465998453</v>
      </c>
      <c r="H36" s="23">
        <f t="shared" si="1"/>
        <v>8.3487991203003667E-2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8">
        <v>758</v>
      </c>
      <c r="B37" s="8">
        <v>2</v>
      </c>
      <c r="C37" s="22">
        <v>0</v>
      </c>
      <c r="D37" s="8">
        <v>0</v>
      </c>
      <c r="E37" s="8">
        <v>0</v>
      </c>
      <c r="F37" s="8">
        <v>11.5</v>
      </c>
      <c r="G37" s="23">
        <f t="shared" si="0"/>
        <v>-0.46407036607318936</v>
      </c>
      <c r="H37" s="23">
        <f t="shared" si="1"/>
        <v>0.20085439370398564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8">
        <v>759</v>
      </c>
      <c r="B38" s="8">
        <v>3</v>
      </c>
      <c r="C38" s="22">
        <v>0</v>
      </c>
      <c r="D38" s="8">
        <v>0</v>
      </c>
      <c r="E38" s="8">
        <v>0</v>
      </c>
      <c r="F38" s="8">
        <v>8.0500000000000007</v>
      </c>
      <c r="G38" s="23">
        <f t="shared" si="0"/>
        <v>-0.80504977512296549</v>
      </c>
      <c r="H38" s="23">
        <f t="shared" si="1"/>
        <v>8.3506042980629608E-2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5.75" customHeight="1">
      <c r="A39" s="8">
        <v>760</v>
      </c>
      <c r="B39" s="8">
        <v>1</v>
      </c>
      <c r="C39" s="22">
        <v>1</v>
      </c>
      <c r="D39" s="8">
        <v>0</v>
      </c>
      <c r="E39" s="8">
        <v>0</v>
      </c>
      <c r="F39" s="8">
        <v>86.5</v>
      </c>
      <c r="G39" s="23">
        <f t="shared" si="0"/>
        <v>0.8992216872360046</v>
      </c>
      <c r="H39" s="23">
        <f t="shared" si="1"/>
        <v>0.93558766294890272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5.75" customHeight="1">
      <c r="A40" s="8">
        <v>761</v>
      </c>
      <c r="B40" s="8">
        <v>3</v>
      </c>
      <c r="C40" s="22">
        <v>0</v>
      </c>
      <c r="D40" s="8">
        <v>0</v>
      </c>
      <c r="E40" s="8">
        <v>0</v>
      </c>
      <c r="F40" s="8">
        <v>14.5</v>
      </c>
      <c r="G40" s="23">
        <f t="shared" si="0"/>
        <v>-0.80303836274737872</v>
      </c>
      <c r="H40" s="23">
        <f t="shared" si="1"/>
        <v>8.3965272211860523E-2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5.75" customHeight="1">
      <c r="A41" s="8">
        <v>762</v>
      </c>
      <c r="B41" s="8">
        <v>3</v>
      </c>
      <c r="C41" s="22">
        <v>0</v>
      </c>
      <c r="D41" s="8">
        <v>0</v>
      </c>
      <c r="E41" s="8">
        <v>0</v>
      </c>
      <c r="F41" s="8">
        <v>7.125</v>
      </c>
      <c r="G41" s="23">
        <f t="shared" si="0"/>
        <v>-0.80533823348690636</v>
      </c>
      <c r="H41" s="23">
        <f t="shared" si="1"/>
        <v>8.3440371990268755E-2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5.75" customHeight="1">
      <c r="A42" s="8">
        <v>763</v>
      </c>
      <c r="B42" s="8">
        <v>3</v>
      </c>
      <c r="C42" s="22">
        <v>0</v>
      </c>
      <c r="D42" s="8">
        <v>0</v>
      </c>
      <c r="E42" s="8">
        <v>0</v>
      </c>
      <c r="F42" s="8">
        <v>7.2291999999999996</v>
      </c>
      <c r="G42" s="23">
        <f t="shared" si="0"/>
        <v>-0.80530573904201708</v>
      </c>
      <c r="H42" s="23">
        <f t="shared" si="1"/>
        <v>8.3447767391722966E-2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5.75" customHeight="1">
      <c r="A43" s="8">
        <v>764</v>
      </c>
      <c r="B43" s="8">
        <v>1</v>
      </c>
      <c r="C43" s="22">
        <v>1</v>
      </c>
      <c r="D43" s="8">
        <v>1</v>
      </c>
      <c r="E43" s="8">
        <v>2</v>
      </c>
      <c r="F43" s="8">
        <v>120</v>
      </c>
      <c r="G43" s="23">
        <f t="shared" si="0"/>
        <v>0.7219652913642336</v>
      </c>
      <c r="H43" s="23">
        <f t="shared" si="1"/>
        <v>0.89551887161396537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5.75" customHeight="1">
      <c r="A44" s="8">
        <v>765</v>
      </c>
      <c r="B44" s="8">
        <v>3</v>
      </c>
      <c r="C44" s="22">
        <v>0</v>
      </c>
      <c r="D44" s="8">
        <v>0</v>
      </c>
      <c r="E44" s="8">
        <v>0</v>
      </c>
      <c r="F44" s="8">
        <v>7.7750000000000004</v>
      </c>
      <c r="G44" s="23">
        <f t="shared" si="0"/>
        <v>-0.80513553301494789</v>
      </c>
      <c r="H44" s="23">
        <f t="shared" si="1"/>
        <v>8.3486514267258033E-2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5.75" customHeight="1">
      <c r="A45" s="8">
        <v>766</v>
      </c>
      <c r="B45" s="8">
        <v>1</v>
      </c>
      <c r="C45" s="22">
        <v>1</v>
      </c>
      <c r="D45" s="8">
        <v>1</v>
      </c>
      <c r="E45" s="8">
        <v>0</v>
      </c>
      <c r="F45" s="8">
        <v>77.958299999999994</v>
      </c>
      <c r="G45" s="23">
        <f t="shared" si="0"/>
        <v>0.82706595832039853</v>
      </c>
      <c r="H45" s="23">
        <f t="shared" si="1"/>
        <v>0.92137311564650781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5.75" customHeight="1">
      <c r="A46" s="8">
        <v>767</v>
      </c>
      <c r="B46" s="8">
        <v>1</v>
      </c>
      <c r="C46" s="22">
        <v>0</v>
      </c>
      <c r="D46" s="8">
        <v>0</v>
      </c>
      <c r="E46" s="8">
        <v>0</v>
      </c>
      <c r="F46" s="8">
        <v>39.6</v>
      </c>
      <c r="G46" s="23">
        <f t="shared" si="0"/>
        <v>-0.11540393143299194</v>
      </c>
      <c r="H46" s="23">
        <f t="shared" si="1"/>
        <v>0.41498026280648487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5.75" customHeight="1">
      <c r="A47" s="8">
        <v>768</v>
      </c>
      <c r="B47" s="8">
        <v>3</v>
      </c>
      <c r="C47" s="22">
        <v>1</v>
      </c>
      <c r="D47" s="8">
        <v>0</v>
      </c>
      <c r="E47" s="8">
        <v>0</v>
      </c>
      <c r="F47" s="8">
        <v>7.75</v>
      </c>
      <c r="G47" s="23">
        <f t="shared" si="0"/>
        <v>0.19485667081305372</v>
      </c>
      <c r="H47" s="23">
        <f t="shared" si="1"/>
        <v>0.6410322147801073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5.75" customHeight="1">
      <c r="A48" s="8">
        <v>769</v>
      </c>
      <c r="B48" s="8">
        <v>3</v>
      </c>
      <c r="C48" s="22">
        <v>0</v>
      </c>
      <c r="D48" s="8">
        <v>1</v>
      </c>
      <c r="E48" s="8">
        <v>0</v>
      </c>
      <c r="F48" s="8">
        <v>24.15</v>
      </c>
      <c r="G48" s="23">
        <f t="shared" si="0"/>
        <v>-0.86952106677725394</v>
      </c>
      <c r="H48" s="23">
        <f t="shared" si="1"/>
        <v>6.994804559754543E-2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5.75" customHeight="1">
      <c r="A49" s="8">
        <v>770</v>
      </c>
      <c r="B49" s="8">
        <v>3</v>
      </c>
      <c r="C49" s="22">
        <v>0</v>
      </c>
      <c r="D49" s="8">
        <v>0</v>
      </c>
      <c r="E49" s="8">
        <v>0</v>
      </c>
      <c r="F49" s="8">
        <v>8.3625000000000007</v>
      </c>
      <c r="G49" s="23">
        <f t="shared" si="0"/>
        <v>-0.80495232297298558</v>
      </c>
      <c r="H49" s="23">
        <f t="shared" si="1"/>
        <v>8.3528239739975599E-2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5.75" customHeight="1">
      <c r="A50" s="8">
        <v>771</v>
      </c>
      <c r="B50" s="8">
        <v>3</v>
      </c>
      <c r="C50" s="22">
        <v>0</v>
      </c>
      <c r="D50" s="8">
        <v>0</v>
      </c>
      <c r="E50" s="8">
        <v>0</v>
      </c>
      <c r="F50" s="8">
        <v>9.5</v>
      </c>
      <c r="G50" s="23">
        <f t="shared" si="0"/>
        <v>-0.80459759714705847</v>
      </c>
      <c r="H50" s="23">
        <f t="shared" si="1"/>
        <v>8.3609081234639157E-2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5.75" customHeight="1">
      <c r="A51" s="8">
        <v>772</v>
      </c>
      <c r="B51" s="8">
        <v>3</v>
      </c>
      <c r="C51" s="22">
        <v>0</v>
      </c>
      <c r="D51" s="8">
        <v>0</v>
      </c>
      <c r="E51" s="8">
        <v>0</v>
      </c>
      <c r="F51" s="8">
        <v>7.8541999999999996</v>
      </c>
      <c r="G51" s="23">
        <f t="shared" si="0"/>
        <v>-0.80511083474205702</v>
      </c>
      <c r="H51" s="23">
        <f t="shared" si="1"/>
        <v>8.3492138111079084E-2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3">
      <c r="A52" s="8">
        <v>773</v>
      </c>
      <c r="B52" s="8">
        <v>2</v>
      </c>
      <c r="C52" s="22">
        <v>1</v>
      </c>
      <c r="D52" s="8">
        <v>0</v>
      </c>
      <c r="E52" s="8">
        <v>0</v>
      </c>
      <c r="F52" s="8">
        <v>10.5</v>
      </c>
      <c r="G52" s="23">
        <f t="shared" si="0"/>
        <v>0.53561778704687457</v>
      </c>
      <c r="H52" s="23">
        <f t="shared" si="1"/>
        <v>0.83116003168688279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3">
      <c r="A53" s="8">
        <v>774</v>
      </c>
      <c r="B53" s="8">
        <v>3</v>
      </c>
      <c r="C53" s="22">
        <v>0</v>
      </c>
      <c r="D53" s="8">
        <v>0</v>
      </c>
      <c r="E53" s="8">
        <v>0</v>
      </c>
      <c r="F53" s="8">
        <v>7.2249999999999996</v>
      </c>
      <c r="G53" s="23">
        <f t="shared" si="0"/>
        <v>-0.80530704879891268</v>
      </c>
      <c r="H53" s="23">
        <f t="shared" si="1"/>
        <v>8.3447469293001425E-2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3">
      <c r="A54" s="8">
        <v>775</v>
      </c>
      <c r="B54" s="8">
        <v>2</v>
      </c>
      <c r="C54" s="22">
        <v>1</v>
      </c>
      <c r="D54" s="8">
        <v>1</v>
      </c>
      <c r="E54" s="8">
        <v>3</v>
      </c>
      <c r="F54" s="8">
        <v>23</v>
      </c>
      <c r="G54" s="23">
        <f t="shared" si="0"/>
        <v>0.29270698673226403</v>
      </c>
      <c r="H54" s="23">
        <f t="shared" si="1"/>
        <v>0.70495920647884514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3">
      <c r="A55" s="8">
        <v>776</v>
      </c>
      <c r="B55" s="8">
        <v>3</v>
      </c>
      <c r="C55" s="22">
        <v>0</v>
      </c>
      <c r="D55" s="8">
        <v>0</v>
      </c>
      <c r="E55" s="8">
        <v>0</v>
      </c>
      <c r="F55" s="8">
        <v>7.75</v>
      </c>
      <c r="G55" s="23">
        <f t="shared" si="0"/>
        <v>-0.80514332918694631</v>
      </c>
      <c r="H55" s="23">
        <f t="shared" si="1"/>
        <v>8.3484739135526745E-2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3">
      <c r="A56" s="8">
        <v>777</v>
      </c>
      <c r="B56" s="8">
        <v>3</v>
      </c>
      <c r="C56" s="22">
        <v>0</v>
      </c>
      <c r="D56" s="8">
        <v>0</v>
      </c>
      <c r="E56" s="8">
        <v>0</v>
      </c>
      <c r="F56" s="8">
        <v>7.75</v>
      </c>
      <c r="G56" s="23">
        <f t="shared" si="0"/>
        <v>-0.80514332918694631</v>
      </c>
      <c r="H56" s="23">
        <f t="shared" si="1"/>
        <v>8.3484739135526745E-2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3">
      <c r="A57" s="8">
        <v>778</v>
      </c>
      <c r="B57" s="8">
        <v>3</v>
      </c>
      <c r="C57" s="22">
        <v>1</v>
      </c>
      <c r="D57" s="8">
        <v>0</v>
      </c>
      <c r="E57" s="8">
        <v>0</v>
      </c>
      <c r="F57" s="8">
        <v>12.475</v>
      </c>
      <c r="G57" s="23">
        <f t="shared" si="0"/>
        <v>0.19633014732075113</v>
      </c>
      <c r="H57" s="23">
        <f t="shared" si="1"/>
        <v>0.64204055608220578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3">
      <c r="A58" s="8">
        <v>779</v>
      </c>
      <c r="B58" s="8">
        <v>3</v>
      </c>
      <c r="C58" s="22">
        <v>0</v>
      </c>
      <c r="D58" s="8">
        <v>0</v>
      </c>
      <c r="E58" s="8">
        <v>0</v>
      </c>
      <c r="F58" s="8">
        <v>7.7374999999999998</v>
      </c>
      <c r="G58" s="23">
        <f t="shared" si="0"/>
        <v>-0.80514722727294563</v>
      </c>
      <c r="H58" s="23">
        <f t="shared" si="1"/>
        <v>8.3483851582525734E-2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3">
      <c r="A59" s="8">
        <v>780</v>
      </c>
      <c r="B59" s="8">
        <v>1</v>
      </c>
      <c r="C59" s="22">
        <v>1</v>
      </c>
      <c r="D59" s="8">
        <v>0</v>
      </c>
      <c r="E59" s="8">
        <v>1</v>
      </c>
      <c r="F59" s="8">
        <v>211.33750000000001</v>
      </c>
      <c r="G59" s="23">
        <f t="shared" si="0"/>
        <v>0.87904625214582577</v>
      </c>
      <c r="H59" s="23">
        <f t="shared" si="1"/>
        <v>0.93187359954759341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3">
      <c r="A60" s="8">
        <v>781</v>
      </c>
      <c r="B60" s="8">
        <v>3</v>
      </c>
      <c r="C60" s="22">
        <v>1</v>
      </c>
      <c r="D60" s="8">
        <v>0</v>
      </c>
      <c r="E60" s="8">
        <v>0</v>
      </c>
      <c r="F60" s="8">
        <v>7.2291999999999996</v>
      </c>
      <c r="G60" s="23">
        <f t="shared" si="0"/>
        <v>0.19469426095798306</v>
      </c>
      <c r="H60" s="23">
        <f t="shared" si="1"/>
        <v>0.64092099667608426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3">
      <c r="A61" s="8">
        <v>782</v>
      </c>
      <c r="B61" s="8">
        <v>1</v>
      </c>
      <c r="C61" s="22">
        <v>1</v>
      </c>
      <c r="D61" s="8">
        <v>1</v>
      </c>
      <c r="E61" s="8">
        <v>0</v>
      </c>
      <c r="F61" s="8">
        <v>57</v>
      </c>
      <c r="G61" s="23">
        <f t="shared" si="0"/>
        <v>0.82053017785663651</v>
      </c>
      <c r="H61" s="23">
        <f t="shared" si="1"/>
        <v>0.91995254689274797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3">
      <c r="A62" s="8">
        <v>783</v>
      </c>
      <c r="B62" s="8">
        <v>1</v>
      </c>
      <c r="C62" s="22">
        <v>0</v>
      </c>
      <c r="D62" s="8">
        <v>0</v>
      </c>
      <c r="E62" s="8">
        <v>0</v>
      </c>
      <c r="F62" s="8">
        <v>30</v>
      </c>
      <c r="G62" s="23">
        <f t="shared" si="0"/>
        <v>-0.11839766148037717</v>
      </c>
      <c r="H62" s="23">
        <f t="shared" si="1"/>
        <v>0.41281915169938427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3">
      <c r="A63" s="8">
        <v>784</v>
      </c>
      <c r="B63" s="8">
        <v>3</v>
      </c>
      <c r="C63" s="22">
        <v>0</v>
      </c>
      <c r="D63" s="8">
        <v>1</v>
      </c>
      <c r="E63" s="8">
        <v>2</v>
      </c>
      <c r="F63" s="8">
        <v>23.45</v>
      </c>
      <c r="G63" s="23">
        <f t="shared" si="0"/>
        <v>-0.9879505995215776</v>
      </c>
      <c r="H63" s="23">
        <f t="shared" si="1"/>
        <v>5.0215766557669142E-2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3">
      <c r="A64" s="8">
        <v>785</v>
      </c>
      <c r="B64" s="8">
        <v>3</v>
      </c>
      <c r="C64" s="22">
        <v>0</v>
      </c>
      <c r="D64" s="8">
        <v>0</v>
      </c>
      <c r="E64" s="8">
        <v>0</v>
      </c>
      <c r="F64" s="8">
        <v>7.05</v>
      </c>
      <c r="G64" s="23">
        <f t="shared" si="0"/>
        <v>-0.80536162200290162</v>
      </c>
      <c r="H64" s="23">
        <f t="shared" si="1"/>
        <v>8.3435049373295822E-2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3">
      <c r="A65" s="8">
        <v>786</v>
      </c>
      <c r="B65" s="8">
        <v>3</v>
      </c>
      <c r="C65" s="22">
        <v>0</v>
      </c>
      <c r="D65" s="8">
        <v>0</v>
      </c>
      <c r="E65" s="8">
        <v>0</v>
      </c>
      <c r="F65" s="8">
        <v>7.25</v>
      </c>
      <c r="G65" s="23">
        <f t="shared" si="0"/>
        <v>-0.80529925262691426</v>
      </c>
      <c r="H65" s="23">
        <f t="shared" si="1"/>
        <v>8.3449243704420556E-2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3">
      <c r="A66" s="8">
        <v>787</v>
      </c>
      <c r="B66" s="8">
        <v>3</v>
      </c>
      <c r="C66" s="22">
        <v>1</v>
      </c>
      <c r="D66" s="8">
        <v>0</v>
      </c>
      <c r="E66" s="8">
        <v>0</v>
      </c>
      <c r="F66" s="8">
        <v>7.4958</v>
      </c>
      <c r="G66" s="23">
        <f t="shared" si="0"/>
        <v>0.194777399336174</v>
      </c>
      <c r="H66" s="23">
        <f t="shared" si="1"/>
        <v>0.64097793164648087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3">
      <c r="A67" s="8">
        <v>788</v>
      </c>
      <c r="B67" s="8">
        <v>3</v>
      </c>
      <c r="C67" s="22">
        <v>0</v>
      </c>
      <c r="D67" s="8">
        <v>4</v>
      </c>
      <c r="E67" s="8">
        <v>1</v>
      </c>
      <c r="F67" s="8">
        <v>29.125</v>
      </c>
      <c r="G67" s="23">
        <f t="shared" si="0"/>
        <v>-1.1355513277775282</v>
      </c>
      <c r="H67" s="23">
        <f t="shared" si="1"/>
        <v>3.2954095683192873E-2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3">
      <c r="A68" s="8">
        <v>789</v>
      </c>
      <c r="B68" s="8">
        <v>3</v>
      </c>
      <c r="C68" s="22">
        <v>0</v>
      </c>
      <c r="D68" s="8">
        <v>1</v>
      </c>
      <c r="E68" s="8">
        <v>2</v>
      </c>
      <c r="F68" s="8">
        <v>20.574999999999999</v>
      </c>
      <c r="G68" s="23">
        <f t="shared" si="0"/>
        <v>-0.98884715930139344</v>
      </c>
      <c r="H68" s="23">
        <f t="shared" si="1"/>
        <v>5.0088673628342226E-2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3">
      <c r="A69" s="8">
        <v>790</v>
      </c>
      <c r="B69" s="8">
        <v>1</v>
      </c>
      <c r="C69" s="22">
        <v>0</v>
      </c>
      <c r="D69" s="8">
        <v>0</v>
      </c>
      <c r="E69" s="8">
        <v>0</v>
      </c>
      <c r="F69" s="8">
        <v>79.2</v>
      </c>
      <c r="G69" s="23">
        <f t="shared" si="0"/>
        <v>-0.10305479498752795</v>
      </c>
      <c r="H69" s="23">
        <f t="shared" si="1"/>
        <v>0.42392860751696032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3">
      <c r="A70" s="8">
        <v>791</v>
      </c>
      <c r="B70" s="8">
        <v>3</v>
      </c>
      <c r="C70" s="22">
        <v>0</v>
      </c>
      <c r="D70" s="8">
        <v>0</v>
      </c>
      <c r="E70" s="8">
        <v>0</v>
      </c>
      <c r="F70" s="8">
        <v>7.75</v>
      </c>
      <c r="G70" s="23">
        <f t="shared" si="0"/>
        <v>-0.80514332918694631</v>
      </c>
      <c r="H70" s="23">
        <f t="shared" si="1"/>
        <v>8.3484739135526745E-2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3">
      <c r="A71" s="8">
        <v>792</v>
      </c>
      <c r="B71" s="8">
        <v>2</v>
      </c>
      <c r="C71" s="22">
        <v>0</v>
      </c>
      <c r="D71" s="8">
        <v>0</v>
      </c>
      <c r="E71" s="8">
        <v>0</v>
      </c>
      <c r="F71" s="8">
        <v>26</v>
      </c>
      <c r="G71" s="23">
        <f t="shared" si="0"/>
        <v>-0.45954858631411794</v>
      </c>
      <c r="H71" s="23">
        <f t="shared" si="1"/>
        <v>0.20302289618515854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3">
      <c r="A72" s="8">
        <v>793</v>
      </c>
      <c r="B72" s="8">
        <v>3</v>
      </c>
      <c r="C72" s="22">
        <v>1</v>
      </c>
      <c r="D72" s="8">
        <v>8</v>
      </c>
      <c r="E72" s="8">
        <v>2</v>
      </c>
      <c r="F72" s="8">
        <v>69.55</v>
      </c>
      <c r="G72" s="23">
        <f t="shared" si="0"/>
        <v>-0.4600186433053301</v>
      </c>
      <c r="H72" s="23">
        <f t="shared" si="1"/>
        <v>0.20279666153508449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3">
      <c r="A73" s="8">
        <v>794</v>
      </c>
      <c r="B73" s="8">
        <v>1</v>
      </c>
      <c r="C73" s="22">
        <v>0</v>
      </c>
      <c r="D73" s="8">
        <v>0</v>
      </c>
      <c r="E73" s="8">
        <v>0</v>
      </c>
      <c r="F73" s="8">
        <v>30.695799999999998</v>
      </c>
      <c r="G73" s="23">
        <f t="shared" si="0"/>
        <v>-0.11818067842131774</v>
      </c>
      <c r="H73" s="23">
        <f t="shared" si="1"/>
        <v>0.41297567542016883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3">
      <c r="A74" s="8">
        <v>795</v>
      </c>
      <c r="B74" s="8">
        <v>3</v>
      </c>
      <c r="C74" s="22">
        <v>0</v>
      </c>
      <c r="D74" s="8">
        <v>0</v>
      </c>
      <c r="E74" s="8">
        <v>0</v>
      </c>
      <c r="F74" s="8">
        <v>7.8958000000000004</v>
      </c>
      <c r="G74" s="23">
        <f t="shared" si="0"/>
        <v>-0.80509786191185162</v>
      </c>
      <c r="H74" s="23">
        <f t="shared" si="1"/>
        <v>8.3495092187172104E-2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3">
      <c r="A75" s="8">
        <v>796</v>
      </c>
      <c r="B75" s="8">
        <v>2</v>
      </c>
      <c r="C75" s="22">
        <v>0</v>
      </c>
      <c r="D75" s="8">
        <v>0</v>
      </c>
      <c r="E75" s="8">
        <v>0</v>
      </c>
      <c r="F75" s="8">
        <v>13</v>
      </c>
      <c r="G75" s="23">
        <f t="shared" si="0"/>
        <v>-0.4636025957532855</v>
      </c>
      <c r="H75" s="23">
        <f t="shared" si="1"/>
        <v>0.20107791500014005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3">
      <c r="A76" s="8">
        <v>797</v>
      </c>
      <c r="B76" s="8">
        <v>1</v>
      </c>
      <c r="C76" s="22">
        <v>1</v>
      </c>
      <c r="D76" s="8">
        <v>0</v>
      </c>
      <c r="E76" s="8">
        <v>0</v>
      </c>
      <c r="F76" s="8">
        <v>25.929200000000002</v>
      </c>
      <c r="G76" s="23">
        <f t="shared" si="0"/>
        <v>0.8803328722407795</v>
      </c>
      <c r="H76" s="23">
        <f t="shared" si="1"/>
        <v>0.9321162621890261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3">
      <c r="A77" s="8">
        <v>798</v>
      </c>
      <c r="B77" s="8">
        <v>3</v>
      </c>
      <c r="C77" s="22">
        <v>1</v>
      </c>
      <c r="D77" s="8">
        <v>0</v>
      </c>
      <c r="E77" s="8">
        <v>0</v>
      </c>
      <c r="F77" s="8">
        <v>8.6832999999999991</v>
      </c>
      <c r="G77" s="23">
        <f t="shared" si="0"/>
        <v>0.19514771750609794</v>
      </c>
      <c r="H77" s="23">
        <f t="shared" si="1"/>
        <v>0.64123148532678342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3">
      <c r="A78" s="8">
        <v>799</v>
      </c>
      <c r="B78" s="8">
        <v>3</v>
      </c>
      <c r="C78" s="22">
        <v>0</v>
      </c>
      <c r="D78" s="8">
        <v>0</v>
      </c>
      <c r="E78" s="8">
        <v>0</v>
      </c>
      <c r="F78" s="8">
        <v>7.2291999999999996</v>
      </c>
      <c r="G78" s="23">
        <f t="shared" si="0"/>
        <v>-0.80530573904201708</v>
      </c>
      <c r="H78" s="23">
        <f t="shared" si="1"/>
        <v>8.3447767391722966E-2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3">
      <c r="A79" s="8">
        <v>800</v>
      </c>
      <c r="B79" s="8">
        <v>3</v>
      </c>
      <c r="C79" s="22">
        <v>1</v>
      </c>
      <c r="D79" s="8">
        <v>1</v>
      </c>
      <c r="E79" s="8">
        <v>1</v>
      </c>
      <c r="F79" s="8">
        <v>24.15</v>
      </c>
      <c r="G79" s="23">
        <f t="shared" si="0"/>
        <v>7.1373313258561971E-2</v>
      </c>
      <c r="H79" s="23">
        <f t="shared" si="1"/>
        <v>0.55289879325731273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3">
      <c r="A80" s="8">
        <v>801</v>
      </c>
      <c r="B80" s="8">
        <v>2</v>
      </c>
      <c r="C80" s="22">
        <v>0</v>
      </c>
      <c r="D80" s="8">
        <v>0</v>
      </c>
      <c r="E80" s="8">
        <v>0</v>
      </c>
      <c r="F80" s="8">
        <v>13</v>
      </c>
      <c r="G80" s="23">
        <f t="shared" si="0"/>
        <v>-0.4636025957532855</v>
      </c>
      <c r="H80" s="23">
        <f t="shared" si="1"/>
        <v>0.20107791500014005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3">
      <c r="A81" s="8">
        <v>802</v>
      </c>
      <c r="B81" s="8">
        <v>2</v>
      </c>
      <c r="C81" s="22">
        <v>1</v>
      </c>
      <c r="D81" s="8">
        <v>1</v>
      </c>
      <c r="E81" s="8">
        <v>1</v>
      </c>
      <c r="F81" s="8">
        <v>26.25</v>
      </c>
      <c r="G81" s="23">
        <f t="shared" si="0"/>
        <v>0.41193172902042452</v>
      </c>
      <c r="H81" s="23">
        <f t="shared" si="1"/>
        <v>0.77308451788344679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3">
      <c r="A82" s="8">
        <v>803</v>
      </c>
      <c r="B82" s="8">
        <v>1</v>
      </c>
      <c r="C82" s="22">
        <v>0</v>
      </c>
      <c r="D82" s="8">
        <v>1</v>
      </c>
      <c r="E82" s="8">
        <v>2</v>
      </c>
      <c r="F82" s="8">
        <v>120</v>
      </c>
      <c r="G82" s="23">
        <f t="shared" si="0"/>
        <v>-0.27803470863576657</v>
      </c>
      <c r="H82" s="23">
        <f t="shared" si="1"/>
        <v>0.30420249368665692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3">
      <c r="A83" s="8">
        <v>804</v>
      </c>
      <c r="B83" s="8">
        <v>3</v>
      </c>
      <c r="C83" s="22">
        <v>0</v>
      </c>
      <c r="D83" s="8">
        <v>0</v>
      </c>
      <c r="E83" s="8">
        <v>1</v>
      </c>
      <c r="F83" s="8">
        <v>8.5167000000000002</v>
      </c>
      <c r="G83" s="23">
        <f t="shared" si="0"/>
        <v>-0.86400985614828385</v>
      </c>
      <c r="H83" s="23">
        <f t="shared" si="1"/>
        <v>7.1022510072222447E-2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3">
      <c r="A84" s="8">
        <v>805</v>
      </c>
      <c r="B84" s="8">
        <v>3</v>
      </c>
      <c r="C84" s="22">
        <v>0</v>
      </c>
      <c r="D84" s="8">
        <v>0</v>
      </c>
      <c r="E84" s="8">
        <v>0</v>
      </c>
      <c r="F84" s="8">
        <v>6.9749999999999996</v>
      </c>
      <c r="G84" s="23">
        <f t="shared" si="0"/>
        <v>-0.80538501051889666</v>
      </c>
      <c r="H84" s="23">
        <f t="shared" si="1"/>
        <v>8.3429727064944392E-2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3">
      <c r="A85" s="8">
        <v>806</v>
      </c>
      <c r="B85" s="8">
        <v>3</v>
      </c>
      <c r="C85" s="22">
        <v>0</v>
      </c>
      <c r="D85" s="8">
        <v>0</v>
      </c>
      <c r="E85" s="8">
        <v>0</v>
      </c>
      <c r="F85" s="8">
        <v>7.7750000000000004</v>
      </c>
      <c r="G85" s="23">
        <f t="shared" si="0"/>
        <v>-0.80513553301494789</v>
      </c>
      <c r="H85" s="23">
        <f t="shared" si="1"/>
        <v>8.3486514267258033E-2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3">
      <c r="A86" s="8">
        <v>807</v>
      </c>
      <c r="B86" s="8">
        <v>1</v>
      </c>
      <c r="C86" s="22">
        <v>0</v>
      </c>
      <c r="D86" s="8">
        <v>0</v>
      </c>
      <c r="E86" s="8">
        <v>0</v>
      </c>
      <c r="F86" s="8">
        <v>0</v>
      </c>
      <c r="G86" s="23">
        <f t="shared" si="0"/>
        <v>-0.12775306787845597</v>
      </c>
      <c r="H86" s="23">
        <f t="shared" si="1"/>
        <v>0.4060876525509553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3">
      <c r="A87" s="8">
        <v>808</v>
      </c>
      <c r="B87" s="8">
        <v>3</v>
      </c>
      <c r="C87" s="22">
        <v>1</v>
      </c>
      <c r="D87" s="8">
        <v>0</v>
      </c>
      <c r="E87" s="8">
        <v>0</v>
      </c>
      <c r="F87" s="8">
        <v>7.7750000000000004</v>
      </c>
      <c r="G87" s="23">
        <f t="shared" si="0"/>
        <v>0.19486446698505211</v>
      </c>
      <c r="H87" s="23">
        <f t="shared" si="1"/>
        <v>0.6410375532095286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3">
      <c r="A88" s="8">
        <v>809</v>
      </c>
      <c r="B88" s="8">
        <v>2</v>
      </c>
      <c r="C88" s="22">
        <v>0</v>
      </c>
      <c r="D88" s="8">
        <v>0</v>
      </c>
      <c r="E88" s="8">
        <v>0</v>
      </c>
      <c r="F88" s="8">
        <v>13</v>
      </c>
      <c r="G88" s="23">
        <f t="shared" si="0"/>
        <v>-0.4636025957532855</v>
      </c>
      <c r="H88" s="23">
        <f t="shared" si="1"/>
        <v>0.20107791500014005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3">
      <c r="A89" s="8">
        <v>810</v>
      </c>
      <c r="B89" s="8">
        <v>1</v>
      </c>
      <c r="C89" s="22">
        <v>1</v>
      </c>
      <c r="D89" s="8">
        <v>1</v>
      </c>
      <c r="E89" s="8">
        <v>0</v>
      </c>
      <c r="F89" s="8">
        <v>53.1</v>
      </c>
      <c r="G89" s="23">
        <f t="shared" si="0"/>
        <v>0.81931397502488634</v>
      </c>
      <c r="H89" s="23">
        <f t="shared" si="1"/>
        <v>0.9196856292789094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3">
      <c r="A90" s="8">
        <v>811</v>
      </c>
      <c r="B90" s="8">
        <v>3</v>
      </c>
      <c r="C90" s="22">
        <v>0</v>
      </c>
      <c r="D90" s="8">
        <v>0</v>
      </c>
      <c r="E90" s="8">
        <v>0</v>
      </c>
      <c r="F90" s="8">
        <v>7.8875000000000002</v>
      </c>
      <c r="G90" s="23">
        <f t="shared" si="0"/>
        <v>-0.80510045024095511</v>
      </c>
      <c r="H90" s="23">
        <f t="shared" si="1"/>
        <v>8.3494502784596414E-2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3">
      <c r="A91" s="8">
        <v>812</v>
      </c>
      <c r="B91" s="8">
        <v>3</v>
      </c>
      <c r="C91" s="22">
        <v>0</v>
      </c>
      <c r="D91" s="8">
        <v>0</v>
      </c>
      <c r="E91" s="8">
        <v>0</v>
      </c>
      <c r="F91" s="8">
        <v>24.15</v>
      </c>
      <c r="G91" s="23">
        <f t="shared" si="0"/>
        <v>-0.80002904035599665</v>
      </c>
      <c r="H91" s="23">
        <f t="shared" si="1"/>
        <v>8.4656620124371404E-2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3">
      <c r="A92" s="8">
        <v>813</v>
      </c>
      <c r="B92" s="8">
        <v>2</v>
      </c>
      <c r="C92" s="22">
        <v>0</v>
      </c>
      <c r="D92" s="8">
        <v>0</v>
      </c>
      <c r="E92" s="8">
        <v>0</v>
      </c>
      <c r="F92" s="8">
        <v>10.5</v>
      </c>
      <c r="G92" s="23">
        <f t="shared" si="0"/>
        <v>-0.46438221295312537</v>
      </c>
      <c r="H92" s="23">
        <f t="shared" si="1"/>
        <v>0.20070548288098666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3">
      <c r="A93" s="8">
        <v>814</v>
      </c>
      <c r="B93" s="8">
        <v>3</v>
      </c>
      <c r="C93" s="22">
        <v>1</v>
      </c>
      <c r="D93" s="8">
        <v>4</v>
      </c>
      <c r="E93" s="8">
        <v>2</v>
      </c>
      <c r="F93" s="8">
        <v>31.274999999999999</v>
      </c>
      <c r="G93" s="23">
        <f t="shared" si="0"/>
        <v>-0.19398647694985022</v>
      </c>
      <c r="H93" s="23">
        <f t="shared" si="1"/>
        <v>0.35956386984727773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3">
      <c r="A94" s="8">
        <v>815</v>
      </c>
      <c r="B94" s="8">
        <v>3</v>
      </c>
      <c r="C94" s="22">
        <v>0</v>
      </c>
      <c r="D94" s="8">
        <v>0</v>
      </c>
      <c r="E94" s="8">
        <v>0</v>
      </c>
      <c r="F94" s="8">
        <v>8.0500000000000007</v>
      </c>
      <c r="G94" s="23">
        <f t="shared" si="0"/>
        <v>-0.80504977512296549</v>
      </c>
      <c r="H94" s="23">
        <f t="shared" si="1"/>
        <v>8.3506042980629608E-2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3">
      <c r="A95" s="8">
        <v>816</v>
      </c>
      <c r="B95" s="8">
        <v>1</v>
      </c>
      <c r="C95" s="22">
        <v>0</v>
      </c>
      <c r="D95" s="8">
        <v>0</v>
      </c>
      <c r="E95" s="8">
        <v>0</v>
      </c>
      <c r="F95" s="8">
        <v>0</v>
      </c>
      <c r="G95" s="23">
        <f t="shared" si="0"/>
        <v>-0.12775306787845597</v>
      </c>
      <c r="H95" s="23">
        <f t="shared" si="1"/>
        <v>0.4060876525509553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3">
      <c r="A96" s="8">
        <v>817</v>
      </c>
      <c r="B96" s="8">
        <v>3</v>
      </c>
      <c r="C96" s="22">
        <v>1</v>
      </c>
      <c r="D96" s="8">
        <v>0</v>
      </c>
      <c r="E96" s="8">
        <v>0</v>
      </c>
      <c r="F96" s="8">
        <v>7.9249999999999998</v>
      </c>
      <c r="G96" s="23">
        <f t="shared" si="0"/>
        <v>0.19491124401704252</v>
      </c>
      <c r="H96" s="23">
        <f t="shared" si="1"/>
        <v>0.6410695830523897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3">
      <c r="A97" s="8">
        <v>818</v>
      </c>
      <c r="B97" s="8">
        <v>2</v>
      </c>
      <c r="C97" s="22">
        <v>0</v>
      </c>
      <c r="D97" s="8">
        <v>1</v>
      </c>
      <c r="E97" s="8">
        <v>1</v>
      </c>
      <c r="F97" s="8">
        <v>37.004199999999997</v>
      </c>
      <c r="G97" s="23">
        <f t="shared" si="0"/>
        <v>-0.58471460726336821</v>
      </c>
      <c r="H97" s="23">
        <f t="shared" si="1"/>
        <v>0.14931655855287737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3">
      <c r="A98" s="8">
        <v>819</v>
      </c>
      <c r="B98" s="8">
        <v>3</v>
      </c>
      <c r="C98" s="22">
        <v>0</v>
      </c>
      <c r="D98" s="8">
        <v>0</v>
      </c>
      <c r="E98" s="8">
        <v>0</v>
      </c>
      <c r="F98" s="8">
        <v>6.45</v>
      </c>
      <c r="G98" s="23">
        <f t="shared" si="0"/>
        <v>-0.80554873013086303</v>
      </c>
      <c r="H98" s="23">
        <f t="shared" si="1"/>
        <v>8.3392479546714679E-2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3">
      <c r="A99" s="8">
        <v>820</v>
      </c>
      <c r="B99" s="8">
        <v>3</v>
      </c>
      <c r="C99" s="22">
        <v>0</v>
      </c>
      <c r="D99" s="8">
        <v>3</v>
      </c>
      <c r="E99" s="8">
        <v>2</v>
      </c>
      <c r="F99" s="8">
        <v>27.9</v>
      </c>
      <c r="G99" s="23">
        <f t="shared" si="0"/>
        <v>-1.125546933748377</v>
      </c>
      <c r="H99" s="23">
        <f t="shared" si="1"/>
        <v>3.3916137301519371E-2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3">
      <c r="A100" s="8">
        <v>821</v>
      </c>
      <c r="B100" s="8">
        <v>1</v>
      </c>
      <c r="C100" s="22">
        <v>1</v>
      </c>
      <c r="D100" s="8">
        <v>1</v>
      </c>
      <c r="E100" s="8">
        <v>1</v>
      </c>
      <c r="F100" s="8">
        <v>93.5</v>
      </c>
      <c r="G100" s="23">
        <f t="shared" si="0"/>
        <v>0.77280696901011492</v>
      </c>
      <c r="H100" s="23">
        <f t="shared" si="1"/>
        <v>0.90885132508837541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3">
      <c r="A101" s="8">
        <v>822</v>
      </c>
      <c r="B101" s="8">
        <v>3</v>
      </c>
      <c r="C101" s="22">
        <v>0</v>
      </c>
      <c r="D101" s="8">
        <v>0</v>
      </c>
      <c r="E101" s="8">
        <v>0</v>
      </c>
      <c r="F101" s="8">
        <v>8.6624999999999996</v>
      </c>
      <c r="G101" s="23">
        <f t="shared" si="0"/>
        <v>-0.80485876890900476</v>
      </c>
      <c r="H101" s="23">
        <f t="shared" si="1"/>
        <v>8.354955367374145E-2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3">
      <c r="A102" s="8">
        <v>823</v>
      </c>
      <c r="B102" s="8">
        <v>1</v>
      </c>
      <c r="C102" s="22">
        <v>0</v>
      </c>
      <c r="D102" s="8">
        <v>0</v>
      </c>
      <c r="E102" s="8">
        <v>0</v>
      </c>
      <c r="F102" s="8">
        <v>0</v>
      </c>
      <c r="G102" s="23">
        <f t="shared" si="0"/>
        <v>-0.12775306787845597</v>
      </c>
      <c r="H102" s="23">
        <f t="shared" si="1"/>
        <v>0.4060876525509553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3">
      <c r="A103" s="8">
        <v>824</v>
      </c>
      <c r="B103" s="8">
        <v>3</v>
      </c>
      <c r="C103" s="22">
        <v>1</v>
      </c>
      <c r="D103" s="8">
        <v>0</v>
      </c>
      <c r="E103" s="8">
        <v>1</v>
      </c>
      <c r="F103" s="8">
        <v>12.475</v>
      </c>
      <c r="G103" s="23">
        <f t="shared" si="0"/>
        <v>0.13722452735656682</v>
      </c>
      <c r="H103" s="23">
        <f t="shared" si="1"/>
        <v>0.60069158011809787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3">
      <c r="A104" s="8">
        <v>825</v>
      </c>
      <c r="B104" s="8">
        <v>3</v>
      </c>
      <c r="C104" s="22">
        <v>0</v>
      </c>
      <c r="D104" s="8">
        <v>4</v>
      </c>
      <c r="E104" s="8">
        <v>1</v>
      </c>
      <c r="F104" s="8">
        <v>39.6875</v>
      </c>
      <c r="G104" s="23">
        <f t="shared" si="0"/>
        <v>-1.1322574451082048</v>
      </c>
      <c r="H104" s="23">
        <f t="shared" si="1"/>
        <v>3.3267895021479317E-2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3">
      <c r="A105" s="8">
        <v>826</v>
      </c>
      <c r="B105" s="8">
        <v>3</v>
      </c>
      <c r="C105" s="22">
        <v>0</v>
      </c>
      <c r="D105" s="8">
        <v>0</v>
      </c>
      <c r="E105" s="8">
        <v>0</v>
      </c>
      <c r="F105" s="8">
        <v>6.95</v>
      </c>
      <c r="G105" s="23">
        <f t="shared" si="0"/>
        <v>-0.80539280669089508</v>
      </c>
      <c r="H105" s="23">
        <f t="shared" si="1"/>
        <v>8.3427953030740742E-2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3">
      <c r="A106" s="8">
        <v>827</v>
      </c>
      <c r="B106" s="8">
        <v>3</v>
      </c>
      <c r="C106" s="22">
        <v>0</v>
      </c>
      <c r="D106" s="8">
        <v>0</v>
      </c>
      <c r="E106" s="8">
        <v>0</v>
      </c>
      <c r="F106" s="8">
        <v>56.495800000000003</v>
      </c>
      <c r="G106" s="23">
        <f t="shared" si="0"/>
        <v>-0.78994210354696404</v>
      </c>
      <c r="H106" s="23">
        <f t="shared" si="1"/>
        <v>8.7011766232573964E-2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3">
      <c r="A107" s="8">
        <v>828</v>
      </c>
      <c r="B107" s="8">
        <v>2</v>
      </c>
      <c r="C107" s="22">
        <v>0</v>
      </c>
      <c r="D107" s="8">
        <v>0</v>
      </c>
      <c r="E107" s="8">
        <v>2</v>
      </c>
      <c r="F107" s="8">
        <v>37.004199999999997</v>
      </c>
      <c r="G107" s="23">
        <f t="shared" si="0"/>
        <v>-0.57432820080629532</v>
      </c>
      <c r="H107" s="23">
        <f t="shared" si="1"/>
        <v>0.15328515920920141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3">
      <c r="A108" s="8">
        <v>829</v>
      </c>
      <c r="B108" s="8">
        <v>3</v>
      </c>
      <c r="C108" s="22">
        <v>0</v>
      </c>
      <c r="D108" s="8">
        <v>0</v>
      </c>
      <c r="E108" s="8">
        <v>0</v>
      </c>
      <c r="F108" s="8">
        <v>7.75</v>
      </c>
      <c r="G108" s="23">
        <f t="shared" si="0"/>
        <v>-0.80514332918694631</v>
      </c>
      <c r="H108" s="23">
        <f t="shared" si="1"/>
        <v>8.3484739135526745E-2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3">
      <c r="A109" s="8">
        <v>830</v>
      </c>
      <c r="B109" s="8">
        <v>1</v>
      </c>
      <c r="C109" s="22">
        <v>1</v>
      </c>
      <c r="D109" s="8">
        <v>0</v>
      </c>
      <c r="E109" s="8">
        <v>0</v>
      </c>
      <c r="F109" s="8">
        <v>80</v>
      </c>
      <c r="G109" s="23">
        <f t="shared" si="0"/>
        <v>0.89719468251642098</v>
      </c>
      <c r="H109" s="23">
        <f t="shared" si="1"/>
        <v>0.93522320473754639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3">
      <c r="A110" s="8">
        <v>831</v>
      </c>
      <c r="B110" s="8">
        <v>3</v>
      </c>
      <c r="C110" s="22">
        <v>1</v>
      </c>
      <c r="D110" s="8">
        <v>1</v>
      </c>
      <c r="E110" s="8">
        <v>0</v>
      </c>
      <c r="F110" s="8">
        <v>14.4542</v>
      </c>
      <c r="G110" s="23">
        <f t="shared" si="0"/>
        <v>0.1274553282442632</v>
      </c>
      <c r="H110" s="23">
        <f t="shared" si="1"/>
        <v>0.59369864323693777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3">
      <c r="A111" s="8">
        <v>832</v>
      </c>
      <c r="B111" s="8">
        <v>2</v>
      </c>
      <c r="C111" s="22">
        <v>0</v>
      </c>
      <c r="D111" s="8">
        <v>1</v>
      </c>
      <c r="E111" s="8">
        <v>1</v>
      </c>
      <c r="F111" s="8">
        <v>18.75</v>
      </c>
      <c r="G111" s="23">
        <f t="shared" si="0"/>
        <v>-0.59040712257909522</v>
      </c>
      <c r="H111" s="23">
        <f t="shared" si="1"/>
        <v>0.14717763256632127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3">
      <c r="A112" s="8">
        <v>833</v>
      </c>
      <c r="B112" s="8">
        <v>3</v>
      </c>
      <c r="C112" s="22">
        <v>0</v>
      </c>
      <c r="D112" s="8">
        <v>0</v>
      </c>
      <c r="E112" s="8">
        <v>0</v>
      </c>
      <c r="F112" s="8">
        <v>7.2291999999999996</v>
      </c>
      <c r="G112" s="23">
        <f t="shared" si="0"/>
        <v>-0.80530573904201708</v>
      </c>
      <c r="H112" s="23">
        <f t="shared" si="1"/>
        <v>8.3447767391722966E-2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3">
      <c r="A113" s="8">
        <v>834</v>
      </c>
      <c r="B113" s="8">
        <v>3</v>
      </c>
      <c r="C113" s="22">
        <v>0</v>
      </c>
      <c r="D113" s="8">
        <v>0</v>
      </c>
      <c r="E113" s="8">
        <v>0</v>
      </c>
      <c r="F113" s="8">
        <v>7.8541999999999996</v>
      </c>
      <c r="G113" s="23">
        <f t="shared" si="0"/>
        <v>-0.80511083474205702</v>
      </c>
      <c r="H113" s="23">
        <f t="shared" si="1"/>
        <v>8.3492138111079084E-2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13">
      <c r="A114" s="8">
        <v>835</v>
      </c>
      <c r="B114" s="8">
        <v>3</v>
      </c>
      <c r="C114" s="22">
        <v>0</v>
      </c>
      <c r="D114" s="8">
        <v>0</v>
      </c>
      <c r="E114" s="8">
        <v>0</v>
      </c>
      <c r="F114" s="8">
        <v>8.3000000000000007</v>
      </c>
      <c r="G114" s="23">
        <f t="shared" si="0"/>
        <v>-0.80497181340298152</v>
      </c>
      <c r="H114" s="23">
        <f t="shared" si="1"/>
        <v>8.3523799959158596E-2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ht="13">
      <c r="A115" s="8">
        <v>836</v>
      </c>
      <c r="B115" s="8">
        <v>1</v>
      </c>
      <c r="C115" s="22">
        <v>1</v>
      </c>
      <c r="D115" s="8">
        <v>1</v>
      </c>
      <c r="E115" s="8">
        <v>1</v>
      </c>
      <c r="F115" s="8">
        <v>83.158299999999997</v>
      </c>
      <c r="G115" s="23">
        <f t="shared" si="0"/>
        <v>0.76958194213188125</v>
      </c>
      <c r="H115" s="23">
        <f t="shared" si="1"/>
        <v>0.90805318563830117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ht="13">
      <c r="A116" s="8">
        <v>837</v>
      </c>
      <c r="B116" s="8">
        <v>3</v>
      </c>
      <c r="C116" s="22">
        <v>0</v>
      </c>
      <c r="D116" s="8">
        <v>0</v>
      </c>
      <c r="E116" s="8">
        <v>0</v>
      </c>
      <c r="F116" s="8">
        <v>8.6624999999999996</v>
      </c>
      <c r="G116" s="23">
        <f t="shared" si="0"/>
        <v>-0.80485876890900476</v>
      </c>
      <c r="H116" s="23">
        <f t="shared" si="1"/>
        <v>8.354955367374145E-2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ht="13">
      <c r="A117" s="8">
        <v>838</v>
      </c>
      <c r="B117" s="8">
        <v>3</v>
      </c>
      <c r="C117" s="22">
        <v>0</v>
      </c>
      <c r="D117" s="8">
        <v>0</v>
      </c>
      <c r="E117" s="8">
        <v>0</v>
      </c>
      <c r="F117" s="8">
        <v>8.0500000000000007</v>
      </c>
      <c r="G117" s="23">
        <f t="shared" si="0"/>
        <v>-0.80504977512296549</v>
      </c>
      <c r="H117" s="23">
        <f t="shared" si="1"/>
        <v>8.3506042980629608E-2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13">
      <c r="A118" s="8">
        <v>839</v>
      </c>
      <c r="B118" s="8">
        <v>3</v>
      </c>
      <c r="C118" s="22">
        <v>0</v>
      </c>
      <c r="D118" s="8">
        <v>0</v>
      </c>
      <c r="E118" s="8">
        <v>0</v>
      </c>
      <c r="F118" s="8">
        <v>56.495800000000003</v>
      </c>
      <c r="G118" s="23">
        <f t="shared" si="0"/>
        <v>-0.78994210354696404</v>
      </c>
      <c r="H118" s="23">
        <f t="shared" si="1"/>
        <v>8.7011766232573964E-2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13">
      <c r="A119" s="8">
        <v>840</v>
      </c>
      <c r="B119" s="8">
        <v>1</v>
      </c>
      <c r="C119" s="22">
        <v>0</v>
      </c>
      <c r="D119" s="8">
        <v>0</v>
      </c>
      <c r="E119" s="8">
        <v>0</v>
      </c>
      <c r="F119" s="8">
        <v>29.7</v>
      </c>
      <c r="G119" s="23">
        <f t="shared" si="0"/>
        <v>-0.11849121554435799</v>
      </c>
      <c r="H119" s="23">
        <f t="shared" si="1"/>
        <v>0.41275167062051982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13">
      <c r="A120" s="8">
        <v>841</v>
      </c>
      <c r="B120" s="8">
        <v>3</v>
      </c>
      <c r="C120" s="22">
        <v>0</v>
      </c>
      <c r="D120" s="8">
        <v>0</v>
      </c>
      <c r="E120" s="8">
        <v>0</v>
      </c>
      <c r="F120" s="8">
        <v>7.9249999999999998</v>
      </c>
      <c r="G120" s="23">
        <f t="shared" si="0"/>
        <v>-0.80508875598295759</v>
      </c>
      <c r="H120" s="23">
        <f t="shared" si="1"/>
        <v>8.3497165778095517E-2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ht="13">
      <c r="A121" s="8">
        <v>842</v>
      </c>
      <c r="B121" s="8">
        <v>2</v>
      </c>
      <c r="C121" s="22">
        <v>0</v>
      </c>
      <c r="D121" s="8">
        <v>0</v>
      </c>
      <c r="E121" s="8">
        <v>0</v>
      </c>
      <c r="F121" s="8">
        <v>10.5</v>
      </c>
      <c r="G121" s="23">
        <f t="shared" si="0"/>
        <v>-0.46438221295312537</v>
      </c>
      <c r="H121" s="23">
        <f t="shared" si="1"/>
        <v>0.20070548288098666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13">
      <c r="A122" s="8">
        <v>843</v>
      </c>
      <c r="B122" s="8">
        <v>1</v>
      </c>
      <c r="C122" s="22">
        <v>1</v>
      </c>
      <c r="D122" s="8">
        <v>0</v>
      </c>
      <c r="E122" s="8">
        <v>0</v>
      </c>
      <c r="F122" s="8">
        <v>31</v>
      </c>
      <c r="G122" s="23">
        <f t="shared" si="0"/>
        <v>0.8819141853995589</v>
      </c>
      <c r="H122" s="23">
        <f t="shared" si="1"/>
        <v>0.93241340752352642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13">
      <c r="A123" s="8">
        <v>844</v>
      </c>
      <c r="B123" s="8">
        <v>3</v>
      </c>
      <c r="C123" s="22">
        <v>0</v>
      </c>
      <c r="D123" s="8">
        <v>0</v>
      </c>
      <c r="E123" s="8">
        <v>0</v>
      </c>
      <c r="F123" s="8">
        <v>6.4375</v>
      </c>
      <c r="G123" s="23">
        <f t="shared" si="0"/>
        <v>-0.80555262821686235</v>
      </c>
      <c r="H123" s="23">
        <f t="shared" si="1"/>
        <v>8.339159288531045E-2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ht="13">
      <c r="A124" s="8">
        <v>845</v>
      </c>
      <c r="B124" s="8">
        <v>3</v>
      </c>
      <c r="C124" s="22">
        <v>0</v>
      </c>
      <c r="D124" s="8">
        <v>0</v>
      </c>
      <c r="E124" s="8">
        <v>0</v>
      </c>
      <c r="F124" s="8">
        <v>8.6624999999999996</v>
      </c>
      <c r="G124" s="23">
        <f t="shared" si="0"/>
        <v>-0.80485876890900476</v>
      </c>
      <c r="H124" s="23">
        <f t="shared" si="1"/>
        <v>8.354955367374145E-2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ht="13">
      <c r="A125" s="8">
        <v>846</v>
      </c>
      <c r="B125" s="8">
        <v>3</v>
      </c>
      <c r="C125" s="22">
        <v>0</v>
      </c>
      <c r="D125" s="8">
        <v>0</v>
      </c>
      <c r="E125" s="8">
        <v>0</v>
      </c>
      <c r="F125" s="8">
        <v>7.55</v>
      </c>
      <c r="G125" s="23">
        <f t="shared" si="0"/>
        <v>-0.80520569856293345</v>
      </c>
      <c r="H125" s="23">
        <f t="shared" si="1"/>
        <v>8.347053931663985E-2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ht="13">
      <c r="A126" s="8">
        <v>847</v>
      </c>
      <c r="B126" s="8">
        <v>3</v>
      </c>
      <c r="C126" s="22">
        <v>0</v>
      </c>
      <c r="D126" s="8">
        <v>8</v>
      </c>
      <c r="E126" s="8">
        <v>2</v>
      </c>
      <c r="F126" s="8">
        <v>69.55</v>
      </c>
      <c r="G126" s="23">
        <f t="shared" si="0"/>
        <v>-1.4600186433053302</v>
      </c>
      <c r="H126" s="23">
        <f t="shared" si="1"/>
        <v>1.2809601787664566E-2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3">
      <c r="A127" s="8">
        <v>848</v>
      </c>
      <c r="B127" s="8">
        <v>3</v>
      </c>
      <c r="C127" s="22">
        <v>0</v>
      </c>
      <c r="D127" s="8">
        <v>0</v>
      </c>
      <c r="E127" s="8">
        <v>0</v>
      </c>
      <c r="F127" s="8">
        <v>7.8958000000000004</v>
      </c>
      <c r="G127" s="23">
        <f t="shared" si="0"/>
        <v>-0.80509786191185162</v>
      </c>
      <c r="H127" s="23">
        <f t="shared" si="1"/>
        <v>8.3495092187172104E-2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ht="13">
      <c r="A128" s="8">
        <v>849</v>
      </c>
      <c r="B128" s="8">
        <v>2</v>
      </c>
      <c r="C128" s="22">
        <v>0</v>
      </c>
      <c r="D128" s="8">
        <v>0</v>
      </c>
      <c r="E128" s="8">
        <v>1</v>
      </c>
      <c r="F128" s="8">
        <v>33</v>
      </c>
      <c r="G128" s="23">
        <f t="shared" si="0"/>
        <v>-0.5164712781187506</v>
      </c>
      <c r="H128" s="23">
        <f t="shared" si="1"/>
        <v>0.17698702111218675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ht="13">
      <c r="A129" s="8">
        <v>850</v>
      </c>
      <c r="B129" s="8">
        <v>1</v>
      </c>
      <c r="C129" s="22">
        <v>1</v>
      </c>
      <c r="D129" s="8">
        <v>1</v>
      </c>
      <c r="E129" s="8">
        <v>0</v>
      </c>
      <c r="F129" s="8">
        <v>89.104200000000006</v>
      </c>
      <c r="G129" s="23">
        <f t="shared" si="0"/>
        <v>0.83054177245947658</v>
      </c>
      <c r="H129" s="23">
        <f t="shared" si="1"/>
        <v>0.92211916710673225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ht="13">
      <c r="A130" s="8">
        <v>851</v>
      </c>
      <c r="B130" s="8">
        <v>3</v>
      </c>
      <c r="C130" s="22">
        <v>0</v>
      </c>
      <c r="D130" s="8">
        <v>4</v>
      </c>
      <c r="E130" s="8">
        <v>2</v>
      </c>
      <c r="F130" s="8">
        <v>31.274999999999999</v>
      </c>
      <c r="G130" s="23">
        <f t="shared" si="0"/>
        <v>-1.1939864769498503</v>
      </c>
      <c r="H130" s="23">
        <f t="shared" si="1"/>
        <v>2.7840732390361896E-2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13">
      <c r="A131" s="8">
        <v>852</v>
      </c>
      <c r="B131" s="8">
        <v>3</v>
      </c>
      <c r="C131" s="22">
        <v>0</v>
      </c>
      <c r="D131" s="8">
        <v>0</v>
      </c>
      <c r="E131" s="8">
        <v>0</v>
      </c>
      <c r="F131" s="8">
        <v>7.7750000000000004</v>
      </c>
      <c r="G131" s="23">
        <f t="shared" si="0"/>
        <v>-0.80513553301494789</v>
      </c>
      <c r="H131" s="23">
        <f t="shared" si="1"/>
        <v>8.3486514267258033E-2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13">
      <c r="A132" s="8">
        <v>853</v>
      </c>
      <c r="B132" s="8">
        <v>3</v>
      </c>
      <c r="C132" s="22">
        <v>1</v>
      </c>
      <c r="D132" s="8">
        <v>1</v>
      </c>
      <c r="E132" s="8">
        <v>1</v>
      </c>
      <c r="F132" s="8">
        <v>15.245799999999999</v>
      </c>
      <c r="G132" s="23">
        <f t="shared" si="0"/>
        <v>6.8596566270236192E-2</v>
      </c>
      <c r="H132" s="23">
        <f t="shared" si="1"/>
        <v>0.55085529921229248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13">
      <c r="A133" s="8">
        <v>854</v>
      </c>
      <c r="B133" s="8">
        <v>1</v>
      </c>
      <c r="C133" s="22">
        <v>1</v>
      </c>
      <c r="D133" s="8">
        <v>0</v>
      </c>
      <c r="E133" s="8">
        <v>1</v>
      </c>
      <c r="F133" s="8">
        <v>39.4</v>
      </c>
      <c r="G133" s="23">
        <f t="shared" si="0"/>
        <v>0.8254280792268367</v>
      </c>
      <c r="H133" s="23">
        <f t="shared" si="1"/>
        <v>0.92101929871458865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13">
      <c r="A134" s="8">
        <v>855</v>
      </c>
      <c r="B134" s="8">
        <v>2</v>
      </c>
      <c r="C134" s="22">
        <v>1</v>
      </c>
      <c r="D134" s="8">
        <v>1</v>
      </c>
      <c r="E134" s="8">
        <v>0</v>
      </c>
      <c r="F134" s="8">
        <v>26</v>
      </c>
      <c r="G134" s="23">
        <f t="shared" si="0"/>
        <v>0.47095938726462483</v>
      </c>
      <c r="H134" s="23">
        <f t="shared" si="1"/>
        <v>0.80241594442445052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13">
      <c r="A135" s="8">
        <v>856</v>
      </c>
      <c r="B135" s="8">
        <v>3</v>
      </c>
      <c r="C135" s="22">
        <v>1</v>
      </c>
      <c r="D135" s="8">
        <v>0</v>
      </c>
      <c r="E135" s="8">
        <v>1</v>
      </c>
      <c r="F135" s="8">
        <v>9.35</v>
      </c>
      <c r="G135" s="23">
        <f t="shared" si="0"/>
        <v>0.13625000585676694</v>
      </c>
      <c r="H135" s="23">
        <f t="shared" si="1"/>
        <v>0.59999579337650089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ht="13">
      <c r="A136" s="8">
        <v>857</v>
      </c>
      <c r="B136" s="8">
        <v>1</v>
      </c>
      <c r="C136" s="22">
        <v>1</v>
      </c>
      <c r="D136" s="8">
        <v>1</v>
      </c>
      <c r="E136" s="8">
        <v>1</v>
      </c>
      <c r="F136" s="8">
        <v>164.86670000000001</v>
      </c>
      <c r="G136" s="23">
        <f t="shared" si="0"/>
        <v>0.79506245173644063</v>
      </c>
      <c r="H136" s="23">
        <f t="shared" si="1"/>
        <v>0.91419107465271654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ht="13">
      <c r="A137" s="8">
        <v>858</v>
      </c>
      <c r="B137" s="8">
        <v>1</v>
      </c>
      <c r="C137" s="22">
        <v>0</v>
      </c>
      <c r="D137" s="8">
        <v>0</v>
      </c>
      <c r="E137" s="8">
        <v>0</v>
      </c>
      <c r="F137" s="8">
        <v>26.55</v>
      </c>
      <c r="G137" s="23">
        <f t="shared" si="0"/>
        <v>-0.11947353321615622</v>
      </c>
      <c r="H137" s="23">
        <f t="shared" si="1"/>
        <v>0.41204331766050012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ht="13">
      <c r="A138" s="8">
        <v>859</v>
      </c>
      <c r="B138" s="8">
        <v>3</v>
      </c>
      <c r="C138" s="22">
        <v>1</v>
      </c>
      <c r="D138" s="8">
        <v>0</v>
      </c>
      <c r="E138" s="8">
        <v>3</v>
      </c>
      <c r="F138" s="8">
        <v>19.258299999999998</v>
      </c>
      <c r="G138" s="23">
        <f t="shared" si="0"/>
        <v>2.1128638368867803E-2</v>
      </c>
      <c r="H138" s="23">
        <f t="shared" si="1"/>
        <v>0.51571327340553896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ht="13">
      <c r="A139" s="8">
        <v>860</v>
      </c>
      <c r="B139" s="8">
        <v>3</v>
      </c>
      <c r="C139" s="22">
        <v>0</v>
      </c>
      <c r="D139" s="8">
        <v>0</v>
      </c>
      <c r="E139" s="8">
        <v>0</v>
      </c>
      <c r="F139" s="8">
        <v>7.2291999999999996</v>
      </c>
      <c r="G139" s="23">
        <f t="shared" si="0"/>
        <v>-0.80530573904201708</v>
      </c>
      <c r="H139" s="23">
        <f t="shared" si="1"/>
        <v>8.3447767391722966E-2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13">
      <c r="A140" s="8">
        <v>861</v>
      </c>
      <c r="B140" s="8">
        <v>3</v>
      </c>
      <c r="C140" s="22">
        <v>0</v>
      </c>
      <c r="D140" s="8">
        <v>2</v>
      </c>
      <c r="E140" s="8">
        <v>0</v>
      </c>
      <c r="F140" s="8">
        <v>14.1083</v>
      </c>
      <c r="G140" s="23">
        <f t="shared" si="0"/>
        <v>-0.94214456601276386</v>
      </c>
      <c r="H140" s="23">
        <f t="shared" si="1"/>
        <v>5.7130059756900636E-2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ht="13">
      <c r="A141" s="8">
        <v>862</v>
      </c>
      <c r="B141" s="8">
        <v>2</v>
      </c>
      <c r="C141" s="22">
        <v>0</v>
      </c>
      <c r="D141" s="8">
        <v>1</v>
      </c>
      <c r="E141" s="8">
        <v>0</v>
      </c>
      <c r="F141" s="8">
        <v>11.5</v>
      </c>
      <c r="G141" s="23">
        <f t="shared" si="0"/>
        <v>-0.53356239249444659</v>
      </c>
      <c r="H141" s="23">
        <f t="shared" si="1"/>
        <v>0.1697000357292332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13">
      <c r="A142" s="8">
        <v>863</v>
      </c>
      <c r="B142" s="8">
        <v>1</v>
      </c>
      <c r="C142" s="22">
        <v>1</v>
      </c>
      <c r="D142" s="8">
        <v>0</v>
      </c>
      <c r="E142" s="8">
        <v>0</v>
      </c>
      <c r="F142" s="8">
        <v>25.929200000000002</v>
      </c>
      <c r="G142" s="23">
        <f t="shared" si="0"/>
        <v>0.8803328722407795</v>
      </c>
      <c r="H142" s="23">
        <f t="shared" si="1"/>
        <v>0.9321162621890261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13">
      <c r="A143" s="8">
        <v>864</v>
      </c>
      <c r="B143" s="8">
        <v>3</v>
      </c>
      <c r="C143" s="22">
        <v>1</v>
      </c>
      <c r="D143" s="8">
        <v>8</v>
      </c>
      <c r="E143" s="8">
        <v>2</v>
      </c>
      <c r="F143" s="8">
        <v>69.55</v>
      </c>
      <c r="G143" s="23">
        <f t="shared" si="0"/>
        <v>-0.4600186433053301</v>
      </c>
      <c r="H143" s="23">
        <f t="shared" si="1"/>
        <v>0.20279666153508449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13">
      <c r="A144" s="8">
        <v>865</v>
      </c>
      <c r="B144" s="8">
        <v>2</v>
      </c>
      <c r="C144" s="22">
        <v>0</v>
      </c>
      <c r="D144" s="8">
        <v>0</v>
      </c>
      <c r="E144" s="8">
        <v>0</v>
      </c>
      <c r="F144" s="8">
        <v>13</v>
      </c>
      <c r="G144" s="23">
        <f t="shared" si="0"/>
        <v>-0.4636025957532855</v>
      </c>
      <c r="H144" s="23">
        <f t="shared" si="1"/>
        <v>0.20107791500014005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3">
      <c r="A145" s="8">
        <v>866</v>
      </c>
      <c r="B145" s="8">
        <v>2</v>
      </c>
      <c r="C145" s="22">
        <v>1</v>
      </c>
      <c r="D145" s="8">
        <v>0</v>
      </c>
      <c r="E145" s="8">
        <v>0</v>
      </c>
      <c r="F145" s="8">
        <v>13</v>
      </c>
      <c r="G145" s="23">
        <f t="shared" si="0"/>
        <v>0.53639740424671456</v>
      </c>
      <c r="H145" s="23">
        <f t="shared" si="1"/>
        <v>0.83148534795651985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13">
      <c r="A146" s="8">
        <v>867</v>
      </c>
      <c r="B146" s="8">
        <v>2</v>
      </c>
      <c r="C146" s="22">
        <v>1</v>
      </c>
      <c r="D146" s="8">
        <v>1</v>
      </c>
      <c r="E146" s="8">
        <v>0</v>
      </c>
      <c r="F146" s="8">
        <v>13.8583</v>
      </c>
      <c r="G146" s="23">
        <f t="shared" si="0"/>
        <v>0.46717303600250637</v>
      </c>
      <c r="H146" s="23">
        <f t="shared" si="1"/>
        <v>0.80062348941401462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13">
      <c r="A147" s="8">
        <v>868</v>
      </c>
      <c r="B147" s="8">
        <v>1</v>
      </c>
      <c r="C147" s="22">
        <v>0</v>
      </c>
      <c r="D147" s="8">
        <v>0</v>
      </c>
      <c r="E147" s="8">
        <v>0</v>
      </c>
      <c r="F147" s="8">
        <v>50.495800000000003</v>
      </c>
      <c r="G147" s="23">
        <f t="shared" si="0"/>
        <v>-0.1120061101985857</v>
      </c>
      <c r="H147" s="23">
        <f t="shared" si="1"/>
        <v>0.41743704392310321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13">
      <c r="A148" s="8">
        <v>869</v>
      </c>
      <c r="B148" s="8">
        <v>3</v>
      </c>
      <c r="C148" s="22">
        <v>0</v>
      </c>
      <c r="D148" s="8">
        <v>0</v>
      </c>
      <c r="E148" s="8">
        <v>0</v>
      </c>
      <c r="F148" s="8">
        <v>9.5</v>
      </c>
      <c r="G148" s="23">
        <f t="shared" si="0"/>
        <v>-0.80459759714705847</v>
      </c>
      <c r="H148" s="23">
        <f t="shared" si="1"/>
        <v>8.3609081234639157E-2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3">
      <c r="A149" s="8">
        <v>870</v>
      </c>
      <c r="B149" s="8">
        <v>3</v>
      </c>
      <c r="C149" s="22">
        <v>0</v>
      </c>
      <c r="D149" s="8">
        <v>1</v>
      </c>
      <c r="E149" s="8">
        <v>1</v>
      </c>
      <c r="F149" s="8">
        <v>11.1333</v>
      </c>
      <c r="G149" s="23">
        <f t="shared" si="0"/>
        <v>-0.93268590402350071</v>
      </c>
      <c r="H149" s="23">
        <f t="shared" si="1"/>
        <v>5.8665252743606115E-2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ht="13">
      <c r="A150" s="8">
        <v>871</v>
      </c>
      <c r="B150" s="8">
        <v>3</v>
      </c>
      <c r="C150" s="22">
        <v>0</v>
      </c>
      <c r="D150" s="8">
        <v>0</v>
      </c>
      <c r="E150" s="8">
        <v>0</v>
      </c>
      <c r="F150" s="8">
        <v>7.8958000000000004</v>
      </c>
      <c r="G150" s="23">
        <f t="shared" si="0"/>
        <v>-0.80509786191185162</v>
      </c>
      <c r="H150" s="23">
        <f t="shared" si="1"/>
        <v>8.3495092187172104E-2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ht="13">
      <c r="A151" s="8">
        <v>872</v>
      </c>
      <c r="B151" s="8">
        <v>1</v>
      </c>
      <c r="C151" s="22">
        <v>1</v>
      </c>
      <c r="D151" s="8">
        <v>1</v>
      </c>
      <c r="E151" s="8">
        <v>1</v>
      </c>
      <c r="F151" s="8">
        <v>52.554200000000002</v>
      </c>
      <c r="G151" s="23">
        <f t="shared" si="0"/>
        <v>0.76003814903363298</v>
      </c>
      <c r="H151" s="23">
        <f t="shared" si="1"/>
        <v>0.90565435297306163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ht="13">
      <c r="A152" s="8">
        <v>873</v>
      </c>
      <c r="B152" s="8">
        <v>1</v>
      </c>
      <c r="C152" s="22">
        <v>0</v>
      </c>
      <c r="D152" s="8">
        <v>0</v>
      </c>
      <c r="E152" s="8">
        <v>0</v>
      </c>
      <c r="F152" s="8">
        <v>5</v>
      </c>
      <c r="G152" s="23">
        <f t="shared" si="0"/>
        <v>-0.12619383347877616</v>
      </c>
      <c r="H152" s="23">
        <f t="shared" si="1"/>
        <v>0.40720719414493034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ht="13">
      <c r="A153" s="8">
        <v>874</v>
      </c>
      <c r="B153" s="8">
        <v>3</v>
      </c>
      <c r="C153" s="22">
        <v>0</v>
      </c>
      <c r="D153" s="8">
        <v>0</v>
      </c>
      <c r="E153" s="8">
        <v>0</v>
      </c>
      <c r="F153" s="8">
        <v>9</v>
      </c>
      <c r="G153" s="23">
        <f t="shared" si="0"/>
        <v>-0.80475352058702643</v>
      </c>
      <c r="H153" s="23">
        <f t="shared" si="1"/>
        <v>8.3573537757396357E-2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13">
      <c r="A154" s="8">
        <v>875</v>
      </c>
      <c r="B154" s="8">
        <v>2</v>
      </c>
      <c r="C154" s="22">
        <v>1</v>
      </c>
      <c r="D154" s="8">
        <v>1</v>
      </c>
      <c r="E154" s="8">
        <v>0</v>
      </c>
      <c r="F154" s="8">
        <v>24</v>
      </c>
      <c r="G154" s="23">
        <f t="shared" si="0"/>
        <v>0.47033569350475291</v>
      </c>
      <c r="H154" s="23">
        <f t="shared" si="1"/>
        <v>0.80212152617294552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13">
      <c r="A155" s="8">
        <v>876</v>
      </c>
      <c r="B155" s="8">
        <v>3</v>
      </c>
      <c r="C155" s="22">
        <v>1</v>
      </c>
      <c r="D155" s="8">
        <v>0</v>
      </c>
      <c r="E155" s="8">
        <v>0</v>
      </c>
      <c r="F155" s="8">
        <v>7.2249999999999996</v>
      </c>
      <c r="G155" s="23">
        <f t="shared" si="0"/>
        <v>0.19469295120108734</v>
      </c>
      <c r="H155" s="23">
        <f t="shared" si="1"/>
        <v>0.64092009969429464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13">
      <c r="A156" s="8">
        <v>877</v>
      </c>
      <c r="B156" s="8">
        <v>3</v>
      </c>
      <c r="C156" s="22">
        <v>0</v>
      </c>
      <c r="D156" s="8">
        <v>0</v>
      </c>
      <c r="E156" s="8">
        <v>0</v>
      </c>
      <c r="F156" s="8">
        <v>9.8458000000000006</v>
      </c>
      <c r="G156" s="23">
        <f t="shared" si="0"/>
        <v>-0.80448976049597665</v>
      </c>
      <c r="H156" s="23">
        <f t="shared" si="1"/>
        <v>8.3633671138648308E-2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ht="13">
      <c r="A157" s="8">
        <v>878</v>
      </c>
      <c r="B157" s="8">
        <v>3</v>
      </c>
      <c r="C157" s="22">
        <v>0</v>
      </c>
      <c r="D157" s="8">
        <v>0</v>
      </c>
      <c r="E157" s="8">
        <v>0</v>
      </c>
      <c r="F157" s="8">
        <v>7.8958000000000004</v>
      </c>
      <c r="G157" s="23">
        <f t="shared" si="0"/>
        <v>-0.80509786191185162</v>
      </c>
      <c r="H157" s="23">
        <f t="shared" si="1"/>
        <v>8.3495092187172104E-2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13">
      <c r="A158" s="8">
        <v>879</v>
      </c>
      <c r="B158" s="8">
        <v>3</v>
      </c>
      <c r="C158" s="22">
        <v>0</v>
      </c>
      <c r="D158" s="8">
        <v>0</v>
      </c>
      <c r="E158" s="8">
        <v>0</v>
      </c>
      <c r="F158" s="8">
        <v>7.8958000000000004</v>
      </c>
      <c r="G158" s="23">
        <f t="shared" si="0"/>
        <v>-0.80509786191185162</v>
      </c>
      <c r="H158" s="23">
        <f t="shared" si="1"/>
        <v>8.3495092187172104E-2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13">
      <c r="A159" s="8">
        <v>880</v>
      </c>
      <c r="B159" s="8">
        <v>1</v>
      </c>
      <c r="C159" s="22">
        <v>1</v>
      </c>
      <c r="D159" s="8">
        <v>0</v>
      </c>
      <c r="E159" s="8">
        <v>1</v>
      </c>
      <c r="F159" s="8">
        <v>83.158299999999997</v>
      </c>
      <c r="G159" s="23">
        <f t="shared" si="0"/>
        <v>0.83907396855313832</v>
      </c>
      <c r="H159" s="23">
        <f t="shared" si="1"/>
        <v>0.92392311411079275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13">
      <c r="A160" s="8">
        <v>881</v>
      </c>
      <c r="B160" s="8">
        <v>2</v>
      </c>
      <c r="C160" s="22">
        <v>1</v>
      </c>
      <c r="D160" s="8">
        <v>0</v>
      </c>
      <c r="E160" s="8">
        <v>1</v>
      </c>
      <c r="F160" s="8">
        <v>26</v>
      </c>
      <c r="G160" s="23">
        <f t="shared" si="0"/>
        <v>0.48134579372169772</v>
      </c>
      <c r="H160" s="23">
        <f t="shared" si="1"/>
        <v>0.80727039667339373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ht="13">
      <c r="A161" s="8">
        <v>882</v>
      </c>
      <c r="B161" s="8">
        <v>3</v>
      </c>
      <c r="C161" s="22">
        <v>0</v>
      </c>
      <c r="D161" s="8">
        <v>0</v>
      </c>
      <c r="E161" s="8">
        <v>0</v>
      </c>
      <c r="F161" s="8">
        <v>7.8958000000000004</v>
      </c>
      <c r="G161" s="23">
        <f t="shared" si="0"/>
        <v>-0.80509786191185162</v>
      </c>
      <c r="H161" s="23">
        <f t="shared" si="1"/>
        <v>8.3495092187172104E-2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13">
      <c r="A162" s="8">
        <v>883</v>
      </c>
      <c r="B162" s="8">
        <v>3</v>
      </c>
      <c r="C162" s="22">
        <v>1</v>
      </c>
      <c r="D162" s="8">
        <v>0</v>
      </c>
      <c r="E162" s="8">
        <v>0</v>
      </c>
      <c r="F162" s="8">
        <v>10.5167</v>
      </c>
      <c r="G162" s="23">
        <f t="shared" si="0"/>
        <v>0.19571945757577253</v>
      </c>
      <c r="H162" s="23">
        <f t="shared" si="1"/>
        <v>0.64162279585071036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3">
      <c r="A163" s="8">
        <v>884</v>
      </c>
      <c r="B163" s="8">
        <v>2</v>
      </c>
      <c r="C163" s="22">
        <v>0</v>
      </c>
      <c r="D163" s="8">
        <v>0</v>
      </c>
      <c r="E163" s="8">
        <v>0</v>
      </c>
      <c r="F163" s="8">
        <v>10.5</v>
      </c>
      <c r="G163" s="23">
        <f t="shared" si="0"/>
        <v>-0.46438221295312537</v>
      </c>
      <c r="H163" s="23">
        <f t="shared" si="1"/>
        <v>0.20070548288098666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13">
      <c r="A164" s="8">
        <v>885</v>
      </c>
      <c r="B164" s="8">
        <v>3</v>
      </c>
      <c r="C164" s="22">
        <v>0</v>
      </c>
      <c r="D164" s="8">
        <v>0</v>
      </c>
      <c r="E164" s="8">
        <v>0</v>
      </c>
      <c r="F164" s="8">
        <v>7.05</v>
      </c>
      <c r="G164" s="23">
        <f t="shared" si="0"/>
        <v>-0.80536162200290162</v>
      </c>
      <c r="H164" s="23">
        <f t="shared" si="1"/>
        <v>8.3435049373295822E-2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ht="13">
      <c r="A165" s="8">
        <v>886</v>
      </c>
      <c r="B165" s="8">
        <v>3</v>
      </c>
      <c r="C165" s="22">
        <v>1</v>
      </c>
      <c r="D165" s="8">
        <v>0</v>
      </c>
      <c r="E165" s="8">
        <v>5</v>
      </c>
      <c r="F165" s="8">
        <v>29.125</v>
      </c>
      <c r="G165" s="23">
        <f t="shared" si="0"/>
        <v>-9.4005701949236631E-2</v>
      </c>
      <c r="H165" s="23">
        <f t="shared" si="1"/>
        <v>0.43051786557396815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13">
      <c r="A166" s="8">
        <v>887</v>
      </c>
      <c r="B166" s="8">
        <v>2</v>
      </c>
      <c r="C166" s="22">
        <v>0</v>
      </c>
      <c r="D166" s="8">
        <v>0</v>
      </c>
      <c r="E166" s="8">
        <v>0</v>
      </c>
      <c r="F166" s="8">
        <v>13</v>
      </c>
      <c r="G166" s="23">
        <f t="shared" si="0"/>
        <v>-0.4636025957532855</v>
      </c>
      <c r="H166" s="23">
        <f t="shared" si="1"/>
        <v>0.20107791500014005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3">
      <c r="A167" s="8">
        <v>888</v>
      </c>
      <c r="B167" s="8">
        <v>1</v>
      </c>
      <c r="C167" s="22">
        <v>1</v>
      </c>
      <c r="D167" s="8">
        <v>0</v>
      </c>
      <c r="E167" s="8">
        <v>0</v>
      </c>
      <c r="F167" s="8">
        <v>30</v>
      </c>
      <c r="G167" s="23">
        <f t="shared" si="0"/>
        <v>0.88160233851962277</v>
      </c>
      <c r="H167" s="23">
        <f t="shared" si="1"/>
        <v>0.932354903878997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3">
      <c r="A168" s="8">
        <v>889</v>
      </c>
      <c r="B168" s="8">
        <v>3</v>
      </c>
      <c r="C168" s="22">
        <v>1</v>
      </c>
      <c r="D168" s="8">
        <v>1</v>
      </c>
      <c r="E168" s="8">
        <v>2</v>
      </c>
      <c r="F168" s="8">
        <v>23.45</v>
      </c>
      <c r="G168" s="23">
        <f t="shared" si="0"/>
        <v>1.2049400478422484E-2</v>
      </c>
      <c r="H168" s="23">
        <f t="shared" si="1"/>
        <v>0.50896307653810613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3">
      <c r="A169" s="8">
        <v>890</v>
      </c>
      <c r="B169" s="8">
        <v>1</v>
      </c>
      <c r="C169" s="22">
        <v>0</v>
      </c>
      <c r="D169" s="8">
        <v>0</v>
      </c>
      <c r="E169" s="8">
        <v>0</v>
      </c>
      <c r="F169" s="8">
        <v>30</v>
      </c>
      <c r="G169" s="23">
        <f t="shared" si="0"/>
        <v>-0.11839766148037717</v>
      </c>
      <c r="H169" s="23">
        <f t="shared" si="1"/>
        <v>0.41281915169938427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3">
      <c r="A170" s="8">
        <v>891</v>
      </c>
      <c r="B170" s="8">
        <v>3</v>
      </c>
      <c r="C170" s="22">
        <v>0</v>
      </c>
      <c r="D170" s="8">
        <v>0</v>
      </c>
      <c r="E170" s="8">
        <v>0</v>
      </c>
      <c r="F170" s="8">
        <v>7.75</v>
      </c>
      <c r="G170" s="23">
        <f t="shared" si="0"/>
        <v>-0.80514332918694631</v>
      </c>
      <c r="H170" s="23">
        <f t="shared" si="1"/>
        <v>8.3484739135526745E-2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ht="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ht="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ht="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ht="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ht="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ht="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ht="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ht="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ht="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ht="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ht="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ht="1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ht="1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ht="1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ht="1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1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1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ht="1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1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ht="1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ht="1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ht="1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1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ht="1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ht="1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ht="1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ht="1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ht="1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ht="1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ht="1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ht="1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ht="1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ht="1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ht="1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ht="1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ht="1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ht="1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ht="1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ht="1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ht="1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ht="1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ht="1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ht="1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ht="1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ht="1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ht="1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ht="1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ht="1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ht="1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ht="1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ht="1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ht="1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ht="1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ht="1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ht="1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ht="1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ht="1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ht="1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ht="1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ht="1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ht="1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ht="1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ht="1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ht="1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ht="1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ht="1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ht="1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ht="1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ht="1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ht="1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ht="1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ht="1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ht="1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ht="1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ht="1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ht="1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ht="1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ht="1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ht="1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ht="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ht="1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ht="1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ht="1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ht="1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ht="1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ht="1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ht="1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ht="1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ht="1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ht="1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ht="1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ht="1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ht="1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ht="1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ht="1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ht="1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ht="1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ht="1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ht="1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ht="1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ht="1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ht="1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ht="1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ht="1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ht="1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ht="1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ht="1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ht="1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ht="1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ht="1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ht="1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ht="1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ht="1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ht="1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ht="1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ht="1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ht="1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ht="1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ht="1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ht="1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ht="1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ht="1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ht="1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ht="1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ht="1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ht="1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ht="1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ht="1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ht="1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ht="1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ht="1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ht="1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ht="1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ht="1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ht="1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ht="1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ht="1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ht="1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ht="1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ht="1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ht="1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ht="1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ht="1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ht="1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ht="1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ht="1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ht="1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ht="1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ht="1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ht="1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ht="1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ht="1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ht="1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ht="1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ht="1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ht="1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ht="1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ht="1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ht="1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t="1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ht="1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ht="1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ht="1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ht="1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ht="1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ht="1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ht="1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ht="1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ht="1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ht="1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ht="1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ht="1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ht="1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ht="1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ht="1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ht="1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ht="1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ht="1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ht="1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ht="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ht="1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ht="1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ht="1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ht="1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ht="1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ht="1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ht="1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ht="1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ht="1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ht="1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ht="1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ht="1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ht="1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ht="1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ht="1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ht="1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ht="1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ht="1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ht="1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ht="1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ht="1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ht="1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ht="1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ht="1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ht="1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ht="1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ht="1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ht="1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ht="1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ht="1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ht="1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ht="1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ht="1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ht="1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ht="1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ht="1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ht="1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ht="1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ht="1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ht="1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ht="1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ht="1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ht="1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ht="1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ht="1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ht="1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ht="1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ht="1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ht="1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ht="1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ht="1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ht="1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ht="1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ht="1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ht="1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ht="1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ht="1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ht="1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ht="1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ht="1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ht="1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ht="1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ht="1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ht="1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ht="1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ht="1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ht="1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ht="1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ht="1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ht="1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ht="1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ht="1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ht="1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ht="1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ht="1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ht="1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ht="1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ht="1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ht="1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ht="1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ht="1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ht="1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ht="1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ht="1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ht="1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ht="1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ht="1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ht="1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ht="1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ht="1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ht="1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ht="1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ht="1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ht="1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ht="1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ht="1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ht="1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ht="1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ht="1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ht="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ht="1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ht="1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ht="1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ht="1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ht="1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ht="1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ht="1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ht="1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ht="1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ht="1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ht="1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ht="1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ht="1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ht="1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ht="1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ht="1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ht="1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ht="1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ht="1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ht="1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ht="1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ht="1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ht="1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ht="1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ht="1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ht="1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ht="1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ht="1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ht="1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ht="1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ht="1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ht="1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ht="1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ht="1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ht="1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ht="1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ht="1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ht="1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ht="1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ht="1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ht="1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ht="1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ht="1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ht="1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ht="1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ht="1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ht="1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ht="1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ht="1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ht="1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ht="1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ht="1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ht="1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ht="1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ht="1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ht="1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ht="1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ht="1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ht="1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ht="1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ht="1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ht="1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ht="1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ht="1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ht="1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ht="1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ht="1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ht="1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ht="1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ht="1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ht="1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ht="1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ht="1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ht="1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ht="1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ht="1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ht="1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ht="1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ht="1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ht="1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ht="1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ht="1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ht="1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ht="1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ht="1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ht="1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ht="1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ht="1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ht="1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ht="1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ht="1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ht="1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ht="1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ht="1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ht="1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ht="1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ht="1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ht="1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ht="1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ht="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ht="1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ht="1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ht="1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ht="1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ht="1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ht="1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ht="1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ht="1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ht="1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ht="1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ht="1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ht="1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ht="1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ht="1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ht="1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ht="1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ht="1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ht="1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ht="1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ht="1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ht="1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ht="1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ht="1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ht="1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ht="1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ht="1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ht="1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ht="1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ht="1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ht="1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ht="1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ht="1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ht="1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ht="1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ht="1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ht="1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ht="1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ht="1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750"/>
  <sheetViews>
    <sheetView tabSelected="1" zoomScale="94" workbookViewId="0"/>
  </sheetViews>
  <sheetFormatPr baseColWidth="10" defaultColWidth="12.6640625" defaultRowHeight="15.75" customHeight="1"/>
  <cols>
    <col min="1" max="1" width="14.5" customWidth="1"/>
    <col min="3" max="3" width="7.5" customWidth="1"/>
    <col min="4" max="4" width="8.5" customWidth="1"/>
    <col min="5" max="5" width="7.83203125" customWidth="1"/>
    <col min="6" max="6" width="5.1640625" customWidth="1"/>
    <col min="7" max="7" width="7.5" customWidth="1"/>
    <col min="8" max="8" width="12.83203125" customWidth="1"/>
    <col min="17" max="18" width="9.6640625" customWidth="1"/>
  </cols>
  <sheetData>
    <row r="1" spans="1:26" ht="15.75" customHeight="1">
      <c r="A1" s="27" t="s">
        <v>0</v>
      </c>
      <c r="B1" s="28" t="s">
        <v>1229</v>
      </c>
      <c r="C1" s="29" t="s">
        <v>1241</v>
      </c>
      <c r="D1" s="30"/>
      <c r="E1" s="27" t="s">
        <v>1242</v>
      </c>
      <c r="F1" s="31" t="s">
        <v>1243</v>
      </c>
      <c r="G1" s="29" t="s">
        <v>1241</v>
      </c>
      <c r="H1" s="28" t="s">
        <v>1229</v>
      </c>
      <c r="I1" s="30"/>
      <c r="J1" s="29" t="s">
        <v>1244</v>
      </c>
      <c r="K1" s="32" t="s">
        <v>1245</v>
      </c>
      <c r="L1" s="32" t="s">
        <v>1246</v>
      </c>
      <c r="M1" s="32" t="s">
        <v>1247</v>
      </c>
      <c r="N1" s="32" t="s">
        <v>1248</v>
      </c>
      <c r="O1" s="32" t="s">
        <v>1249</v>
      </c>
      <c r="P1" s="32" t="s">
        <v>1250</v>
      </c>
      <c r="Q1" s="46" t="s">
        <v>1251</v>
      </c>
      <c r="R1" s="47"/>
      <c r="S1" s="27" t="s">
        <v>1252</v>
      </c>
      <c r="T1" s="30"/>
      <c r="U1" s="30"/>
      <c r="V1" s="30"/>
      <c r="W1" s="30"/>
      <c r="X1" s="30"/>
      <c r="Y1" s="30"/>
      <c r="Z1" s="30"/>
    </row>
    <row r="2" spans="1:26" ht="15.75" customHeight="1">
      <c r="A2" s="8">
        <v>723</v>
      </c>
      <c r="B2" s="33">
        <v>0.20107791500014005</v>
      </c>
      <c r="C2" s="8">
        <v>0</v>
      </c>
      <c r="E2" s="34"/>
      <c r="F2" s="35">
        <v>1</v>
      </c>
      <c r="G2" s="36">
        <f t="shared" ref="G2:G170" si="0">VLOOKUP(H2,$B$2:$C$170,2,FALSE)</f>
        <v>1</v>
      </c>
      <c r="H2" s="37">
        <f t="shared" ref="H2:H170" si="1">LARGE($B$2:$B$170,F2)</f>
        <v>0.94222656140999028</v>
      </c>
      <c r="J2" s="38">
        <v>1</v>
      </c>
      <c r="K2" s="39">
        <f t="shared" ref="K2:K171" si="2">COUNTIFS($H$2:$H$170,"&gt;="&amp;J2,$G$2:$G$170,"=1")</f>
        <v>0</v>
      </c>
      <c r="L2" s="39">
        <f t="shared" ref="L2:L171" si="3">COUNTIFS($H$2:$H$170,"&gt;="&amp;J2,$G$2:$G$170,"=0")</f>
        <v>0</v>
      </c>
      <c r="M2" s="39">
        <f t="shared" ref="M2:M171" si="4">COUNTIFS($H$2:$H$170,"&lt;"&amp;J2,$G$2:$G$170,"=1")</f>
        <v>63</v>
      </c>
      <c r="N2" s="39">
        <f t="shared" ref="N2:N171" si="5">COUNTIFS($H$2:$H$170,"&lt;"&amp;J2,$G$2:$G$170,"=0")</f>
        <v>106</v>
      </c>
      <c r="O2" s="40">
        <f t="shared" ref="O2:O171" si="6">L2/SUM(L2,N2)</f>
        <v>0</v>
      </c>
      <c r="P2" s="40">
        <f t="shared" ref="P2:P171" si="7">K2/SUM(K2,M2)</f>
        <v>0</v>
      </c>
      <c r="Q2" s="48"/>
      <c r="R2" s="49"/>
      <c r="S2" s="50">
        <f>SUMPRODUCT(Q3:Q171,R3:R171)</f>
        <v>0.80158730158730207</v>
      </c>
    </row>
    <row r="3" spans="1:26" ht="15.75" customHeight="1">
      <c r="A3" s="8">
        <v>724</v>
      </c>
      <c r="B3" s="33">
        <v>0.20107791500014005</v>
      </c>
      <c r="C3" s="8">
        <v>0</v>
      </c>
      <c r="E3" s="34"/>
      <c r="F3" s="35">
        <v>2</v>
      </c>
      <c r="G3" s="36">
        <f t="shared" si="0"/>
        <v>1</v>
      </c>
      <c r="H3" s="37">
        <f t="shared" si="1"/>
        <v>0.93558766294890272</v>
      </c>
      <c r="J3" s="41">
        <f t="shared" ref="J3:J170" si="8">LARGE($H$2:$H$170,F2)</f>
        <v>0.94222656140999028</v>
      </c>
      <c r="K3" s="39">
        <f t="shared" si="2"/>
        <v>1</v>
      </c>
      <c r="L3" s="39">
        <f t="shared" si="3"/>
        <v>0</v>
      </c>
      <c r="M3" s="39">
        <f t="shared" si="4"/>
        <v>62</v>
      </c>
      <c r="N3" s="39">
        <f t="shared" si="5"/>
        <v>106</v>
      </c>
      <c r="O3" s="40">
        <f t="shared" si="6"/>
        <v>0</v>
      </c>
      <c r="P3" s="40">
        <f t="shared" si="7"/>
        <v>1.5873015873015872E-2</v>
      </c>
      <c r="Q3" s="40">
        <f t="shared" ref="Q3:Q171" si="9">O3-O2</f>
        <v>0</v>
      </c>
      <c r="R3" s="40">
        <f t="shared" ref="R3:R171" si="10">P3-$Q$3</f>
        <v>1.5873015873015872E-2</v>
      </c>
      <c r="S3" s="51"/>
    </row>
    <row r="4" spans="1:26" ht="15.75" customHeight="1">
      <c r="A4" s="8">
        <v>725</v>
      </c>
      <c r="B4" s="33">
        <v>0.36872776537187218</v>
      </c>
      <c r="C4" s="8">
        <v>1</v>
      </c>
      <c r="E4" s="34"/>
      <c r="F4" s="35">
        <v>3</v>
      </c>
      <c r="G4" s="36">
        <f t="shared" si="0"/>
        <v>1</v>
      </c>
      <c r="H4" s="37">
        <f t="shared" si="1"/>
        <v>0.93522320473754639</v>
      </c>
      <c r="J4" s="41">
        <f t="shared" si="8"/>
        <v>0.93558766294890272</v>
      </c>
      <c r="K4" s="39">
        <f t="shared" si="2"/>
        <v>2</v>
      </c>
      <c r="L4" s="39">
        <f t="shared" si="3"/>
        <v>0</v>
      </c>
      <c r="M4" s="39">
        <f t="shared" si="4"/>
        <v>61</v>
      </c>
      <c r="N4" s="39">
        <f t="shared" si="5"/>
        <v>106</v>
      </c>
      <c r="O4" s="40">
        <f t="shared" si="6"/>
        <v>0</v>
      </c>
      <c r="P4" s="40">
        <f t="shared" si="7"/>
        <v>3.1746031746031744E-2</v>
      </c>
      <c r="Q4" s="40">
        <f t="shared" si="9"/>
        <v>0</v>
      </c>
      <c r="R4" s="40">
        <f t="shared" si="10"/>
        <v>3.1746031746031744E-2</v>
      </c>
    </row>
    <row r="5" spans="1:26" ht="15.75" customHeight="1">
      <c r="A5" s="8">
        <v>726</v>
      </c>
      <c r="B5" s="33">
        <v>8.3549553673741436E-2</v>
      </c>
      <c r="C5" s="8">
        <v>0</v>
      </c>
      <c r="E5" s="34"/>
      <c r="F5" s="35">
        <v>4</v>
      </c>
      <c r="G5" s="36">
        <f t="shared" si="0"/>
        <v>1</v>
      </c>
      <c r="H5" s="37">
        <f t="shared" si="1"/>
        <v>0.93241340752352642</v>
      </c>
      <c r="J5" s="41">
        <f t="shared" si="8"/>
        <v>0.93522320473754639</v>
      </c>
      <c r="K5" s="39">
        <f t="shared" si="2"/>
        <v>3</v>
      </c>
      <c r="L5" s="39">
        <f t="shared" si="3"/>
        <v>0</v>
      </c>
      <c r="M5" s="39">
        <f t="shared" si="4"/>
        <v>60</v>
      </c>
      <c r="N5" s="39">
        <f t="shared" si="5"/>
        <v>106</v>
      </c>
      <c r="O5" s="40">
        <f t="shared" si="6"/>
        <v>0</v>
      </c>
      <c r="P5" s="40">
        <f t="shared" si="7"/>
        <v>4.7619047619047616E-2</v>
      </c>
      <c r="Q5" s="40">
        <f t="shared" si="9"/>
        <v>0</v>
      </c>
      <c r="R5" s="40">
        <f t="shared" si="10"/>
        <v>4.7619047619047616E-2</v>
      </c>
    </row>
    <row r="6" spans="1:26" ht="15.75" customHeight="1">
      <c r="A6" s="8">
        <v>727</v>
      </c>
      <c r="B6" s="33">
        <v>0.72775056091683044</v>
      </c>
      <c r="C6" s="8">
        <v>1</v>
      </c>
      <c r="E6" s="34"/>
      <c r="F6" s="35">
        <v>5</v>
      </c>
      <c r="G6" s="36">
        <f t="shared" si="0"/>
        <v>1</v>
      </c>
      <c r="H6" s="37">
        <f t="shared" si="1"/>
        <v>0.932354903878997</v>
      </c>
      <c r="J6" s="41">
        <f t="shared" si="8"/>
        <v>0.93241340752352642</v>
      </c>
      <c r="K6" s="39">
        <f t="shared" si="2"/>
        <v>4</v>
      </c>
      <c r="L6" s="39">
        <f t="shared" si="3"/>
        <v>0</v>
      </c>
      <c r="M6" s="39">
        <f t="shared" si="4"/>
        <v>59</v>
      </c>
      <c r="N6" s="39">
        <f t="shared" si="5"/>
        <v>106</v>
      </c>
      <c r="O6" s="40">
        <f t="shared" si="6"/>
        <v>0</v>
      </c>
      <c r="P6" s="40">
        <f t="shared" si="7"/>
        <v>6.3492063492063489E-2</v>
      </c>
      <c r="Q6" s="40">
        <f t="shared" si="9"/>
        <v>0</v>
      </c>
      <c r="R6" s="40">
        <f t="shared" si="10"/>
        <v>6.3492063492063489E-2</v>
      </c>
    </row>
    <row r="7" spans="1:26" ht="15.75" customHeight="1">
      <c r="A7" s="8">
        <v>728</v>
      </c>
      <c r="B7" s="33">
        <v>0.64102954555229663</v>
      </c>
      <c r="C7" s="8">
        <v>1</v>
      </c>
      <c r="E7" s="34"/>
      <c r="F7" s="35">
        <v>6</v>
      </c>
      <c r="G7" s="36">
        <f t="shared" si="0"/>
        <v>1</v>
      </c>
      <c r="H7" s="37">
        <f t="shared" si="1"/>
        <v>0.9321162621890261</v>
      </c>
      <c r="J7" s="41">
        <f t="shared" si="8"/>
        <v>0.932354903878997</v>
      </c>
      <c r="K7" s="39">
        <f t="shared" si="2"/>
        <v>5</v>
      </c>
      <c r="L7" s="39">
        <f t="shared" si="3"/>
        <v>0</v>
      </c>
      <c r="M7" s="39">
        <f t="shared" si="4"/>
        <v>58</v>
      </c>
      <c r="N7" s="39">
        <f t="shared" si="5"/>
        <v>106</v>
      </c>
      <c r="O7" s="40">
        <f t="shared" si="6"/>
        <v>0</v>
      </c>
      <c r="P7" s="40">
        <f t="shared" si="7"/>
        <v>7.9365079365079361E-2</v>
      </c>
      <c r="Q7" s="40">
        <f t="shared" si="9"/>
        <v>0</v>
      </c>
      <c r="R7" s="40">
        <f t="shared" si="10"/>
        <v>7.9365079365079361E-2</v>
      </c>
    </row>
    <row r="8" spans="1:26" ht="15.75" customHeight="1">
      <c r="A8" s="8">
        <v>729</v>
      </c>
      <c r="B8" s="33">
        <v>0.17160441065149942</v>
      </c>
      <c r="C8" s="8">
        <v>0</v>
      </c>
      <c r="E8" s="34"/>
      <c r="F8" s="35">
        <v>7</v>
      </c>
      <c r="G8" s="36">
        <f t="shared" si="0"/>
        <v>1</v>
      </c>
      <c r="H8" s="37">
        <f t="shared" si="1"/>
        <v>0.9321162621890261</v>
      </c>
      <c r="J8" s="41">
        <f t="shared" si="8"/>
        <v>0.9321162621890261</v>
      </c>
      <c r="K8" s="39">
        <f t="shared" si="2"/>
        <v>7</v>
      </c>
      <c r="L8" s="39">
        <f t="shared" si="3"/>
        <v>0</v>
      </c>
      <c r="M8" s="39">
        <f t="shared" si="4"/>
        <v>56</v>
      </c>
      <c r="N8" s="39">
        <f t="shared" si="5"/>
        <v>106</v>
      </c>
      <c r="O8" s="40">
        <f t="shared" si="6"/>
        <v>0</v>
      </c>
      <c r="P8" s="40">
        <f t="shared" si="7"/>
        <v>0.1111111111111111</v>
      </c>
      <c r="Q8" s="40">
        <f t="shared" si="9"/>
        <v>0</v>
      </c>
      <c r="R8" s="40">
        <f t="shared" si="10"/>
        <v>0.1111111111111111</v>
      </c>
    </row>
    <row r="9" spans="1:26" ht="15.75" customHeight="1">
      <c r="A9" s="8">
        <v>730</v>
      </c>
      <c r="B9" s="33">
        <v>0.59223626678457764</v>
      </c>
      <c r="C9" s="8">
        <v>0</v>
      </c>
      <c r="E9" s="34"/>
      <c r="F9" s="35">
        <v>8</v>
      </c>
      <c r="G9" s="36">
        <f t="shared" si="0"/>
        <v>1</v>
      </c>
      <c r="H9" s="37">
        <f t="shared" si="1"/>
        <v>0.93187359954759341</v>
      </c>
      <c r="J9" s="41">
        <f t="shared" si="8"/>
        <v>0.9321162621890261</v>
      </c>
      <c r="K9" s="39">
        <f t="shared" si="2"/>
        <v>7</v>
      </c>
      <c r="L9" s="39">
        <f t="shared" si="3"/>
        <v>0</v>
      </c>
      <c r="M9" s="39">
        <f t="shared" si="4"/>
        <v>56</v>
      </c>
      <c r="N9" s="39">
        <f t="shared" si="5"/>
        <v>106</v>
      </c>
      <c r="O9" s="40">
        <f t="shared" si="6"/>
        <v>0</v>
      </c>
      <c r="P9" s="40">
        <f t="shared" si="7"/>
        <v>0.1111111111111111</v>
      </c>
      <c r="Q9" s="40">
        <f t="shared" si="9"/>
        <v>0</v>
      </c>
      <c r="R9" s="40">
        <f t="shared" si="10"/>
        <v>0.1111111111111111</v>
      </c>
    </row>
    <row r="10" spans="1:26" ht="15.75" customHeight="1">
      <c r="A10" s="8">
        <v>731</v>
      </c>
      <c r="B10" s="33">
        <v>0.94222656140999028</v>
      </c>
      <c r="C10" s="8">
        <v>1</v>
      </c>
      <c r="E10" s="34"/>
      <c r="F10" s="35">
        <v>9</v>
      </c>
      <c r="G10" s="36">
        <f t="shared" si="0"/>
        <v>1</v>
      </c>
      <c r="H10" s="37">
        <f t="shared" si="1"/>
        <v>0.92392311411079275</v>
      </c>
      <c r="J10" s="41">
        <f t="shared" si="8"/>
        <v>0.93187359954759341</v>
      </c>
      <c r="K10" s="39">
        <f t="shared" si="2"/>
        <v>8</v>
      </c>
      <c r="L10" s="39">
        <f t="shared" si="3"/>
        <v>0</v>
      </c>
      <c r="M10" s="39">
        <f t="shared" si="4"/>
        <v>55</v>
      </c>
      <c r="N10" s="39">
        <f t="shared" si="5"/>
        <v>106</v>
      </c>
      <c r="O10" s="40">
        <f t="shared" si="6"/>
        <v>0</v>
      </c>
      <c r="P10" s="40">
        <f t="shared" si="7"/>
        <v>0.12698412698412698</v>
      </c>
      <c r="Q10" s="40">
        <f t="shared" si="9"/>
        <v>0</v>
      </c>
      <c r="R10" s="40">
        <f t="shared" si="10"/>
        <v>0.12698412698412698</v>
      </c>
    </row>
    <row r="11" spans="1:26" ht="15.75" customHeight="1">
      <c r="A11" s="8">
        <v>732</v>
      </c>
      <c r="B11" s="33">
        <v>8.427180311333371E-2</v>
      </c>
      <c r="C11" s="8">
        <v>0</v>
      </c>
      <c r="E11" s="34"/>
      <c r="F11" s="35">
        <v>10</v>
      </c>
      <c r="G11" s="36">
        <f t="shared" si="0"/>
        <v>1</v>
      </c>
      <c r="H11" s="37">
        <f t="shared" si="1"/>
        <v>0.92211916710673225</v>
      </c>
      <c r="J11" s="41">
        <f t="shared" si="8"/>
        <v>0.92392311411079275</v>
      </c>
      <c r="K11" s="39">
        <f t="shared" si="2"/>
        <v>9</v>
      </c>
      <c r="L11" s="39">
        <f t="shared" si="3"/>
        <v>0</v>
      </c>
      <c r="M11" s="39">
        <f t="shared" si="4"/>
        <v>54</v>
      </c>
      <c r="N11" s="39">
        <f t="shared" si="5"/>
        <v>106</v>
      </c>
      <c r="O11" s="40">
        <f t="shared" si="6"/>
        <v>0</v>
      </c>
      <c r="P11" s="40">
        <f t="shared" si="7"/>
        <v>0.14285714285714285</v>
      </c>
      <c r="Q11" s="40">
        <f t="shared" si="9"/>
        <v>0</v>
      </c>
      <c r="R11" s="40">
        <f t="shared" si="10"/>
        <v>0.14285714285714285</v>
      </c>
    </row>
    <row r="12" spans="1:26" ht="15.75" customHeight="1">
      <c r="A12" s="8">
        <v>733</v>
      </c>
      <c r="B12" s="33">
        <v>0.19914691093822526</v>
      </c>
      <c r="C12" s="8">
        <v>0</v>
      </c>
      <c r="E12" s="34"/>
      <c r="F12" s="35">
        <v>11</v>
      </c>
      <c r="G12" s="36">
        <f t="shared" si="0"/>
        <v>1</v>
      </c>
      <c r="H12" s="37">
        <f t="shared" si="1"/>
        <v>0.92137311564650781</v>
      </c>
      <c r="J12" s="41">
        <f t="shared" si="8"/>
        <v>0.92211916710673225</v>
      </c>
      <c r="K12" s="39">
        <f t="shared" si="2"/>
        <v>10</v>
      </c>
      <c r="L12" s="39">
        <f t="shared" si="3"/>
        <v>0</v>
      </c>
      <c r="M12" s="39">
        <f t="shared" si="4"/>
        <v>53</v>
      </c>
      <c r="N12" s="39">
        <f t="shared" si="5"/>
        <v>106</v>
      </c>
      <c r="O12" s="40">
        <f t="shared" si="6"/>
        <v>0</v>
      </c>
      <c r="P12" s="40">
        <f t="shared" si="7"/>
        <v>0.15873015873015872</v>
      </c>
      <c r="Q12" s="40">
        <f t="shared" si="9"/>
        <v>0</v>
      </c>
      <c r="R12" s="40">
        <f t="shared" si="10"/>
        <v>0.15873015873015872</v>
      </c>
    </row>
    <row r="13" spans="1:26" ht="15.75" customHeight="1">
      <c r="A13" s="8">
        <v>734</v>
      </c>
      <c r="B13" s="33">
        <v>0.20107791500014005</v>
      </c>
      <c r="C13" s="8">
        <v>0</v>
      </c>
      <c r="E13" s="34"/>
      <c r="F13" s="35">
        <v>12</v>
      </c>
      <c r="G13" s="36">
        <f t="shared" si="0"/>
        <v>1</v>
      </c>
      <c r="H13" s="37">
        <f t="shared" si="1"/>
        <v>0.92101929871458865</v>
      </c>
      <c r="J13" s="41">
        <f t="shared" si="8"/>
        <v>0.92137311564650781</v>
      </c>
      <c r="K13" s="39">
        <f t="shared" si="2"/>
        <v>11</v>
      </c>
      <c r="L13" s="39">
        <f t="shared" si="3"/>
        <v>0</v>
      </c>
      <c r="M13" s="39">
        <f t="shared" si="4"/>
        <v>52</v>
      </c>
      <c r="N13" s="39">
        <f t="shared" si="5"/>
        <v>106</v>
      </c>
      <c r="O13" s="40">
        <f t="shared" si="6"/>
        <v>0</v>
      </c>
      <c r="P13" s="40">
        <f t="shared" si="7"/>
        <v>0.17460317460317459</v>
      </c>
      <c r="Q13" s="40">
        <f t="shared" si="9"/>
        <v>0</v>
      </c>
      <c r="R13" s="40">
        <f t="shared" si="10"/>
        <v>0.17460317460317459</v>
      </c>
    </row>
    <row r="14" spans="1:26" ht="15.75" customHeight="1">
      <c r="A14" s="8">
        <v>735</v>
      </c>
      <c r="B14" s="33">
        <v>0.20107791500014005</v>
      </c>
      <c r="C14" s="8">
        <v>0</v>
      </c>
      <c r="E14" s="34"/>
      <c r="F14" s="35">
        <v>13</v>
      </c>
      <c r="G14" s="36">
        <f t="shared" si="0"/>
        <v>1</v>
      </c>
      <c r="H14" s="37">
        <f t="shared" si="1"/>
        <v>0.91995254689274797</v>
      </c>
      <c r="J14" s="41">
        <f t="shared" si="8"/>
        <v>0.92101929871458865</v>
      </c>
      <c r="K14" s="39">
        <f t="shared" si="2"/>
        <v>12</v>
      </c>
      <c r="L14" s="39">
        <f t="shared" si="3"/>
        <v>0</v>
      </c>
      <c r="M14" s="39">
        <f t="shared" si="4"/>
        <v>51</v>
      </c>
      <c r="N14" s="39">
        <f t="shared" si="5"/>
        <v>106</v>
      </c>
      <c r="O14" s="40">
        <f t="shared" si="6"/>
        <v>0</v>
      </c>
      <c r="P14" s="40">
        <f t="shared" si="7"/>
        <v>0.19047619047619047</v>
      </c>
      <c r="Q14" s="40">
        <f t="shared" si="9"/>
        <v>0</v>
      </c>
      <c r="R14" s="40">
        <f t="shared" si="10"/>
        <v>0.19047619047619047</v>
      </c>
    </row>
    <row r="15" spans="1:26" ht="15.75" customHeight="1">
      <c r="A15" s="8">
        <v>736</v>
      </c>
      <c r="B15" s="33">
        <v>8.407954412072248E-2</v>
      </c>
      <c r="C15" s="8">
        <v>0</v>
      </c>
      <c r="E15" s="34"/>
      <c r="F15" s="35">
        <v>14</v>
      </c>
      <c r="G15" s="36">
        <f t="shared" si="0"/>
        <v>1</v>
      </c>
      <c r="H15" s="37">
        <f t="shared" si="1"/>
        <v>0.9196856292789094</v>
      </c>
      <c r="J15" s="41">
        <f t="shared" si="8"/>
        <v>0.91995254689274797</v>
      </c>
      <c r="K15" s="39">
        <f t="shared" si="2"/>
        <v>13</v>
      </c>
      <c r="L15" s="39">
        <f t="shared" si="3"/>
        <v>0</v>
      </c>
      <c r="M15" s="39">
        <f t="shared" si="4"/>
        <v>50</v>
      </c>
      <c r="N15" s="39">
        <f t="shared" si="5"/>
        <v>106</v>
      </c>
      <c r="O15" s="40">
        <f t="shared" si="6"/>
        <v>0</v>
      </c>
      <c r="P15" s="40">
        <f t="shared" si="7"/>
        <v>0.20634920634920634</v>
      </c>
      <c r="Q15" s="40">
        <f t="shared" si="9"/>
        <v>0</v>
      </c>
      <c r="R15" s="40">
        <f t="shared" si="10"/>
        <v>0.20634920634920634</v>
      </c>
    </row>
    <row r="16" spans="1:26" ht="15.75" customHeight="1">
      <c r="A16" s="8">
        <v>737</v>
      </c>
      <c r="B16" s="33">
        <v>0.46757310214360143</v>
      </c>
      <c r="C16" s="8">
        <v>0</v>
      </c>
      <c r="E16" s="34"/>
      <c r="F16" s="35">
        <v>15</v>
      </c>
      <c r="G16" s="36">
        <f t="shared" si="0"/>
        <v>1</v>
      </c>
      <c r="H16" s="37">
        <f t="shared" si="1"/>
        <v>0.91419107465271654</v>
      </c>
      <c r="J16" s="41">
        <f t="shared" si="8"/>
        <v>0.9196856292789094</v>
      </c>
      <c r="K16" s="39">
        <f t="shared" si="2"/>
        <v>14</v>
      </c>
      <c r="L16" s="39">
        <f t="shared" si="3"/>
        <v>0</v>
      </c>
      <c r="M16" s="39">
        <f t="shared" si="4"/>
        <v>49</v>
      </c>
      <c r="N16" s="39">
        <f t="shared" si="5"/>
        <v>106</v>
      </c>
      <c r="O16" s="40">
        <f t="shared" si="6"/>
        <v>0</v>
      </c>
      <c r="P16" s="40">
        <f t="shared" si="7"/>
        <v>0.22222222222222221</v>
      </c>
      <c r="Q16" s="40">
        <f t="shared" si="9"/>
        <v>0</v>
      </c>
      <c r="R16" s="40">
        <f t="shared" si="10"/>
        <v>0.22222222222222221</v>
      </c>
    </row>
    <row r="17" spans="1:18" ht="15.75" customHeight="1">
      <c r="A17" s="8">
        <v>738</v>
      </c>
      <c r="B17" s="33">
        <v>0.52379940121238844</v>
      </c>
      <c r="C17" s="8">
        <v>1</v>
      </c>
      <c r="E17" s="34"/>
      <c r="F17" s="35">
        <v>16</v>
      </c>
      <c r="G17" s="36">
        <f t="shared" si="0"/>
        <v>1</v>
      </c>
      <c r="H17" s="37">
        <f t="shared" si="1"/>
        <v>0.90885132508837541</v>
      </c>
      <c r="J17" s="41">
        <f t="shared" si="8"/>
        <v>0.91419107465271654</v>
      </c>
      <c r="K17" s="39">
        <f t="shared" si="2"/>
        <v>15</v>
      </c>
      <c r="L17" s="39">
        <f t="shared" si="3"/>
        <v>0</v>
      </c>
      <c r="M17" s="39">
        <f t="shared" si="4"/>
        <v>48</v>
      </c>
      <c r="N17" s="39">
        <f t="shared" si="5"/>
        <v>106</v>
      </c>
      <c r="O17" s="40">
        <f t="shared" si="6"/>
        <v>0</v>
      </c>
      <c r="P17" s="40">
        <f t="shared" si="7"/>
        <v>0.23809523809523808</v>
      </c>
      <c r="Q17" s="40">
        <f t="shared" si="9"/>
        <v>0</v>
      </c>
      <c r="R17" s="40">
        <f t="shared" si="10"/>
        <v>0.23809523809523808</v>
      </c>
    </row>
    <row r="18" spans="1:18" ht="15.75" customHeight="1">
      <c r="A18" s="8">
        <v>739</v>
      </c>
      <c r="B18" s="33">
        <v>8.3495092187172104E-2</v>
      </c>
      <c r="C18" s="8">
        <v>0</v>
      </c>
      <c r="E18" s="34"/>
      <c r="F18" s="35">
        <v>17</v>
      </c>
      <c r="G18" s="36">
        <f t="shared" si="0"/>
        <v>1</v>
      </c>
      <c r="H18" s="37">
        <f t="shared" si="1"/>
        <v>0.90805318563830117</v>
      </c>
      <c r="J18" s="41">
        <f t="shared" si="8"/>
        <v>0.90885132508837541</v>
      </c>
      <c r="K18" s="39">
        <f t="shared" si="2"/>
        <v>16</v>
      </c>
      <c r="L18" s="39">
        <f t="shared" si="3"/>
        <v>0</v>
      </c>
      <c r="M18" s="39">
        <f t="shared" si="4"/>
        <v>47</v>
      </c>
      <c r="N18" s="39">
        <f t="shared" si="5"/>
        <v>106</v>
      </c>
      <c r="O18" s="40">
        <f t="shared" si="6"/>
        <v>0</v>
      </c>
      <c r="P18" s="40">
        <f t="shared" si="7"/>
        <v>0.25396825396825395</v>
      </c>
      <c r="Q18" s="40">
        <f t="shared" si="9"/>
        <v>0</v>
      </c>
      <c r="R18" s="40">
        <f t="shared" si="10"/>
        <v>0.25396825396825395</v>
      </c>
    </row>
    <row r="19" spans="1:18" ht="15.75" customHeight="1">
      <c r="A19" s="8">
        <v>740</v>
      </c>
      <c r="B19" s="33">
        <v>8.3495092187172104E-2</v>
      </c>
      <c r="C19" s="8">
        <v>0</v>
      </c>
      <c r="E19" s="34"/>
      <c r="F19" s="35">
        <v>18</v>
      </c>
      <c r="G19" s="36">
        <f t="shared" si="0"/>
        <v>1</v>
      </c>
      <c r="H19" s="37">
        <f t="shared" si="1"/>
        <v>0.90565435297306163</v>
      </c>
      <c r="J19" s="41">
        <f t="shared" si="8"/>
        <v>0.90805318563830117</v>
      </c>
      <c r="K19" s="39">
        <f t="shared" si="2"/>
        <v>17</v>
      </c>
      <c r="L19" s="39">
        <f t="shared" si="3"/>
        <v>0</v>
      </c>
      <c r="M19" s="39">
        <f t="shared" si="4"/>
        <v>46</v>
      </c>
      <c r="N19" s="39">
        <f t="shared" si="5"/>
        <v>106</v>
      </c>
      <c r="O19" s="40">
        <f t="shared" si="6"/>
        <v>0</v>
      </c>
      <c r="P19" s="40">
        <f t="shared" si="7"/>
        <v>0.26984126984126983</v>
      </c>
      <c r="Q19" s="40">
        <f t="shared" si="9"/>
        <v>0</v>
      </c>
      <c r="R19" s="40">
        <f t="shared" si="10"/>
        <v>0.26984126984126983</v>
      </c>
    </row>
    <row r="20" spans="1:18" ht="15.75" customHeight="1">
      <c r="A20" s="8">
        <v>741</v>
      </c>
      <c r="B20" s="33">
        <v>0.41281915169938427</v>
      </c>
      <c r="C20" s="8">
        <v>1</v>
      </c>
      <c r="E20" s="34"/>
      <c r="F20" s="35">
        <v>19</v>
      </c>
      <c r="G20" s="36">
        <f t="shared" si="0"/>
        <v>1</v>
      </c>
      <c r="H20" s="37">
        <f t="shared" si="1"/>
        <v>0.89551887161396537</v>
      </c>
      <c r="J20" s="41">
        <f t="shared" si="8"/>
        <v>0.90565435297306163</v>
      </c>
      <c r="K20" s="39">
        <f t="shared" si="2"/>
        <v>18</v>
      </c>
      <c r="L20" s="39">
        <f t="shared" si="3"/>
        <v>0</v>
      </c>
      <c r="M20" s="39">
        <f t="shared" si="4"/>
        <v>45</v>
      </c>
      <c r="N20" s="39">
        <f t="shared" si="5"/>
        <v>106</v>
      </c>
      <c r="O20" s="40">
        <f t="shared" si="6"/>
        <v>0</v>
      </c>
      <c r="P20" s="40">
        <f t="shared" si="7"/>
        <v>0.2857142857142857</v>
      </c>
      <c r="Q20" s="40">
        <f t="shared" si="9"/>
        <v>0</v>
      </c>
      <c r="R20" s="40">
        <f t="shared" si="10"/>
        <v>0.2857142857142857</v>
      </c>
    </row>
    <row r="21" spans="1:18" ht="15.75" customHeight="1">
      <c r="A21" s="8">
        <v>742</v>
      </c>
      <c r="B21" s="33">
        <v>0.37430710842424453</v>
      </c>
      <c r="C21" s="8">
        <v>0</v>
      </c>
      <c r="E21" s="34"/>
      <c r="F21" s="35">
        <v>20</v>
      </c>
      <c r="G21" s="36">
        <f t="shared" si="0"/>
        <v>1</v>
      </c>
      <c r="H21" s="37">
        <f t="shared" si="1"/>
        <v>0.88832318960187184</v>
      </c>
      <c r="J21" s="41">
        <f t="shared" si="8"/>
        <v>0.89551887161396537</v>
      </c>
      <c r="K21" s="39">
        <f t="shared" si="2"/>
        <v>19</v>
      </c>
      <c r="L21" s="39">
        <f t="shared" si="3"/>
        <v>0</v>
      </c>
      <c r="M21" s="39">
        <f t="shared" si="4"/>
        <v>44</v>
      </c>
      <c r="N21" s="39">
        <f t="shared" si="5"/>
        <v>106</v>
      </c>
      <c r="O21" s="40">
        <f t="shared" si="6"/>
        <v>0</v>
      </c>
      <c r="P21" s="40">
        <f t="shared" si="7"/>
        <v>0.30158730158730157</v>
      </c>
      <c r="Q21" s="40">
        <f t="shared" si="9"/>
        <v>0</v>
      </c>
      <c r="R21" s="40">
        <f t="shared" si="10"/>
        <v>0.30158730158730157</v>
      </c>
    </row>
    <row r="22" spans="1:18" ht="15.75" customHeight="1">
      <c r="A22" s="8">
        <v>743</v>
      </c>
      <c r="B22" s="33">
        <v>0.88832318960187184</v>
      </c>
      <c r="C22" s="8">
        <v>1</v>
      </c>
      <c r="E22" s="34"/>
      <c r="F22" s="35">
        <v>21</v>
      </c>
      <c r="G22" s="36">
        <f t="shared" si="0"/>
        <v>1</v>
      </c>
      <c r="H22" s="37">
        <f t="shared" si="1"/>
        <v>0.83148534795651985</v>
      </c>
      <c r="J22" s="41">
        <f t="shared" si="8"/>
        <v>0.88832318960187184</v>
      </c>
      <c r="K22" s="39">
        <f t="shared" si="2"/>
        <v>20</v>
      </c>
      <c r="L22" s="39">
        <f t="shared" si="3"/>
        <v>0</v>
      </c>
      <c r="M22" s="39">
        <f t="shared" si="4"/>
        <v>43</v>
      </c>
      <c r="N22" s="39">
        <f t="shared" si="5"/>
        <v>106</v>
      </c>
      <c r="O22" s="40">
        <f t="shared" si="6"/>
        <v>0</v>
      </c>
      <c r="P22" s="40">
        <f t="shared" si="7"/>
        <v>0.31746031746031744</v>
      </c>
      <c r="Q22" s="40">
        <f t="shared" si="9"/>
        <v>0</v>
      </c>
      <c r="R22" s="40">
        <f t="shared" si="10"/>
        <v>0.31746031746031744</v>
      </c>
    </row>
    <row r="23" spans="1:18" ht="15.75" customHeight="1">
      <c r="A23" s="8">
        <v>744</v>
      </c>
      <c r="B23" s="33">
        <v>6.9463624252821932E-2</v>
      </c>
      <c r="C23" s="8">
        <v>0</v>
      </c>
      <c r="E23" s="34"/>
      <c r="F23" s="35">
        <v>22</v>
      </c>
      <c r="G23" s="36">
        <f t="shared" si="0"/>
        <v>1</v>
      </c>
      <c r="H23" s="37">
        <f t="shared" si="1"/>
        <v>0.83148534795651985</v>
      </c>
      <c r="J23" s="41">
        <f t="shared" si="8"/>
        <v>0.83148534795651985</v>
      </c>
      <c r="K23" s="39">
        <f t="shared" si="2"/>
        <v>22</v>
      </c>
      <c r="L23" s="39">
        <f t="shared" si="3"/>
        <v>0</v>
      </c>
      <c r="M23" s="39">
        <f t="shared" si="4"/>
        <v>41</v>
      </c>
      <c r="N23" s="39">
        <f t="shared" si="5"/>
        <v>106</v>
      </c>
      <c r="O23" s="40">
        <f t="shared" si="6"/>
        <v>0</v>
      </c>
      <c r="P23" s="40">
        <f t="shared" si="7"/>
        <v>0.34920634920634919</v>
      </c>
      <c r="Q23" s="40">
        <f t="shared" si="9"/>
        <v>0</v>
      </c>
      <c r="R23" s="40">
        <f t="shared" si="10"/>
        <v>0.34920634920634919</v>
      </c>
    </row>
    <row r="24" spans="1:18" ht="15.75" customHeight="1">
      <c r="A24" s="8">
        <v>745</v>
      </c>
      <c r="B24" s="33">
        <v>8.3497165778095517E-2</v>
      </c>
      <c r="C24" s="8">
        <v>1</v>
      </c>
      <c r="E24" s="34"/>
      <c r="F24" s="35">
        <v>23</v>
      </c>
      <c r="G24" s="36">
        <f t="shared" si="0"/>
        <v>0</v>
      </c>
      <c r="H24" s="37">
        <f t="shared" si="1"/>
        <v>0.83116003168688279</v>
      </c>
      <c r="J24" s="41">
        <f t="shared" si="8"/>
        <v>0.83148534795651985</v>
      </c>
      <c r="K24" s="39">
        <f t="shared" si="2"/>
        <v>22</v>
      </c>
      <c r="L24" s="39">
        <f t="shared" si="3"/>
        <v>0</v>
      </c>
      <c r="M24" s="39">
        <f t="shared" si="4"/>
        <v>41</v>
      </c>
      <c r="N24" s="39">
        <f t="shared" si="5"/>
        <v>106</v>
      </c>
      <c r="O24" s="40">
        <f t="shared" si="6"/>
        <v>0</v>
      </c>
      <c r="P24" s="40">
        <f t="shared" si="7"/>
        <v>0.34920634920634919</v>
      </c>
      <c r="Q24" s="40">
        <f t="shared" si="9"/>
        <v>0</v>
      </c>
      <c r="R24" s="40">
        <f t="shared" si="10"/>
        <v>0.34920634920634919</v>
      </c>
    </row>
    <row r="25" spans="1:18" ht="15.75" customHeight="1">
      <c r="A25" s="8">
        <v>746</v>
      </c>
      <c r="B25" s="33">
        <v>0.33248836156953332</v>
      </c>
      <c r="C25" s="8">
        <v>0</v>
      </c>
      <c r="E25" s="34"/>
      <c r="F25" s="35">
        <v>24</v>
      </c>
      <c r="G25" s="36">
        <f t="shared" si="0"/>
        <v>1</v>
      </c>
      <c r="H25" s="37">
        <f t="shared" si="1"/>
        <v>0.80727039667339373</v>
      </c>
      <c r="J25" s="41">
        <f t="shared" si="8"/>
        <v>0.83116003168688279</v>
      </c>
      <c r="K25" s="39">
        <f t="shared" si="2"/>
        <v>22</v>
      </c>
      <c r="L25" s="39">
        <f t="shared" si="3"/>
        <v>1</v>
      </c>
      <c r="M25" s="39">
        <f t="shared" si="4"/>
        <v>41</v>
      </c>
      <c r="N25" s="39">
        <f t="shared" si="5"/>
        <v>105</v>
      </c>
      <c r="O25" s="40">
        <f t="shared" si="6"/>
        <v>9.433962264150943E-3</v>
      </c>
      <c r="P25" s="40">
        <f t="shared" si="7"/>
        <v>0.34920634920634919</v>
      </c>
      <c r="Q25" s="40">
        <f t="shared" si="9"/>
        <v>9.433962264150943E-3</v>
      </c>
      <c r="R25" s="40">
        <f t="shared" si="10"/>
        <v>0.34920634920634919</v>
      </c>
    </row>
    <row r="26" spans="1:18" ht="15.75" customHeight="1">
      <c r="A26" s="8">
        <v>747</v>
      </c>
      <c r="B26" s="33">
        <v>5.9134200291145293E-2</v>
      </c>
      <c r="C26" s="8">
        <v>0</v>
      </c>
      <c r="E26" s="34"/>
      <c r="F26" s="35">
        <v>25</v>
      </c>
      <c r="G26" s="36">
        <f t="shared" si="0"/>
        <v>0</v>
      </c>
      <c r="H26" s="37">
        <f t="shared" si="1"/>
        <v>0.80241594442445052</v>
      </c>
      <c r="J26" s="41">
        <f t="shared" si="8"/>
        <v>0.80727039667339373</v>
      </c>
      <c r="K26" s="39">
        <f t="shared" si="2"/>
        <v>23</v>
      </c>
      <c r="L26" s="39">
        <f t="shared" si="3"/>
        <v>1</v>
      </c>
      <c r="M26" s="39">
        <f t="shared" si="4"/>
        <v>40</v>
      </c>
      <c r="N26" s="39">
        <f t="shared" si="5"/>
        <v>105</v>
      </c>
      <c r="O26" s="40">
        <f t="shared" si="6"/>
        <v>9.433962264150943E-3</v>
      </c>
      <c r="P26" s="40">
        <f t="shared" si="7"/>
        <v>0.36507936507936506</v>
      </c>
      <c r="Q26" s="40">
        <f t="shared" si="9"/>
        <v>0</v>
      </c>
      <c r="R26" s="40">
        <f t="shared" si="10"/>
        <v>0.36507936507936506</v>
      </c>
    </row>
    <row r="27" spans="1:18" ht="15.75" customHeight="1">
      <c r="A27" s="8">
        <v>748</v>
      </c>
      <c r="B27" s="33">
        <v>0.83148534795651985</v>
      </c>
      <c r="C27" s="8">
        <v>1</v>
      </c>
      <c r="E27" s="34"/>
      <c r="F27" s="35">
        <v>26</v>
      </c>
      <c r="G27" s="36">
        <f t="shared" si="0"/>
        <v>1</v>
      </c>
      <c r="H27" s="37">
        <f t="shared" si="1"/>
        <v>0.80212152617294552</v>
      </c>
      <c r="J27" s="41">
        <f t="shared" si="8"/>
        <v>0.80241594442445052</v>
      </c>
      <c r="K27" s="39">
        <f t="shared" si="2"/>
        <v>23</v>
      </c>
      <c r="L27" s="39">
        <f t="shared" si="3"/>
        <v>2</v>
      </c>
      <c r="M27" s="39">
        <f t="shared" si="4"/>
        <v>40</v>
      </c>
      <c r="N27" s="39">
        <f t="shared" si="5"/>
        <v>104</v>
      </c>
      <c r="O27" s="40">
        <f t="shared" si="6"/>
        <v>1.8867924528301886E-2</v>
      </c>
      <c r="P27" s="40">
        <f t="shared" si="7"/>
        <v>0.36507936507936506</v>
      </c>
      <c r="Q27" s="40">
        <f t="shared" si="9"/>
        <v>9.433962264150943E-3</v>
      </c>
      <c r="R27" s="40">
        <f t="shared" si="10"/>
        <v>0.36507936507936506</v>
      </c>
    </row>
    <row r="28" spans="1:18" ht="15.75" customHeight="1">
      <c r="A28" s="8">
        <v>749</v>
      </c>
      <c r="B28" s="33">
        <v>0.36872776537187218</v>
      </c>
      <c r="C28" s="8">
        <v>0</v>
      </c>
      <c r="E28" s="34"/>
      <c r="F28" s="35">
        <v>27</v>
      </c>
      <c r="G28" s="36">
        <f t="shared" si="0"/>
        <v>1</v>
      </c>
      <c r="H28" s="37">
        <f t="shared" si="1"/>
        <v>0.80062348941401462</v>
      </c>
      <c r="J28" s="41">
        <f t="shared" si="8"/>
        <v>0.80212152617294552</v>
      </c>
      <c r="K28" s="39">
        <f t="shared" si="2"/>
        <v>24</v>
      </c>
      <c r="L28" s="39">
        <f t="shared" si="3"/>
        <v>2</v>
      </c>
      <c r="M28" s="39">
        <f t="shared" si="4"/>
        <v>39</v>
      </c>
      <c r="N28" s="39">
        <f t="shared" si="5"/>
        <v>104</v>
      </c>
      <c r="O28" s="40">
        <f t="shared" si="6"/>
        <v>1.8867924528301886E-2</v>
      </c>
      <c r="P28" s="40">
        <f t="shared" si="7"/>
        <v>0.38095238095238093</v>
      </c>
      <c r="Q28" s="40">
        <f t="shared" si="9"/>
        <v>0</v>
      </c>
      <c r="R28" s="40">
        <f t="shared" si="10"/>
        <v>0.38095238095238093</v>
      </c>
    </row>
    <row r="29" spans="1:18" ht="15.75" customHeight="1">
      <c r="A29" s="8">
        <v>750</v>
      </c>
      <c r="B29" s="33">
        <v>8.3484739135526745E-2</v>
      </c>
      <c r="C29" s="8">
        <v>0</v>
      </c>
      <c r="E29" s="34"/>
      <c r="F29" s="35">
        <v>28</v>
      </c>
      <c r="G29" s="36">
        <f t="shared" si="0"/>
        <v>1</v>
      </c>
      <c r="H29" s="37">
        <f t="shared" si="1"/>
        <v>0.77308451788344679</v>
      </c>
      <c r="J29" s="41">
        <f t="shared" si="8"/>
        <v>0.80062348941401462</v>
      </c>
      <c r="K29" s="39">
        <f t="shared" si="2"/>
        <v>25</v>
      </c>
      <c r="L29" s="39">
        <f t="shared" si="3"/>
        <v>2</v>
      </c>
      <c r="M29" s="39">
        <f t="shared" si="4"/>
        <v>38</v>
      </c>
      <c r="N29" s="39">
        <f t="shared" si="5"/>
        <v>104</v>
      </c>
      <c r="O29" s="40">
        <f t="shared" si="6"/>
        <v>1.8867924528301886E-2</v>
      </c>
      <c r="P29" s="40">
        <f t="shared" si="7"/>
        <v>0.3968253968253968</v>
      </c>
      <c r="Q29" s="40">
        <f t="shared" si="9"/>
        <v>0</v>
      </c>
      <c r="R29" s="40">
        <f t="shared" si="10"/>
        <v>0.3968253968253968</v>
      </c>
    </row>
    <row r="30" spans="1:18" ht="15.75" customHeight="1">
      <c r="A30" s="8">
        <v>751</v>
      </c>
      <c r="B30" s="33">
        <v>0.7725550110638385</v>
      </c>
      <c r="C30" s="8">
        <v>1</v>
      </c>
      <c r="E30" s="34"/>
      <c r="F30" s="35">
        <v>29</v>
      </c>
      <c r="G30" s="36">
        <f t="shared" si="0"/>
        <v>1</v>
      </c>
      <c r="H30" s="37">
        <f t="shared" si="1"/>
        <v>0.7725550110638385</v>
      </c>
      <c r="J30" s="41">
        <f t="shared" si="8"/>
        <v>0.77308451788344679</v>
      </c>
      <c r="K30" s="39">
        <f t="shared" si="2"/>
        <v>26</v>
      </c>
      <c r="L30" s="39">
        <f t="shared" si="3"/>
        <v>2</v>
      </c>
      <c r="M30" s="39">
        <f t="shared" si="4"/>
        <v>37</v>
      </c>
      <c r="N30" s="39">
        <f t="shared" si="5"/>
        <v>104</v>
      </c>
      <c r="O30" s="40">
        <f t="shared" si="6"/>
        <v>1.8867924528301886E-2</v>
      </c>
      <c r="P30" s="40">
        <f t="shared" si="7"/>
        <v>0.41269841269841268</v>
      </c>
      <c r="Q30" s="40">
        <f t="shared" si="9"/>
        <v>0</v>
      </c>
      <c r="R30" s="40">
        <f t="shared" si="10"/>
        <v>0.41269841269841268</v>
      </c>
    </row>
    <row r="31" spans="1:18" ht="15.75" customHeight="1">
      <c r="A31" s="8">
        <v>752</v>
      </c>
      <c r="B31" s="33">
        <v>7.1265245900601584E-2</v>
      </c>
      <c r="C31" s="8">
        <v>1</v>
      </c>
      <c r="E31" s="34"/>
      <c r="F31" s="35">
        <v>30</v>
      </c>
      <c r="G31" s="36">
        <f t="shared" si="0"/>
        <v>1</v>
      </c>
      <c r="H31" s="37">
        <f t="shared" si="1"/>
        <v>0.74760620120983579</v>
      </c>
      <c r="J31" s="41">
        <f t="shared" si="8"/>
        <v>0.7725550110638385</v>
      </c>
      <c r="K31" s="39">
        <f t="shared" si="2"/>
        <v>27</v>
      </c>
      <c r="L31" s="39">
        <f t="shared" si="3"/>
        <v>2</v>
      </c>
      <c r="M31" s="39">
        <f t="shared" si="4"/>
        <v>36</v>
      </c>
      <c r="N31" s="39">
        <f t="shared" si="5"/>
        <v>104</v>
      </c>
      <c r="O31" s="40">
        <f t="shared" si="6"/>
        <v>1.8867924528301886E-2</v>
      </c>
      <c r="P31" s="40">
        <f t="shared" si="7"/>
        <v>0.42857142857142855</v>
      </c>
      <c r="Q31" s="40">
        <f t="shared" si="9"/>
        <v>0</v>
      </c>
      <c r="R31" s="40">
        <f t="shared" si="10"/>
        <v>0.42857142857142855</v>
      </c>
    </row>
    <row r="32" spans="1:18" ht="15.75" customHeight="1">
      <c r="A32" s="8">
        <v>753</v>
      </c>
      <c r="B32" s="33">
        <v>8.3609081234639157E-2</v>
      </c>
      <c r="C32" s="8">
        <v>0</v>
      </c>
      <c r="E32" s="34"/>
      <c r="F32" s="35">
        <v>31</v>
      </c>
      <c r="G32" s="36">
        <f t="shared" si="0"/>
        <v>1</v>
      </c>
      <c r="H32" s="37">
        <f t="shared" si="1"/>
        <v>0.72775056091683044</v>
      </c>
      <c r="J32" s="41">
        <f t="shared" si="8"/>
        <v>0.74760620120983579</v>
      </c>
      <c r="K32" s="39">
        <f t="shared" si="2"/>
        <v>28</v>
      </c>
      <c r="L32" s="39">
        <f t="shared" si="3"/>
        <v>2</v>
      </c>
      <c r="M32" s="39">
        <f t="shared" si="4"/>
        <v>35</v>
      </c>
      <c r="N32" s="39">
        <f t="shared" si="5"/>
        <v>104</v>
      </c>
      <c r="O32" s="40">
        <f t="shared" si="6"/>
        <v>1.8867924528301886E-2</v>
      </c>
      <c r="P32" s="40">
        <f t="shared" si="7"/>
        <v>0.44444444444444442</v>
      </c>
      <c r="Q32" s="40">
        <f t="shared" si="9"/>
        <v>0</v>
      </c>
      <c r="R32" s="40">
        <f t="shared" si="10"/>
        <v>0.44444444444444442</v>
      </c>
    </row>
    <row r="33" spans="1:18" ht="15.75" customHeight="1">
      <c r="A33" s="8">
        <v>754</v>
      </c>
      <c r="B33" s="33">
        <v>8.3495092187172104E-2</v>
      </c>
      <c r="C33" s="8">
        <v>0</v>
      </c>
      <c r="E33" s="34"/>
      <c r="F33" s="35">
        <v>32</v>
      </c>
      <c r="G33" s="36">
        <f t="shared" si="0"/>
        <v>1</v>
      </c>
      <c r="H33" s="37">
        <f t="shared" si="1"/>
        <v>0.70495920647884514</v>
      </c>
      <c r="J33" s="41">
        <f t="shared" si="8"/>
        <v>0.72775056091683044</v>
      </c>
      <c r="K33" s="39">
        <f t="shared" si="2"/>
        <v>29</v>
      </c>
      <c r="L33" s="39">
        <f t="shared" si="3"/>
        <v>2</v>
      </c>
      <c r="M33" s="39">
        <f t="shared" si="4"/>
        <v>34</v>
      </c>
      <c r="N33" s="39">
        <f t="shared" si="5"/>
        <v>104</v>
      </c>
      <c r="O33" s="40">
        <f t="shared" si="6"/>
        <v>1.8867924528301886E-2</v>
      </c>
      <c r="P33" s="40">
        <f t="shared" si="7"/>
        <v>0.46031746031746029</v>
      </c>
      <c r="Q33" s="40">
        <f t="shared" si="9"/>
        <v>0</v>
      </c>
      <c r="R33" s="40">
        <f t="shared" si="10"/>
        <v>0.46031746031746029</v>
      </c>
    </row>
    <row r="34" spans="1:18" ht="15.75" customHeight="1">
      <c r="A34" s="8">
        <v>755</v>
      </c>
      <c r="B34" s="33">
        <v>0.74760620120983579</v>
      </c>
      <c r="C34" s="8">
        <v>1</v>
      </c>
      <c r="E34" s="34"/>
      <c r="F34" s="35">
        <v>33</v>
      </c>
      <c r="G34" s="36">
        <f t="shared" si="0"/>
        <v>1</v>
      </c>
      <c r="H34" s="37">
        <f t="shared" si="1"/>
        <v>0.64204055608220578</v>
      </c>
      <c r="J34" s="41">
        <f t="shared" si="8"/>
        <v>0.70495920647884514</v>
      </c>
      <c r="K34" s="39">
        <f t="shared" si="2"/>
        <v>30</v>
      </c>
      <c r="L34" s="39">
        <f t="shared" si="3"/>
        <v>2</v>
      </c>
      <c r="M34" s="39">
        <f t="shared" si="4"/>
        <v>33</v>
      </c>
      <c r="N34" s="39">
        <f t="shared" si="5"/>
        <v>104</v>
      </c>
      <c r="O34" s="40">
        <f t="shared" si="6"/>
        <v>1.8867924528301886E-2</v>
      </c>
      <c r="P34" s="40">
        <f t="shared" si="7"/>
        <v>0.47619047619047616</v>
      </c>
      <c r="Q34" s="40">
        <f t="shared" si="9"/>
        <v>0</v>
      </c>
      <c r="R34" s="40">
        <f t="shared" si="10"/>
        <v>0.47619047619047616</v>
      </c>
    </row>
    <row r="35" spans="1:18" ht="15.75" customHeight="1">
      <c r="A35" s="8">
        <v>756</v>
      </c>
      <c r="B35" s="33">
        <v>0.14668329405304892</v>
      </c>
      <c r="C35" s="8">
        <v>1</v>
      </c>
      <c r="E35" s="34"/>
      <c r="F35" s="35">
        <v>34</v>
      </c>
      <c r="G35" s="36">
        <f t="shared" si="0"/>
        <v>0</v>
      </c>
      <c r="H35" s="37">
        <f t="shared" si="1"/>
        <v>0.64162279585071036</v>
      </c>
      <c r="J35" s="41">
        <f t="shared" si="8"/>
        <v>0.64204055608220578</v>
      </c>
      <c r="K35" s="39">
        <f t="shared" si="2"/>
        <v>31</v>
      </c>
      <c r="L35" s="39">
        <f t="shared" si="3"/>
        <v>2</v>
      </c>
      <c r="M35" s="39">
        <f t="shared" si="4"/>
        <v>32</v>
      </c>
      <c r="N35" s="39">
        <f t="shared" si="5"/>
        <v>104</v>
      </c>
      <c r="O35" s="40">
        <f t="shared" si="6"/>
        <v>1.8867924528301886E-2</v>
      </c>
      <c r="P35" s="40">
        <f t="shared" si="7"/>
        <v>0.49206349206349204</v>
      </c>
      <c r="Q35" s="40">
        <f t="shared" si="9"/>
        <v>0</v>
      </c>
      <c r="R35" s="40">
        <f t="shared" si="10"/>
        <v>0.49206349206349204</v>
      </c>
    </row>
    <row r="36" spans="1:18" ht="15.75" customHeight="1">
      <c r="A36" s="8">
        <v>757</v>
      </c>
      <c r="B36" s="33">
        <v>8.3487991203003667E-2</v>
      </c>
      <c r="C36" s="8">
        <v>0</v>
      </c>
      <c r="E36" s="34"/>
      <c r="F36" s="35">
        <v>35</v>
      </c>
      <c r="G36" s="36">
        <f t="shared" si="0"/>
        <v>1</v>
      </c>
      <c r="H36" s="37">
        <f t="shared" si="1"/>
        <v>0.64123148532678342</v>
      </c>
      <c r="J36" s="41">
        <f t="shared" si="8"/>
        <v>0.64162279585071036</v>
      </c>
      <c r="K36" s="39">
        <f t="shared" si="2"/>
        <v>31</v>
      </c>
      <c r="L36" s="39">
        <f t="shared" si="3"/>
        <v>3</v>
      </c>
      <c r="M36" s="39">
        <f t="shared" si="4"/>
        <v>32</v>
      </c>
      <c r="N36" s="39">
        <f t="shared" si="5"/>
        <v>103</v>
      </c>
      <c r="O36" s="40">
        <f t="shared" si="6"/>
        <v>2.8301886792452831E-2</v>
      </c>
      <c r="P36" s="40">
        <f t="shared" si="7"/>
        <v>0.49206349206349204</v>
      </c>
      <c r="Q36" s="40">
        <f t="shared" si="9"/>
        <v>9.4339622641509448E-3</v>
      </c>
      <c r="R36" s="40">
        <f t="shared" si="10"/>
        <v>0.49206349206349204</v>
      </c>
    </row>
    <row r="37" spans="1:18" ht="15.75" customHeight="1">
      <c r="A37" s="8">
        <v>758</v>
      </c>
      <c r="B37" s="33">
        <v>0.20085439370398564</v>
      </c>
      <c r="C37" s="8">
        <v>0</v>
      </c>
      <c r="E37" s="34"/>
      <c r="F37" s="35">
        <v>36</v>
      </c>
      <c r="G37" s="36">
        <f t="shared" si="0"/>
        <v>0</v>
      </c>
      <c r="H37" s="37">
        <f t="shared" si="1"/>
        <v>0.6410695830523897</v>
      </c>
      <c r="J37" s="41">
        <f t="shared" si="8"/>
        <v>0.64123148532678342</v>
      </c>
      <c r="K37" s="39">
        <f t="shared" si="2"/>
        <v>32</v>
      </c>
      <c r="L37" s="39">
        <f t="shared" si="3"/>
        <v>3</v>
      </c>
      <c r="M37" s="39">
        <f t="shared" si="4"/>
        <v>31</v>
      </c>
      <c r="N37" s="39">
        <f t="shared" si="5"/>
        <v>103</v>
      </c>
      <c r="O37" s="40">
        <f t="shared" si="6"/>
        <v>2.8301886792452831E-2</v>
      </c>
      <c r="P37" s="40">
        <f t="shared" si="7"/>
        <v>0.50793650793650791</v>
      </c>
      <c r="Q37" s="40">
        <f t="shared" si="9"/>
        <v>0</v>
      </c>
      <c r="R37" s="40">
        <f t="shared" si="10"/>
        <v>0.50793650793650791</v>
      </c>
    </row>
    <row r="38" spans="1:18" ht="15.75" customHeight="1">
      <c r="A38" s="8">
        <v>759</v>
      </c>
      <c r="B38" s="33">
        <v>8.3506042980629608E-2</v>
      </c>
      <c r="C38" s="8">
        <v>0</v>
      </c>
      <c r="E38" s="34"/>
      <c r="F38" s="35">
        <v>37</v>
      </c>
      <c r="G38" s="36">
        <f t="shared" si="0"/>
        <v>0</v>
      </c>
      <c r="H38" s="37">
        <f t="shared" si="1"/>
        <v>0.6410375532095286</v>
      </c>
      <c r="J38" s="41">
        <f t="shared" si="8"/>
        <v>0.6410695830523897</v>
      </c>
      <c r="K38" s="39">
        <f t="shared" si="2"/>
        <v>32</v>
      </c>
      <c r="L38" s="39">
        <f t="shared" si="3"/>
        <v>4</v>
      </c>
      <c r="M38" s="39">
        <f t="shared" si="4"/>
        <v>31</v>
      </c>
      <c r="N38" s="39">
        <f t="shared" si="5"/>
        <v>102</v>
      </c>
      <c r="O38" s="40">
        <f t="shared" si="6"/>
        <v>3.7735849056603772E-2</v>
      </c>
      <c r="P38" s="40">
        <f t="shared" si="7"/>
        <v>0.50793650793650791</v>
      </c>
      <c r="Q38" s="40">
        <f t="shared" si="9"/>
        <v>9.4339622641509413E-3</v>
      </c>
      <c r="R38" s="40">
        <f t="shared" si="10"/>
        <v>0.50793650793650791</v>
      </c>
    </row>
    <row r="39" spans="1:18" ht="15.75" customHeight="1">
      <c r="A39" s="8">
        <v>760</v>
      </c>
      <c r="B39" s="33">
        <v>0.93558766294890272</v>
      </c>
      <c r="C39" s="8">
        <v>1</v>
      </c>
      <c r="E39" s="34"/>
      <c r="F39" s="35">
        <v>38</v>
      </c>
      <c r="G39" s="36">
        <f t="shared" si="0"/>
        <v>0</v>
      </c>
      <c r="H39" s="37">
        <f t="shared" si="1"/>
        <v>0.6410322147801073</v>
      </c>
      <c r="J39" s="41">
        <f t="shared" si="8"/>
        <v>0.6410375532095286</v>
      </c>
      <c r="K39" s="39">
        <f t="shared" si="2"/>
        <v>32</v>
      </c>
      <c r="L39" s="39">
        <f t="shared" si="3"/>
        <v>5</v>
      </c>
      <c r="M39" s="39">
        <f t="shared" si="4"/>
        <v>31</v>
      </c>
      <c r="N39" s="39">
        <f t="shared" si="5"/>
        <v>101</v>
      </c>
      <c r="O39" s="40">
        <f t="shared" si="6"/>
        <v>4.716981132075472E-2</v>
      </c>
      <c r="P39" s="40">
        <f t="shared" si="7"/>
        <v>0.50793650793650791</v>
      </c>
      <c r="Q39" s="40">
        <f t="shared" si="9"/>
        <v>9.4339622641509482E-3</v>
      </c>
      <c r="R39" s="40">
        <f t="shared" si="10"/>
        <v>0.50793650793650791</v>
      </c>
    </row>
    <row r="40" spans="1:18" ht="15.75" customHeight="1">
      <c r="A40" s="8">
        <v>761</v>
      </c>
      <c r="B40" s="33">
        <v>8.3965272211860523E-2</v>
      </c>
      <c r="C40" s="8">
        <v>0</v>
      </c>
      <c r="E40" s="34"/>
      <c r="F40" s="35">
        <v>39</v>
      </c>
      <c r="G40" s="36">
        <f t="shared" si="0"/>
        <v>1</v>
      </c>
      <c r="H40" s="37">
        <f t="shared" si="1"/>
        <v>0.64102954555229663</v>
      </c>
      <c r="J40" s="41">
        <f t="shared" si="8"/>
        <v>0.6410322147801073</v>
      </c>
      <c r="K40" s="39">
        <f t="shared" si="2"/>
        <v>32</v>
      </c>
      <c r="L40" s="39">
        <f t="shared" si="3"/>
        <v>6</v>
      </c>
      <c r="M40" s="39">
        <f t="shared" si="4"/>
        <v>31</v>
      </c>
      <c r="N40" s="39">
        <f t="shared" si="5"/>
        <v>100</v>
      </c>
      <c r="O40" s="40">
        <f t="shared" si="6"/>
        <v>5.6603773584905662E-2</v>
      </c>
      <c r="P40" s="40">
        <f t="shared" si="7"/>
        <v>0.50793650793650791</v>
      </c>
      <c r="Q40" s="40">
        <f t="shared" si="9"/>
        <v>9.4339622641509413E-3</v>
      </c>
      <c r="R40" s="40">
        <f t="shared" si="10"/>
        <v>0.50793650793650791</v>
      </c>
    </row>
    <row r="41" spans="1:18" ht="15.75" customHeight="1">
      <c r="A41" s="8">
        <v>762</v>
      </c>
      <c r="B41" s="33">
        <v>8.3440371990268755E-2</v>
      </c>
      <c r="C41" s="8">
        <v>0</v>
      </c>
      <c r="E41" s="34"/>
      <c r="F41" s="35">
        <v>40</v>
      </c>
      <c r="G41" s="36">
        <f t="shared" si="0"/>
        <v>1</v>
      </c>
      <c r="H41" s="37">
        <f t="shared" si="1"/>
        <v>0.64097793164648087</v>
      </c>
      <c r="J41" s="41">
        <f t="shared" si="8"/>
        <v>0.64102954555229663</v>
      </c>
      <c r="K41" s="39">
        <f t="shared" si="2"/>
        <v>33</v>
      </c>
      <c r="L41" s="39">
        <f t="shared" si="3"/>
        <v>6</v>
      </c>
      <c r="M41" s="39">
        <f t="shared" si="4"/>
        <v>30</v>
      </c>
      <c r="N41" s="39">
        <f t="shared" si="5"/>
        <v>100</v>
      </c>
      <c r="O41" s="40">
        <f t="shared" si="6"/>
        <v>5.6603773584905662E-2</v>
      </c>
      <c r="P41" s="40">
        <f t="shared" si="7"/>
        <v>0.52380952380952384</v>
      </c>
      <c r="Q41" s="40">
        <f t="shared" si="9"/>
        <v>0</v>
      </c>
      <c r="R41" s="40">
        <f t="shared" si="10"/>
        <v>0.52380952380952384</v>
      </c>
    </row>
    <row r="42" spans="1:18" ht="15.75" customHeight="1">
      <c r="A42" s="8">
        <v>763</v>
      </c>
      <c r="B42" s="33">
        <v>8.3447767391722966E-2</v>
      </c>
      <c r="C42" s="8">
        <v>1</v>
      </c>
      <c r="E42" s="34"/>
      <c r="F42" s="35">
        <v>41</v>
      </c>
      <c r="G42" s="36">
        <f t="shared" si="0"/>
        <v>1</v>
      </c>
      <c r="H42" s="37">
        <f t="shared" si="1"/>
        <v>0.64092099667608426</v>
      </c>
      <c r="J42" s="41">
        <f t="shared" si="8"/>
        <v>0.64097793164648087</v>
      </c>
      <c r="K42" s="39">
        <f t="shared" si="2"/>
        <v>34</v>
      </c>
      <c r="L42" s="39">
        <f t="shared" si="3"/>
        <v>6</v>
      </c>
      <c r="M42" s="39">
        <f t="shared" si="4"/>
        <v>29</v>
      </c>
      <c r="N42" s="39">
        <f t="shared" si="5"/>
        <v>100</v>
      </c>
      <c r="O42" s="40">
        <f t="shared" si="6"/>
        <v>5.6603773584905662E-2</v>
      </c>
      <c r="P42" s="40">
        <f t="shared" si="7"/>
        <v>0.53968253968253965</v>
      </c>
      <c r="Q42" s="40">
        <f t="shared" si="9"/>
        <v>0</v>
      </c>
      <c r="R42" s="40">
        <f t="shared" si="10"/>
        <v>0.53968253968253965</v>
      </c>
    </row>
    <row r="43" spans="1:18" ht="15.75" customHeight="1">
      <c r="A43" s="8">
        <v>764</v>
      </c>
      <c r="B43" s="33">
        <v>0.89551887161396537</v>
      </c>
      <c r="C43" s="8">
        <v>1</v>
      </c>
      <c r="E43" s="34"/>
      <c r="F43" s="35">
        <v>42</v>
      </c>
      <c r="G43" s="36">
        <f t="shared" si="0"/>
        <v>1</v>
      </c>
      <c r="H43" s="37">
        <f t="shared" si="1"/>
        <v>0.64092009969429464</v>
      </c>
      <c r="J43" s="41">
        <f t="shared" si="8"/>
        <v>0.64092099667608426</v>
      </c>
      <c r="K43" s="39">
        <f t="shared" si="2"/>
        <v>35</v>
      </c>
      <c r="L43" s="39">
        <f t="shared" si="3"/>
        <v>6</v>
      </c>
      <c r="M43" s="39">
        <f t="shared" si="4"/>
        <v>28</v>
      </c>
      <c r="N43" s="39">
        <f t="shared" si="5"/>
        <v>100</v>
      </c>
      <c r="O43" s="40">
        <f t="shared" si="6"/>
        <v>5.6603773584905662E-2</v>
      </c>
      <c r="P43" s="40">
        <f t="shared" si="7"/>
        <v>0.55555555555555558</v>
      </c>
      <c r="Q43" s="40">
        <f t="shared" si="9"/>
        <v>0</v>
      </c>
      <c r="R43" s="40">
        <f t="shared" si="10"/>
        <v>0.55555555555555558</v>
      </c>
    </row>
    <row r="44" spans="1:18" ht="15.75" customHeight="1">
      <c r="A44" s="8">
        <v>765</v>
      </c>
      <c r="B44" s="33">
        <v>8.3486514267258033E-2</v>
      </c>
      <c r="C44" s="8">
        <v>0</v>
      </c>
      <c r="E44" s="34"/>
      <c r="F44" s="35">
        <v>43</v>
      </c>
      <c r="G44" s="36">
        <f t="shared" si="0"/>
        <v>1</v>
      </c>
      <c r="H44" s="37">
        <f t="shared" si="1"/>
        <v>0.60069158011809787</v>
      </c>
      <c r="J44" s="41">
        <f t="shared" si="8"/>
        <v>0.64092009969429464</v>
      </c>
      <c r="K44" s="39">
        <f t="shared" si="2"/>
        <v>36</v>
      </c>
      <c r="L44" s="39">
        <f t="shared" si="3"/>
        <v>6</v>
      </c>
      <c r="M44" s="39">
        <f t="shared" si="4"/>
        <v>27</v>
      </c>
      <c r="N44" s="39">
        <f t="shared" si="5"/>
        <v>100</v>
      </c>
      <c r="O44" s="40">
        <f t="shared" si="6"/>
        <v>5.6603773584905662E-2</v>
      </c>
      <c r="P44" s="40">
        <f t="shared" si="7"/>
        <v>0.5714285714285714</v>
      </c>
      <c r="Q44" s="40">
        <f t="shared" si="9"/>
        <v>0</v>
      </c>
      <c r="R44" s="40">
        <f t="shared" si="10"/>
        <v>0.5714285714285714</v>
      </c>
    </row>
    <row r="45" spans="1:18" ht="15.75" customHeight="1">
      <c r="A45" s="8">
        <v>766</v>
      </c>
      <c r="B45" s="33">
        <v>0.92137311564650781</v>
      </c>
      <c r="C45" s="8">
        <v>1</v>
      </c>
      <c r="E45" s="34"/>
      <c r="F45" s="35">
        <v>44</v>
      </c>
      <c r="G45" s="36">
        <f t="shared" si="0"/>
        <v>1</v>
      </c>
      <c r="H45" s="37">
        <f t="shared" si="1"/>
        <v>0.59999579337650089</v>
      </c>
      <c r="J45" s="41">
        <f t="shared" si="8"/>
        <v>0.60069158011809787</v>
      </c>
      <c r="K45" s="39">
        <f t="shared" si="2"/>
        <v>37</v>
      </c>
      <c r="L45" s="39">
        <f t="shared" si="3"/>
        <v>6</v>
      </c>
      <c r="M45" s="39">
        <f t="shared" si="4"/>
        <v>26</v>
      </c>
      <c r="N45" s="39">
        <f t="shared" si="5"/>
        <v>100</v>
      </c>
      <c r="O45" s="40">
        <f t="shared" si="6"/>
        <v>5.6603773584905662E-2</v>
      </c>
      <c r="P45" s="40">
        <f t="shared" si="7"/>
        <v>0.58730158730158732</v>
      </c>
      <c r="Q45" s="40">
        <f t="shared" si="9"/>
        <v>0</v>
      </c>
      <c r="R45" s="40">
        <f t="shared" si="10"/>
        <v>0.58730158730158732</v>
      </c>
    </row>
    <row r="46" spans="1:18" ht="15.75" customHeight="1">
      <c r="A46" s="8">
        <v>767</v>
      </c>
      <c r="B46" s="33">
        <v>0.41498026280648487</v>
      </c>
      <c r="C46" s="8">
        <v>0</v>
      </c>
      <c r="E46" s="34"/>
      <c r="F46" s="35">
        <v>45</v>
      </c>
      <c r="G46" s="36">
        <f t="shared" si="0"/>
        <v>1</v>
      </c>
      <c r="H46" s="37">
        <f t="shared" si="1"/>
        <v>0.59369864323693788</v>
      </c>
      <c r="J46" s="41">
        <f t="shared" si="8"/>
        <v>0.59999579337650089</v>
      </c>
      <c r="K46" s="39">
        <f t="shared" si="2"/>
        <v>38</v>
      </c>
      <c r="L46" s="39">
        <f t="shared" si="3"/>
        <v>6</v>
      </c>
      <c r="M46" s="39">
        <f t="shared" si="4"/>
        <v>25</v>
      </c>
      <c r="N46" s="39">
        <f t="shared" si="5"/>
        <v>100</v>
      </c>
      <c r="O46" s="40">
        <f t="shared" si="6"/>
        <v>5.6603773584905662E-2</v>
      </c>
      <c r="P46" s="40">
        <f t="shared" si="7"/>
        <v>0.60317460317460314</v>
      </c>
      <c r="Q46" s="40">
        <f t="shared" si="9"/>
        <v>0</v>
      </c>
      <c r="R46" s="40">
        <f t="shared" si="10"/>
        <v>0.60317460317460314</v>
      </c>
    </row>
    <row r="47" spans="1:18" ht="15.75" customHeight="1">
      <c r="A47" s="8">
        <v>768</v>
      </c>
      <c r="B47" s="33">
        <v>0.6410322147801073</v>
      </c>
      <c r="C47" s="8">
        <v>0</v>
      </c>
      <c r="E47" s="34"/>
      <c r="F47" s="35">
        <v>46</v>
      </c>
      <c r="G47" s="36">
        <f t="shared" si="0"/>
        <v>0</v>
      </c>
      <c r="H47" s="37">
        <f t="shared" si="1"/>
        <v>0.59223626678457764</v>
      </c>
      <c r="J47" s="41">
        <f t="shared" si="8"/>
        <v>0.59369864323693788</v>
      </c>
      <c r="K47" s="39">
        <f t="shared" si="2"/>
        <v>39</v>
      </c>
      <c r="L47" s="39">
        <f t="shared" si="3"/>
        <v>6</v>
      </c>
      <c r="M47" s="39">
        <f t="shared" si="4"/>
        <v>24</v>
      </c>
      <c r="N47" s="39">
        <f t="shared" si="5"/>
        <v>100</v>
      </c>
      <c r="O47" s="40">
        <f t="shared" si="6"/>
        <v>5.6603773584905662E-2</v>
      </c>
      <c r="P47" s="40">
        <f t="shared" si="7"/>
        <v>0.61904761904761907</v>
      </c>
      <c r="Q47" s="40">
        <f t="shared" si="9"/>
        <v>0</v>
      </c>
      <c r="R47" s="40">
        <f t="shared" si="10"/>
        <v>0.61904761904761907</v>
      </c>
    </row>
    <row r="48" spans="1:18" ht="15.75" customHeight="1">
      <c r="A48" s="8">
        <v>769</v>
      </c>
      <c r="B48" s="33">
        <v>6.994804559754543E-2</v>
      </c>
      <c r="C48" s="8">
        <v>0</v>
      </c>
      <c r="E48" s="34"/>
      <c r="F48" s="35">
        <v>47</v>
      </c>
      <c r="G48" s="36">
        <f t="shared" si="0"/>
        <v>0</v>
      </c>
      <c r="H48" s="37">
        <f t="shared" si="1"/>
        <v>0.55289879325731273</v>
      </c>
      <c r="J48" s="41">
        <f t="shared" si="8"/>
        <v>0.59223626678457764</v>
      </c>
      <c r="K48" s="39">
        <f t="shared" si="2"/>
        <v>39</v>
      </c>
      <c r="L48" s="39">
        <f t="shared" si="3"/>
        <v>7</v>
      </c>
      <c r="M48" s="39">
        <f t="shared" si="4"/>
        <v>24</v>
      </c>
      <c r="N48" s="39">
        <f t="shared" si="5"/>
        <v>99</v>
      </c>
      <c r="O48" s="40">
        <f t="shared" si="6"/>
        <v>6.6037735849056603E-2</v>
      </c>
      <c r="P48" s="40">
        <f t="shared" si="7"/>
        <v>0.61904761904761907</v>
      </c>
      <c r="Q48" s="40">
        <f t="shared" si="9"/>
        <v>9.4339622641509413E-3</v>
      </c>
      <c r="R48" s="40">
        <f t="shared" si="10"/>
        <v>0.61904761904761907</v>
      </c>
    </row>
    <row r="49" spans="1:18" ht="15.75" customHeight="1">
      <c r="A49" s="8">
        <v>770</v>
      </c>
      <c r="B49" s="33">
        <v>8.3528239739975599E-2</v>
      </c>
      <c r="C49" s="8">
        <v>0</v>
      </c>
      <c r="E49" s="34"/>
      <c r="F49" s="35">
        <v>48</v>
      </c>
      <c r="G49" s="36">
        <f t="shared" si="0"/>
        <v>0</v>
      </c>
      <c r="H49" s="37">
        <f t="shared" si="1"/>
        <v>0.55085529921229259</v>
      </c>
      <c r="J49" s="41">
        <f t="shared" si="8"/>
        <v>0.55289879325731273</v>
      </c>
      <c r="K49" s="39">
        <f t="shared" si="2"/>
        <v>39</v>
      </c>
      <c r="L49" s="39">
        <f t="shared" si="3"/>
        <v>8</v>
      </c>
      <c r="M49" s="39">
        <f t="shared" si="4"/>
        <v>24</v>
      </c>
      <c r="N49" s="39">
        <f t="shared" si="5"/>
        <v>98</v>
      </c>
      <c r="O49" s="40">
        <f t="shared" si="6"/>
        <v>7.5471698113207544E-2</v>
      </c>
      <c r="P49" s="40">
        <f t="shared" si="7"/>
        <v>0.61904761904761907</v>
      </c>
      <c r="Q49" s="40">
        <f t="shared" si="9"/>
        <v>9.4339622641509413E-3</v>
      </c>
      <c r="R49" s="40">
        <f t="shared" si="10"/>
        <v>0.61904761904761907</v>
      </c>
    </row>
    <row r="50" spans="1:18" ht="15.75" customHeight="1">
      <c r="A50" s="8">
        <v>771</v>
      </c>
      <c r="B50" s="33">
        <v>8.3609081234639157E-2</v>
      </c>
      <c r="C50" s="8">
        <v>0</v>
      </c>
      <c r="E50" s="34"/>
      <c r="F50" s="35">
        <v>49</v>
      </c>
      <c r="G50" s="36">
        <f t="shared" si="0"/>
        <v>1</v>
      </c>
      <c r="H50" s="37">
        <f t="shared" si="1"/>
        <v>0.52379940121238844</v>
      </c>
      <c r="J50" s="41">
        <f t="shared" si="8"/>
        <v>0.55085529921229259</v>
      </c>
      <c r="K50" s="39">
        <f t="shared" si="2"/>
        <v>39</v>
      </c>
      <c r="L50" s="39">
        <f t="shared" si="3"/>
        <v>9</v>
      </c>
      <c r="M50" s="39">
        <f t="shared" si="4"/>
        <v>24</v>
      </c>
      <c r="N50" s="39">
        <f t="shared" si="5"/>
        <v>97</v>
      </c>
      <c r="O50" s="40">
        <f t="shared" si="6"/>
        <v>8.4905660377358486E-2</v>
      </c>
      <c r="P50" s="40">
        <f t="shared" si="7"/>
        <v>0.61904761904761907</v>
      </c>
      <c r="Q50" s="40">
        <f t="shared" si="9"/>
        <v>9.4339622641509413E-3</v>
      </c>
      <c r="R50" s="40">
        <f t="shared" si="10"/>
        <v>0.61904761904761907</v>
      </c>
    </row>
    <row r="51" spans="1:18" ht="15.75" customHeight="1">
      <c r="A51" s="8">
        <v>772</v>
      </c>
      <c r="B51" s="33">
        <v>8.3492138111079084E-2</v>
      </c>
      <c r="C51" s="8">
        <v>0</v>
      </c>
      <c r="E51" s="34"/>
      <c r="F51" s="35">
        <v>50</v>
      </c>
      <c r="G51" s="36">
        <f t="shared" si="0"/>
        <v>1</v>
      </c>
      <c r="H51" s="37">
        <f t="shared" si="1"/>
        <v>0.51571327340553896</v>
      </c>
      <c r="J51" s="41">
        <f t="shared" si="8"/>
        <v>0.52379940121238844</v>
      </c>
      <c r="K51" s="39">
        <f t="shared" si="2"/>
        <v>40</v>
      </c>
      <c r="L51" s="39">
        <f t="shared" si="3"/>
        <v>9</v>
      </c>
      <c r="M51" s="39">
        <f t="shared" si="4"/>
        <v>23</v>
      </c>
      <c r="N51" s="39">
        <f t="shared" si="5"/>
        <v>97</v>
      </c>
      <c r="O51" s="40">
        <f t="shared" si="6"/>
        <v>8.4905660377358486E-2</v>
      </c>
      <c r="P51" s="40">
        <f t="shared" si="7"/>
        <v>0.63492063492063489</v>
      </c>
      <c r="Q51" s="40">
        <f t="shared" si="9"/>
        <v>0</v>
      </c>
      <c r="R51" s="40">
        <f t="shared" si="10"/>
        <v>0.63492063492063489</v>
      </c>
    </row>
    <row r="52" spans="1:18" ht="13">
      <c r="A52" s="8">
        <v>773</v>
      </c>
      <c r="B52" s="33">
        <v>0.83116003168688279</v>
      </c>
      <c r="C52" s="8">
        <v>0</v>
      </c>
      <c r="F52" s="35">
        <v>51</v>
      </c>
      <c r="G52" s="36">
        <f t="shared" si="0"/>
        <v>0</v>
      </c>
      <c r="H52" s="37">
        <f t="shared" si="1"/>
        <v>0.50896307653810613</v>
      </c>
      <c r="J52" s="41">
        <f t="shared" si="8"/>
        <v>0.51571327340553896</v>
      </c>
      <c r="K52" s="39">
        <f t="shared" si="2"/>
        <v>41</v>
      </c>
      <c r="L52" s="39">
        <f t="shared" si="3"/>
        <v>9</v>
      </c>
      <c r="M52" s="39">
        <f t="shared" si="4"/>
        <v>22</v>
      </c>
      <c r="N52" s="39">
        <f t="shared" si="5"/>
        <v>97</v>
      </c>
      <c r="O52" s="40">
        <f t="shared" si="6"/>
        <v>8.4905660377358486E-2</v>
      </c>
      <c r="P52" s="40">
        <f t="shared" si="7"/>
        <v>0.65079365079365081</v>
      </c>
      <c r="Q52" s="40">
        <f t="shared" si="9"/>
        <v>0</v>
      </c>
      <c r="R52" s="40">
        <f t="shared" si="10"/>
        <v>0.65079365079365081</v>
      </c>
    </row>
    <row r="53" spans="1:18" ht="13">
      <c r="A53" s="8">
        <v>774</v>
      </c>
      <c r="B53" s="33">
        <v>8.3447469293001425E-2</v>
      </c>
      <c r="C53" s="8">
        <v>0</v>
      </c>
      <c r="F53" s="35">
        <v>52</v>
      </c>
      <c r="G53" s="36">
        <f t="shared" si="0"/>
        <v>0</v>
      </c>
      <c r="H53" s="37">
        <f t="shared" si="1"/>
        <v>0.46757310214360143</v>
      </c>
      <c r="J53" s="41">
        <f t="shared" si="8"/>
        <v>0.50896307653810613</v>
      </c>
      <c r="K53" s="39">
        <f t="shared" si="2"/>
        <v>41</v>
      </c>
      <c r="L53" s="39">
        <f t="shared" si="3"/>
        <v>10</v>
      </c>
      <c r="M53" s="39">
        <f t="shared" si="4"/>
        <v>22</v>
      </c>
      <c r="N53" s="39">
        <f t="shared" si="5"/>
        <v>96</v>
      </c>
      <c r="O53" s="40">
        <f t="shared" si="6"/>
        <v>9.4339622641509441E-2</v>
      </c>
      <c r="P53" s="40">
        <f t="shared" si="7"/>
        <v>0.65079365079365081</v>
      </c>
      <c r="Q53" s="40">
        <f t="shared" si="9"/>
        <v>9.4339622641509552E-3</v>
      </c>
      <c r="R53" s="40">
        <f t="shared" si="10"/>
        <v>0.65079365079365081</v>
      </c>
    </row>
    <row r="54" spans="1:18" ht="13">
      <c r="A54" s="8">
        <v>775</v>
      </c>
      <c r="B54" s="33">
        <v>0.70495920647884514</v>
      </c>
      <c r="C54" s="8">
        <v>1</v>
      </c>
      <c r="F54" s="35">
        <v>53</v>
      </c>
      <c r="G54" s="36">
        <f t="shared" si="0"/>
        <v>0</v>
      </c>
      <c r="H54" s="37">
        <f t="shared" si="1"/>
        <v>0.43051786557396815</v>
      </c>
      <c r="J54" s="41">
        <f t="shared" si="8"/>
        <v>0.46757310214360143</v>
      </c>
      <c r="K54" s="39">
        <f t="shared" si="2"/>
        <v>41</v>
      </c>
      <c r="L54" s="39">
        <f t="shared" si="3"/>
        <v>11</v>
      </c>
      <c r="M54" s="39">
        <f t="shared" si="4"/>
        <v>22</v>
      </c>
      <c r="N54" s="39">
        <f t="shared" si="5"/>
        <v>95</v>
      </c>
      <c r="O54" s="40">
        <f t="shared" si="6"/>
        <v>0.10377358490566038</v>
      </c>
      <c r="P54" s="40">
        <f t="shared" si="7"/>
        <v>0.65079365079365081</v>
      </c>
      <c r="Q54" s="40">
        <f t="shared" si="9"/>
        <v>9.4339622641509413E-3</v>
      </c>
      <c r="R54" s="40">
        <f t="shared" si="10"/>
        <v>0.65079365079365081</v>
      </c>
    </row>
    <row r="55" spans="1:18" ht="13">
      <c r="A55" s="8">
        <v>776</v>
      </c>
      <c r="B55" s="33">
        <v>8.3484739135526745E-2</v>
      </c>
      <c r="C55" s="8">
        <v>0</v>
      </c>
      <c r="F55" s="35">
        <v>54</v>
      </c>
      <c r="G55" s="36">
        <f t="shared" si="0"/>
        <v>0</v>
      </c>
      <c r="H55" s="37">
        <f t="shared" si="1"/>
        <v>0.42392860751696032</v>
      </c>
      <c r="J55" s="41">
        <f t="shared" si="8"/>
        <v>0.43051786557396815</v>
      </c>
      <c r="K55" s="39">
        <f t="shared" si="2"/>
        <v>41</v>
      </c>
      <c r="L55" s="39">
        <f t="shared" si="3"/>
        <v>12</v>
      </c>
      <c r="M55" s="39">
        <f t="shared" si="4"/>
        <v>22</v>
      </c>
      <c r="N55" s="39">
        <f t="shared" si="5"/>
        <v>94</v>
      </c>
      <c r="O55" s="40">
        <f t="shared" si="6"/>
        <v>0.11320754716981132</v>
      </c>
      <c r="P55" s="40">
        <f t="shared" si="7"/>
        <v>0.65079365079365081</v>
      </c>
      <c r="Q55" s="40">
        <f t="shared" si="9"/>
        <v>9.4339622641509413E-3</v>
      </c>
      <c r="R55" s="40">
        <f t="shared" si="10"/>
        <v>0.65079365079365081</v>
      </c>
    </row>
    <row r="56" spans="1:18" ht="13">
      <c r="A56" s="8">
        <v>777</v>
      </c>
      <c r="B56" s="33">
        <v>8.3484739135526745E-2</v>
      </c>
      <c r="C56" s="8">
        <v>0</v>
      </c>
      <c r="F56" s="35">
        <v>55</v>
      </c>
      <c r="G56" s="36">
        <f t="shared" si="0"/>
        <v>0</v>
      </c>
      <c r="H56" s="37">
        <f t="shared" si="1"/>
        <v>0.41743704392310321</v>
      </c>
      <c r="J56" s="41">
        <f t="shared" si="8"/>
        <v>0.42392860751696032</v>
      </c>
      <c r="K56" s="39">
        <f t="shared" si="2"/>
        <v>41</v>
      </c>
      <c r="L56" s="39">
        <f t="shared" si="3"/>
        <v>13</v>
      </c>
      <c r="M56" s="39">
        <f t="shared" si="4"/>
        <v>22</v>
      </c>
      <c r="N56" s="39">
        <f t="shared" si="5"/>
        <v>93</v>
      </c>
      <c r="O56" s="40">
        <f t="shared" si="6"/>
        <v>0.12264150943396226</v>
      </c>
      <c r="P56" s="40">
        <f t="shared" si="7"/>
        <v>0.65079365079365081</v>
      </c>
      <c r="Q56" s="40">
        <f t="shared" si="9"/>
        <v>9.4339622641509413E-3</v>
      </c>
      <c r="R56" s="40">
        <f t="shared" si="10"/>
        <v>0.65079365079365081</v>
      </c>
    </row>
    <row r="57" spans="1:18" ht="13">
      <c r="A57" s="8">
        <v>778</v>
      </c>
      <c r="B57" s="33">
        <v>0.64204055608220578</v>
      </c>
      <c r="C57" s="8">
        <v>1</v>
      </c>
      <c r="F57" s="35">
        <v>56</v>
      </c>
      <c r="G57" s="36">
        <f t="shared" si="0"/>
        <v>0</v>
      </c>
      <c r="H57" s="37">
        <f t="shared" si="1"/>
        <v>0.41498026280648487</v>
      </c>
      <c r="J57" s="41">
        <f t="shared" si="8"/>
        <v>0.41743704392310321</v>
      </c>
      <c r="K57" s="39">
        <f t="shared" si="2"/>
        <v>41</v>
      </c>
      <c r="L57" s="39">
        <f t="shared" si="3"/>
        <v>14</v>
      </c>
      <c r="M57" s="39">
        <f t="shared" si="4"/>
        <v>22</v>
      </c>
      <c r="N57" s="39">
        <f t="shared" si="5"/>
        <v>92</v>
      </c>
      <c r="O57" s="40">
        <f t="shared" si="6"/>
        <v>0.13207547169811321</v>
      </c>
      <c r="P57" s="40">
        <f t="shared" si="7"/>
        <v>0.65079365079365081</v>
      </c>
      <c r="Q57" s="40">
        <f t="shared" si="9"/>
        <v>9.4339622641509413E-3</v>
      </c>
      <c r="R57" s="40">
        <f t="shared" si="10"/>
        <v>0.65079365079365081</v>
      </c>
    </row>
    <row r="58" spans="1:18" ht="13">
      <c r="A58" s="8">
        <v>779</v>
      </c>
      <c r="B58" s="33">
        <v>8.3483851582525748E-2</v>
      </c>
      <c r="C58" s="8">
        <v>0</v>
      </c>
      <c r="F58" s="35">
        <v>57</v>
      </c>
      <c r="G58" s="36">
        <f t="shared" si="0"/>
        <v>0</v>
      </c>
      <c r="H58" s="37">
        <f t="shared" si="1"/>
        <v>0.41297567542016883</v>
      </c>
      <c r="J58" s="41">
        <f t="shared" si="8"/>
        <v>0.41498026280648487</v>
      </c>
      <c r="K58" s="39">
        <f t="shared" si="2"/>
        <v>41</v>
      </c>
      <c r="L58" s="39">
        <f t="shared" si="3"/>
        <v>15</v>
      </c>
      <c r="M58" s="39">
        <f t="shared" si="4"/>
        <v>22</v>
      </c>
      <c r="N58" s="39">
        <f t="shared" si="5"/>
        <v>91</v>
      </c>
      <c r="O58" s="40">
        <f t="shared" si="6"/>
        <v>0.14150943396226415</v>
      </c>
      <c r="P58" s="40">
        <f t="shared" si="7"/>
        <v>0.65079365079365081</v>
      </c>
      <c r="Q58" s="40">
        <f t="shared" si="9"/>
        <v>9.4339622641509413E-3</v>
      </c>
      <c r="R58" s="40">
        <f t="shared" si="10"/>
        <v>0.65079365079365081</v>
      </c>
    </row>
    <row r="59" spans="1:18" ht="13">
      <c r="A59" s="8">
        <v>780</v>
      </c>
      <c r="B59" s="33">
        <v>0.93187359954759341</v>
      </c>
      <c r="C59" s="8">
        <v>1</v>
      </c>
      <c r="F59" s="35">
        <v>58</v>
      </c>
      <c r="G59" s="36">
        <f t="shared" si="0"/>
        <v>1</v>
      </c>
      <c r="H59" s="37">
        <f t="shared" si="1"/>
        <v>0.41281915169938427</v>
      </c>
      <c r="J59" s="41">
        <f t="shared" si="8"/>
        <v>0.41297567542016883</v>
      </c>
      <c r="K59" s="39">
        <f t="shared" si="2"/>
        <v>41</v>
      </c>
      <c r="L59" s="39">
        <f t="shared" si="3"/>
        <v>16</v>
      </c>
      <c r="M59" s="39">
        <f t="shared" si="4"/>
        <v>22</v>
      </c>
      <c r="N59" s="39">
        <f t="shared" si="5"/>
        <v>90</v>
      </c>
      <c r="O59" s="40">
        <f t="shared" si="6"/>
        <v>0.15094339622641509</v>
      </c>
      <c r="P59" s="40">
        <f t="shared" si="7"/>
        <v>0.65079365079365081</v>
      </c>
      <c r="Q59" s="40">
        <f t="shared" si="9"/>
        <v>9.4339622641509413E-3</v>
      </c>
      <c r="R59" s="40">
        <f t="shared" si="10"/>
        <v>0.65079365079365081</v>
      </c>
    </row>
    <row r="60" spans="1:18" ht="13">
      <c r="A60" s="8">
        <v>781</v>
      </c>
      <c r="B60" s="33">
        <v>0.64092099667608426</v>
      </c>
      <c r="C60" s="8">
        <v>1</v>
      </c>
      <c r="F60" s="35">
        <v>59</v>
      </c>
      <c r="G60" s="36">
        <f t="shared" si="0"/>
        <v>1</v>
      </c>
      <c r="H60" s="37">
        <f t="shared" si="1"/>
        <v>0.41281915169938427</v>
      </c>
      <c r="J60" s="41">
        <f t="shared" si="8"/>
        <v>0.41281915169938427</v>
      </c>
      <c r="K60" s="39">
        <f t="shared" si="2"/>
        <v>44</v>
      </c>
      <c r="L60" s="39">
        <f t="shared" si="3"/>
        <v>16</v>
      </c>
      <c r="M60" s="39">
        <f t="shared" si="4"/>
        <v>19</v>
      </c>
      <c r="N60" s="39">
        <f t="shared" si="5"/>
        <v>90</v>
      </c>
      <c r="O60" s="40">
        <f t="shared" si="6"/>
        <v>0.15094339622641509</v>
      </c>
      <c r="P60" s="40">
        <f t="shared" si="7"/>
        <v>0.69841269841269837</v>
      </c>
      <c r="Q60" s="40">
        <f t="shared" si="9"/>
        <v>0</v>
      </c>
      <c r="R60" s="40">
        <f t="shared" si="10"/>
        <v>0.69841269841269837</v>
      </c>
    </row>
    <row r="61" spans="1:18" ht="13">
      <c r="A61" s="8">
        <v>782</v>
      </c>
      <c r="B61" s="33">
        <v>0.91995254689274797</v>
      </c>
      <c r="C61" s="8">
        <v>1</v>
      </c>
      <c r="F61" s="35">
        <v>60</v>
      </c>
      <c r="G61" s="36">
        <f t="shared" si="0"/>
        <v>1</v>
      </c>
      <c r="H61" s="37">
        <f t="shared" si="1"/>
        <v>0.41281915169938427</v>
      </c>
      <c r="J61" s="41">
        <f t="shared" si="8"/>
        <v>0.41281915169938427</v>
      </c>
      <c r="K61" s="39">
        <f t="shared" si="2"/>
        <v>44</v>
      </c>
      <c r="L61" s="39">
        <f t="shared" si="3"/>
        <v>16</v>
      </c>
      <c r="M61" s="39">
        <f t="shared" si="4"/>
        <v>19</v>
      </c>
      <c r="N61" s="39">
        <f t="shared" si="5"/>
        <v>90</v>
      </c>
      <c r="O61" s="40">
        <f t="shared" si="6"/>
        <v>0.15094339622641509</v>
      </c>
      <c r="P61" s="40">
        <f t="shared" si="7"/>
        <v>0.69841269841269837</v>
      </c>
      <c r="Q61" s="40">
        <f t="shared" si="9"/>
        <v>0</v>
      </c>
      <c r="R61" s="40">
        <f t="shared" si="10"/>
        <v>0.69841269841269837</v>
      </c>
    </row>
    <row r="62" spans="1:18" ht="13">
      <c r="A62" s="8">
        <v>783</v>
      </c>
      <c r="B62" s="33">
        <v>0.41281915169938427</v>
      </c>
      <c r="C62" s="8">
        <v>0</v>
      </c>
      <c r="F62" s="35">
        <v>61</v>
      </c>
      <c r="G62" s="36">
        <f t="shared" si="0"/>
        <v>1</v>
      </c>
      <c r="H62" s="37">
        <f t="shared" si="1"/>
        <v>0.41275167062051982</v>
      </c>
      <c r="J62" s="41">
        <f t="shared" si="8"/>
        <v>0.41281915169938427</v>
      </c>
      <c r="K62" s="39">
        <f t="shared" si="2"/>
        <v>44</v>
      </c>
      <c r="L62" s="39">
        <f t="shared" si="3"/>
        <v>16</v>
      </c>
      <c r="M62" s="39">
        <f t="shared" si="4"/>
        <v>19</v>
      </c>
      <c r="N62" s="39">
        <f t="shared" si="5"/>
        <v>90</v>
      </c>
      <c r="O62" s="40">
        <f t="shared" si="6"/>
        <v>0.15094339622641509</v>
      </c>
      <c r="P62" s="40">
        <f t="shared" si="7"/>
        <v>0.69841269841269837</v>
      </c>
      <c r="Q62" s="40">
        <f t="shared" si="9"/>
        <v>0</v>
      </c>
      <c r="R62" s="40">
        <f t="shared" si="10"/>
        <v>0.69841269841269837</v>
      </c>
    </row>
    <row r="63" spans="1:18" ht="13">
      <c r="A63" s="8">
        <v>784</v>
      </c>
      <c r="B63" s="33">
        <v>5.0215766557669142E-2</v>
      </c>
      <c r="C63" s="8">
        <v>0</v>
      </c>
      <c r="F63" s="35">
        <v>62</v>
      </c>
      <c r="G63" s="36">
        <f t="shared" si="0"/>
        <v>1</v>
      </c>
      <c r="H63" s="37">
        <f t="shared" si="1"/>
        <v>0.41204331766050012</v>
      </c>
      <c r="J63" s="41">
        <f t="shared" si="8"/>
        <v>0.41275167062051982</v>
      </c>
      <c r="K63" s="39">
        <f t="shared" si="2"/>
        <v>45</v>
      </c>
      <c r="L63" s="39">
        <f t="shared" si="3"/>
        <v>16</v>
      </c>
      <c r="M63" s="39">
        <f t="shared" si="4"/>
        <v>18</v>
      </c>
      <c r="N63" s="39">
        <f t="shared" si="5"/>
        <v>90</v>
      </c>
      <c r="O63" s="40">
        <f t="shared" si="6"/>
        <v>0.15094339622641509</v>
      </c>
      <c r="P63" s="40">
        <f t="shared" si="7"/>
        <v>0.7142857142857143</v>
      </c>
      <c r="Q63" s="40">
        <f t="shared" si="9"/>
        <v>0</v>
      </c>
      <c r="R63" s="40">
        <f t="shared" si="10"/>
        <v>0.7142857142857143</v>
      </c>
    </row>
    <row r="64" spans="1:18" ht="13">
      <c r="A64" s="8">
        <v>785</v>
      </c>
      <c r="B64" s="33">
        <v>8.3435049373295822E-2</v>
      </c>
      <c r="C64" s="8">
        <v>0</v>
      </c>
      <c r="F64" s="35">
        <v>63</v>
      </c>
      <c r="G64" s="36">
        <f t="shared" si="0"/>
        <v>0</v>
      </c>
      <c r="H64" s="37">
        <f t="shared" si="1"/>
        <v>0.40720719414493034</v>
      </c>
      <c r="J64" s="41">
        <f t="shared" si="8"/>
        <v>0.41204331766050012</v>
      </c>
      <c r="K64" s="39">
        <f t="shared" si="2"/>
        <v>46</v>
      </c>
      <c r="L64" s="39">
        <f t="shared" si="3"/>
        <v>16</v>
      </c>
      <c r="M64" s="39">
        <f t="shared" si="4"/>
        <v>17</v>
      </c>
      <c r="N64" s="39">
        <f t="shared" si="5"/>
        <v>90</v>
      </c>
      <c r="O64" s="40">
        <f t="shared" si="6"/>
        <v>0.15094339622641509</v>
      </c>
      <c r="P64" s="40">
        <f t="shared" si="7"/>
        <v>0.73015873015873012</v>
      </c>
      <c r="Q64" s="40">
        <f t="shared" si="9"/>
        <v>0</v>
      </c>
      <c r="R64" s="40">
        <f t="shared" si="10"/>
        <v>0.73015873015873012</v>
      </c>
    </row>
    <row r="65" spans="1:18" ht="13">
      <c r="A65" s="8">
        <v>786</v>
      </c>
      <c r="B65" s="33">
        <v>8.3449243704420556E-2</v>
      </c>
      <c r="C65" s="8">
        <v>0</v>
      </c>
      <c r="F65" s="35">
        <v>64</v>
      </c>
      <c r="G65" s="36">
        <f t="shared" si="0"/>
        <v>0</v>
      </c>
      <c r="H65" s="37">
        <f t="shared" si="1"/>
        <v>0.4060876525509553</v>
      </c>
      <c r="J65" s="41">
        <f t="shared" si="8"/>
        <v>0.40720719414493034</v>
      </c>
      <c r="K65" s="39">
        <f t="shared" si="2"/>
        <v>46</v>
      </c>
      <c r="L65" s="39">
        <f t="shared" si="3"/>
        <v>17</v>
      </c>
      <c r="M65" s="39">
        <f t="shared" si="4"/>
        <v>17</v>
      </c>
      <c r="N65" s="39">
        <f t="shared" si="5"/>
        <v>89</v>
      </c>
      <c r="O65" s="40">
        <f t="shared" si="6"/>
        <v>0.16037735849056603</v>
      </c>
      <c r="P65" s="40">
        <f t="shared" si="7"/>
        <v>0.73015873015873012</v>
      </c>
      <c r="Q65" s="40">
        <f t="shared" si="9"/>
        <v>9.4339622641509413E-3</v>
      </c>
      <c r="R65" s="40">
        <f t="shared" si="10"/>
        <v>0.73015873015873012</v>
      </c>
    </row>
    <row r="66" spans="1:18" ht="13">
      <c r="A66" s="8">
        <v>787</v>
      </c>
      <c r="B66" s="33">
        <v>0.64097793164648087</v>
      </c>
      <c r="C66" s="8">
        <v>1</v>
      </c>
      <c r="F66" s="35">
        <v>65</v>
      </c>
      <c r="G66" s="36">
        <f t="shared" si="0"/>
        <v>0</v>
      </c>
      <c r="H66" s="37">
        <f t="shared" si="1"/>
        <v>0.4060876525509553</v>
      </c>
      <c r="J66" s="41">
        <f t="shared" si="8"/>
        <v>0.4060876525509553</v>
      </c>
      <c r="K66" s="39">
        <f t="shared" si="2"/>
        <v>46</v>
      </c>
      <c r="L66" s="39">
        <f t="shared" si="3"/>
        <v>20</v>
      </c>
      <c r="M66" s="39">
        <f t="shared" si="4"/>
        <v>17</v>
      </c>
      <c r="N66" s="39">
        <f t="shared" si="5"/>
        <v>86</v>
      </c>
      <c r="O66" s="40">
        <f t="shared" si="6"/>
        <v>0.18867924528301888</v>
      </c>
      <c r="P66" s="40">
        <f t="shared" si="7"/>
        <v>0.73015873015873012</v>
      </c>
      <c r="Q66" s="40">
        <f t="shared" si="9"/>
        <v>2.8301886792452852E-2</v>
      </c>
      <c r="R66" s="40">
        <f t="shared" si="10"/>
        <v>0.73015873015873012</v>
      </c>
    </row>
    <row r="67" spans="1:18" ht="13">
      <c r="A67" s="8">
        <v>788</v>
      </c>
      <c r="B67" s="33">
        <v>3.2954095683192873E-2</v>
      </c>
      <c r="C67" s="8">
        <v>0</v>
      </c>
      <c r="F67" s="35">
        <v>66</v>
      </c>
      <c r="G67" s="36">
        <f t="shared" si="0"/>
        <v>0</v>
      </c>
      <c r="H67" s="37">
        <f t="shared" si="1"/>
        <v>0.4060876525509553</v>
      </c>
      <c r="J67" s="41">
        <f t="shared" si="8"/>
        <v>0.4060876525509553</v>
      </c>
      <c r="K67" s="39">
        <f t="shared" si="2"/>
        <v>46</v>
      </c>
      <c r="L67" s="39">
        <f t="shared" si="3"/>
        <v>20</v>
      </c>
      <c r="M67" s="39">
        <f t="shared" si="4"/>
        <v>17</v>
      </c>
      <c r="N67" s="39">
        <f t="shared" si="5"/>
        <v>86</v>
      </c>
      <c r="O67" s="40">
        <f t="shared" si="6"/>
        <v>0.18867924528301888</v>
      </c>
      <c r="P67" s="40">
        <f t="shared" si="7"/>
        <v>0.73015873015873012</v>
      </c>
      <c r="Q67" s="40">
        <f t="shared" si="9"/>
        <v>0</v>
      </c>
      <c r="R67" s="40">
        <f t="shared" si="10"/>
        <v>0.73015873015873012</v>
      </c>
    </row>
    <row r="68" spans="1:18" ht="13">
      <c r="A68" s="8">
        <v>789</v>
      </c>
      <c r="B68" s="33">
        <v>5.0088673628342226E-2</v>
      </c>
      <c r="C68" s="8">
        <v>1</v>
      </c>
      <c r="F68" s="35">
        <v>67</v>
      </c>
      <c r="G68" s="36">
        <f t="shared" si="0"/>
        <v>0</v>
      </c>
      <c r="H68" s="37">
        <f t="shared" si="1"/>
        <v>0.37430710842424453</v>
      </c>
      <c r="J68" s="41">
        <f t="shared" si="8"/>
        <v>0.4060876525509553</v>
      </c>
      <c r="K68" s="39">
        <f t="shared" si="2"/>
        <v>46</v>
      </c>
      <c r="L68" s="39">
        <f t="shared" si="3"/>
        <v>20</v>
      </c>
      <c r="M68" s="39">
        <f t="shared" si="4"/>
        <v>17</v>
      </c>
      <c r="N68" s="39">
        <f t="shared" si="5"/>
        <v>86</v>
      </c>
      <c r="O68" s="40">
        <f t="shared" si="6"/>
        <v>0.18867924528301888</v>
      </c>
      <c r="P68" s="40">
        <f t="shared" si="7"/>
        <v>0.73015873015873012</v>
      </c>
      <c r="Q68" s="40">
        <f t="shared" si="9"/>
        <v>0</v>
      </c>
      <c r="R68" s="40">
        <f t="shared" si="10"/>
        <v>0.73015873015873012</v>
      </c>
    </row>
    <row r="69" spans="1:18" ht="13">
      <c r="A69" s="8">
        <v>790</v>
      </c>
      <c r="B69" s="33">
        <v>0.42392860751696032</v>
      </c>
      <c r="C69" s="8">
        <v>0</v>
      </c>
      <c r="F69" s="35">
        <v>68</v>
      </c>
      <c r="G69" s="36">
        <f t="shared" si="0"/>
        <v>1</v>
      </c>
      <c r="H69" s="37">
        <f t="shared" si="1"/>
        <v>0.36872776537187218</v>
      </c>
      <c r="J69" s="41">
        <f t="shared" si="8"/>
        <v>0.37430710842424453</v>
      </c>
      <c r="K69" s="39">
        <f t="shared" si="2"/>
        <v>46</v>
      </c>
      <c r="L69" s="39">
        <f t="shared" si="3"/>
        <v>21</v>
      </c>
      <c r="M69" s="39">
        <f t="shared" si="4"/>
        <v>17</v>
      </c>
      <c r="N69" s="39">
        <f t="shared" si="5"/>
        <v>85</v>
      </c>
      <c r="O69" s="40">
        <f t="shared" si="6"/>
        <v>0.19811320754716982</v>
      </c>
      <c r="P69" s="40">
        <f t="shared" si="7"/>
        <v>0.73015873015873012</v>
      </c>
      <c r="Q69" s="40">
        <f t="shared" si="9"/>
        <v>9.4339622641509413E-3</v>
      </c>
      <c r="R69" s="40">
        <f t="shared" si="10"/>
        <v>0.73015873015873012</v>
      </c>
    </row>
    <row r="70" spans="1:18" ht="13">
      <c r="A70" s="8">
        <v>791</v>
      </c>
      <c r="B70" s="33">
        <v>8.3484739135526745E-2</v>
      </c>
      <c r="C70" s="8">
        <v>0</v>
      </c>
      <c r="F70" s="35">
        <v>69</v>
      </c>
      <c r="G70" s="36">
        <f t="shared" si="0"/>
        <v>1</v>
      </c>
      <c r="H70" s="37">
        <f t="shared" si="1"/>
        <v>0.36872776537187218</v>
      </c>
      <c r="J70" s="41">
        <f t="shared" si="8"/>
        <v>0.36872776537187218</v>
      </c>
      <c r="K70" s="39">
        <f t="shared" si="2"/>
        <v>48</v>
      </c>
      <c r="L70" s="39">
        <f t="shared" si="3"/>
        <v>21</v>
      </c>
      <c r="M70" s="39">
        <f t="shared" si="4"/>
        <v>15</v>
      </c>
      <c r="N70" s="39">
        <f t="shared" si="5"/>
        <v>85</v>
      </c>
      <c r="O70" s="40">
        <f t="shared" si="6"/>
        <v>0.19811320754716982</v>
      </c>
      <c r="P70" s="40">
        <f t="shared" si="7"/>
        <v>0.76190476190476186</v>
      </c>
      <c r="Q70" s="40">
        <f t="shared" si="9"/>
        <v>0</v>
      </c>
      <c r="R70" s="40">
        <f t="shared" si="10"/>
        <v>0.76190476190476186</v>
      </c>
    </row>
    <row r="71" spans="1:18" ht="13">
      <c r="A71" s="8">
        <v>792</v>
      </c>
      <c r="B71" s="33">
        <v>0.20302289618515854</v>
      </c>
      <c r="C71" s="8">
        <v>0</v>
      </c>
      <c r="F71" s="35">
        <v>70</v>
      </c>
      <c r="G71" s="36">
        <f t="shared" si="0"/>
        <v>0</v>
      </c>
      <c r="H71" s="37">
        <f t="shared" si="1"/>
        <v>0.35956386984727773</v>
      </c>
      <c r="J71" s="41">
        <f t="shared" si="8"/>
        <v>0.36872776537187218</v>
      </c>
      <c r="K71" s="39">
        <f t="shared" si="2"/>
        <v>48</v>
      </c>
      <c r="L71" s="39">
        <f t="shared" si="3"/>
        <v>21</v>
      </c>
      <c r="M71" s="39">
        <f t="shared" si="4"/>
        <v>15</v>
      </c>
      <c r="N71" s="39">
        <f t="shared" si="5"/>
        <v>85</v>
      </c>
      <c r="O71" s="40">
        <f t="shared" si="6"/>
        <v>0.19811320754716982</v>
      </c>
      <c r="P71" s="40">
        <f t="shared" si="7"/>
        <v>0.76190476190476186</v>
      </c>
      <c r="Q71" s="40">
        <f t="shared" si="9"/>
        <v>0</v>
      </c>
      <c r="R71" s="40">
        <f t="shared" si="10"/>
        <v>0.76190476190476186</v>
      </c>
    </row>
    <row r="72" spans="1:18" ht="13">
      <c r="A72" s="8">
        <v>793</v>
      </c>
      <c r="B72" s="33">
        <v>0.20279666153508449</v>
      </c>
      <c r="C72" s="8">
        <v>0</v>
      </c>
      <c r="F72" s="35">
        <v>71</v>
      </c>
      <c r="G72" s="36">
        <f t="shared" si="0"/>
        <v>0</v>
      </c>
      <c r="H72" s="37">
        <f t="shared" si="1"/>
        <v>0.33248836156953332</v>
      </c>
      <c r="J72" s="41">
        <f t="shared" si="8"/>
        <v>0.35956386984727773</v>
      </c>
      <c r="K72" s="39">
        <f t="shared" si="2"/>
        <v>48</v>
      </c>
      <c r="L72" s="39">
        <f t="shared" si="3"/>
        <v>22</v>
      </c>
      <c r="M72" s="39">
        <f t="shared" si="4"/>
        <v>15</v>
      </c>
      <c r="N72" s="39">
        <f t="shared" si="5"/>
        <v>84</v>
      </c>
      <c r="O72" s="40">
        <f t="shared" si="6"/>
        <v>0.20754716981132076</v>
      </c>
      <c r="P72" s="40">
        <f t="shared" si="7"/>
        <v>0.76190476190476186</v>
      </c>
      <c r="Q72" s="40">
        <f t="shared" si="9"/>
        <v>9.4339622641509413E-3</v>
      </c>
      <c r="R72" s="40">
        <f t="shared" si="10"/>
        <v>0.76190476190476186</v>
      </c>
    </row>
    <row r="73" spans="1:18" ht="13">
      <c r="A73" s="8">
        <v>794</v>
      </c>
      <c r="B73" s="33">
        <v>0.41297567542016883</v>
      </c>
      <c r="C73" s="8">
        <v>0</v>
      </c>
      <c r="F73" s="35">
        <v>72</v>
      </c>
      <c r="G73" s="36">
        <f t="shared" si="0"/>
        <v>1</v>
      </c>
      <c r="H73" s="37">
        <f t="shared" si="1"/>
        <v>0.30420249368665692</v>
      </c>
      <c r="J73" s="41">
        <f t="shared" si="8"/>
        <v>0.33248836156953332</v>
      </c>
      <c r="K73" s="39">
        <f t="shared" si="2"/>
        <v>48</v>
      </c>
      <c r="L73" s="39">
        <f t="shared" si="3"/>
        <v>23</v>
      </c>
      <c r="M73" s="39">
        <f t="shared" si="4"/>
        <v>15</v>
      </c>
      <c r="N73" s="39">
        <f t="shared" si="5"/>
        <v>83</v>
      </c>
      <c r="O73" s="40">
        <f t="shared" si="6"/>
        <v>0.21698113207547171</v>
      </c>
      <c r="P73" s="40">
        <f t="shared" si="7"/>
        <v>0.76190476190476186</v>
      </c>
      <c r="Q73" s="40">
        <f t="shared" si="9"/>
        <v>9.4339622641509413E-3</v>
      </c>
      <c r="R73" s="40">
        <f t="shared" si="10"/>
        <v>0.76190476190476186</v>
      </c>
    </row>
    <row r="74" spans="1:18" ht="13">
      <c r="A74" s="8">
        <v>795</v>
      </c>
      <c r="B74" s="33">
        <v>8.3495092187172104E-2</v>
      </c>
      <c r="C74" s="8">
        <v>0</v>
      </c>
      <c r="F74" s="35">
        <v>73</v>
      </c>
      <c r="G74" s="36">
        <f t="shared" si="0"/>
        <v>0</v>
      </c>
      <c r="H74" s="37">
        <f t="shared" si="1"/>
        <v>0.20302289618515854</v>
      </c>
      <c r="J74" s="41">
        <f t="shared" si="8"/>
        <v>0.30420249368665692</v>
      </c>
      <c r="K74" s="39">
        <f t="shared" si="2"/>
        <v>49</v>
      </c>
      <c r="L74" s="39">
        <f t="shared" si="3"/>
        <v>23</v>
      </c>
      <c r="M74" s="39">
        <f t="shared" si="4"/>
        <v>14</v>
      </c>
      <c r="N74" s="39">
        <f t="shared" si="5"/>
        <v>83</v>
      </c>
      <c r="O74" s="40">
        <f t="shared" si="6"/>
        <v>0.21698113207547171</v>
      </c>
      <c r="P74" s="40">
        <f t="shared" si="7"/>
        <v>0.77777777777777779</v>
      </c>
      <c r="Q74" s="40">
        <f t="shared" si="9"/>
        <v>0</v>
      </c>
      <c r="R74" s="40">
        <f t="shared" si="10"/>
        <v>0.77777777777777779</v>
      </c>
    </row>
    <row r="75" spans="1:18" ht="13">
      <c r="A75" s="8">
        <v>796</v>
      </c>
      <c r="B75" s="33">
        <v>0.20107791500014005</v>
      </c>
      <c r="C75" s="8">
        <v>0</v>
      </c>
      <c r="F75" s="35">
        <v>74</v>
      </c>
      <c r="G75" s="36">
        <f t="shared" si="0"/>
        <v>0</v>
      </c>
      <c r="H75" s="37">
        <f t="shared" si="1"/>
        <v>0.20279666153508449</v>
      </c>
      <c r="J75" s="41">
        <f t="shared" si="8"/>
        <v>0.20302289618515854</v>
      </c>
      <c r="K75" s="39">
        <f t="shared" si="2"/>
        <v>49</v>
      </c>
      <c r="L75" s="39">
        <f t="shared" si="3"/>
        <v>24</v>
      </c>
      <c r="M75" s="39">
        <f t="shared" si="4"/>
        <v>14</v>
      </c>
      <c r="N75" s="39">
        <f t="shared" si="5"/>
        <v>82</v>
      </c>
      <c r="O75" s="40">
        <f t="shared" si="6"/>
        <v>0.22641509433962265</v>
      </c>
      <c r="P75" s="40">
        <f t="shared" si="7"/>
        <v>0.77777777777777779</v>
      </c>
      <c r="Q75" s="40">
        <f t="shared" si="9"/>
        <v>9.4339622641509413E-3</v>
      </c>
      <c r="R75" s="40">
        <f t="shared" si="10"/>
        <v>0.77777777777777779</v>
      </c>
    </row>
    <row r="76" spans="1:18" ht="13">
      <c r="A76" s="8">
        <v>797</v>
      </c>
      <c r="B76" s="33">
        <v>0.9321162621890261</v>
      </c>
      <c r="C76" s="8">
        <v>1</v>
      </c>
      <c r="F76" s="35">
        <v>75</v>
      </c>
      <c r="G76" s="36">
        <f t="shared" si="0"/>
        <v>0</v>
      </c>
      <c r="H76" s="37">
        <f t="shared" si="1"/>
        <v>0.20279666153508449</v>
      </c>
      <c r="J76" s="41">
        <f t="shared" si="8"/>
        <v>0.20279666153508449</v>
      </c>
      <c r="K76" s="39">
        <f t="shared" si="2"/>
        <v>49</v>
      </c>
      <c r="L76" s="39">
        <f t="shared" si="3"/>
        <v>26</v>
      </c>
      <c r="M76" s="39">
        <f t="shared" si="4"/>
        <v>14</v>
      </c>
      <c r="N76" s="39">
        <f t="shared" si="5"/>
        <v>80</v>
      </c>
      <c r="O76" s="40">
        <f t="shared" si="6"/>
        <v>0.24528301886792453</v>
      </c>
      <c r="P76" s="40">
        <f t="shared" si="7"/>
        <v>0.77777777777777779</v>
      </c>
      <c r="Q76" s="40">
        <f t="shared" si="9"/>
        <v>1.8867924528301883E-2</v>
      </c>
      <c r="R76" s="40">
        <f t="shared" si="10"/>
        <v>0.77777777777777779</v>
      </c>
    </row>
    <row r="77" spans="1:18" ht="13">
      <c r="A77" s="8">
        <v>798</v>
      </c>
      <c r="B77" s="33">
        <v>0.64123148532678342</v>
      </c>
      <c r="C77" s="8">
        <v>1</v>
      </c>
      <c r="F77" s="35">
        <v>76</v>
      </c>
      <c r="G77" s="36">
        <f t="shared" si="0"/>
        <v>0</v>
      </c>
      <c r="H77" s="37">
        <f t="shared" si="1"/>
        <v>0.20107791500014005</v>
      </c>
      <c r="J77" s="41">
        <f t="shared" si="8"/>
        <v>0.20279666153508449</v>
      </c>
      <c r="K77" s="39">
        <f t="shared" si="2"/>
        <v>49</v>
      </c>
      <c r="L77" s="39">
        <f t="shared" si="3"/>
        <v>26</v>
      </c>
      <c r="M77" s="39">
        <f t="shared" si="4"/>
        <v>14</v>
      </c>
      <c r="N77" s="39">
        <f t="shared" si="5"/>
        <v>80</v>
      </c>
      <c r="O77" s="40">
        <f t="shared" si="6"/>
        <v>0.24528301886792453</v>
      </c>
      <c r="P77" s="40">
        <f t="shared" si="7"/>
        <v>0.77777777777777779</v>
      </c>
      <c r="Q77" s="40">
        <f t="shared" si="9"/>
        <v>0</v>
      </c>
      <c r="R77" s="40">
        <f t="shared" si="10"/>
        <v>0.77777777777777779</v>
      </c>
    </row>
    <row r="78" spans="1:18" ht="13">
      <c r="A78" s="8">
        <v>799</v>
      </c>
      <c r="B78" s="33">
        <v>8.3447767391722966E-2</v>
      </c>
      <c r="C78" s="8">
        <v>0</v>
      </c>
      <c r="F78" s="35">
        <v>77</v>
      </c>
      <c r="G78" s="36">
        <f t="shared" si="0"/>
        <v>0</v>
      </c>
      <c r="H78" s="37">
        <f t="shared" si="1"/>
        <v>0.20107791500014005</v>
      </c>
      <c r="J78" s="41">
        <f t="shared" si="8"/>
        <v>0.20107791500014005</v>
      </c>
      <c r="K78" s="39">
        <f t="shared" si="2"/>
        <v>49</v>
      </c>
      <c r="L78" s="39">
        <f t="shared" si="3"/>
        <v>35</v>
      </c>
      <c r="M78" s="39">
        <f t="shared" si="4"/>
        <v>14</v>
      </c>
      <c r="N78" s="39">
        <f t="shared" si="5"/>
        <v>71</v>
      </c>
      <c r="O78" s="40">
        <f t="shared" si="6"/>
        <v>0.330188679245283</v>
      </c>
      <c r="P78" s="40">
        <f t="shared" si="7"/>
        <v>0.77777777777777779</v>
      </c>
      <c r="Q78" s="40">
        <f t="shared" si="9"/>
        <v>8.4905660377358472E-2</v>
      </c>
      <c r="R78" s="40">
        <f t="shared" si="10"/>
        <v>0.77777777777777779</v>
      </c>
    </row>
    <row r="79" spans="1:18" ht="13">
      <c r="A79" s="8">
        <v>800</v>
      </c>
      <c r="B79" s="33">
        <v>0.55289879325731273</v>
      </c>
      <c r="C79" s="8">
        <v>0</v>
      </c>
      <c r="F79" s="35">
        <v>78</v>
      </c>
      <c r="G79" s="36">
        <f t="shared" si="0"/>
        <v>0</v>
      </c>
      <c r="H79" s="37">
        <f t="shared" si="1"/>
        <v>0.20107791500014005</v>
      </c>
      <c r="J79" s="41">
        <f t="shared" si="8"/>
        <v>0.20107791500014005</v>
      </c>
      <c r="K79" s="39">
        <f t="shared" si="2"/>
        <v>49</v>
      </c>
      <c r="L79" s="39">
        <f t="shared" si="3"/>
        <v>35</v>
      </c>
      <c r="M79" s="39">
        <f t="shared" si="4"/>
        <v>14</v>
      </c>
      <c r="N79" s="39">
        <f t="shared" si="5"/>
        <v>71</v>
      </c>
      <c r="O79" s="40">
        <f t="shared" si="6"/>
        <v>0.330188679245283</v>
      </c>
      <c r="P79" s="40">
        <f t="shared" si="7"/>
        <v>0.77777777777777779</v>
      </c>
      <c r="Q79" s="40">
        <f t="shared" si="9"/>
        <v>0</v>
      </c>
      <c r="R79" s="40">
        <f t="shared" si="10"/>
        <v>0.77777777777777779</v>
      </c>
    </row>
    <row r="80" spans="1:18" ht="13">
      <c r="A80" s="8">
        <v>801</v>
      </c>
      <c r="B80" s="33">
        <v>0.20107791500014005</v>
      </c>
      <c r="C80" s="8">
        <v>0</v>
      </c>
      <c r="F80" s="35">
        <v>79</v>
      </c>
      <c r="G80" s="36">
        <f t="shared" si="0"/>
        <v>0</v>
      </c>
      <c r="H80" s="37">
        <f t="shared" si="1"/>
        <v>0.20107791500014005</v>
      </c>
      <c r="J80" s="41">
        <f t="shared" si="8"/>
        <v>0.20107791500014005</v>
      </c>
      <c r="K80" s="39">
        <f t="shared" si="2"/>
        <v>49</v>
      </c>
      <c r="L80" s="39">
        <f t="shared" si="3"/>
        <v>35</v>
      </c>
      <c r="M80" s="39">
        <f t="shared" si="4"/>
        <v>14</v>
      </c>
      <c r="N80" s="39">
        <f t="shared" si="5"/>
        <v>71</v>
      </c>
      <c r="O80" s="40">
        <f t="shared" si="6"/>
        <v>0.330188679245283</v>
      </c>
      <c r="P80" s="40">
        <f t="shared" si="7"/>
        <v>0.77777777777777779</v>
      </c>
      <c r="Q80" s="40">
        <f t="shared" si="9"/>
        <v>0</v>
      </c>
      <c r="R80" s="40">
        <f t="shared" si="10"/>
        <v>0.77777777777777779</v>
      </c>
    </row>
    <row r="81" spans="1:18" ht="13">
      <c r="A81" s="8">
        <v>802</v>
      </c>
      <c r="B81" s="33">
        <v>0.77308451788344679</v>
      </c>
      <c r="C81" s="8">
        <v>1</v>
      </c>
      <c r="F81" s="35">
        <v>80</v>
      </c>
      <c r="G81" s="36">
        <f t="shared" si="0"/>
        <v>0</v>
      </c>
      <c r="H81" s="37">
        <f t="shared" si="1"/>
        <v>0.20107791500014005</v>
      </c>
      <c r="J81" s="41">
        <f t="shared" si="8"/>
        <v>0.20107791500014005</v>
      </c>
      <c r="K81" s="39">
        <f t="shared" si="2"/>
        <v>49</v>
      </c>
      <c r="L81" s="39">
        <f t="shared" si="3"/>
        <v>35</v>
      </c>
      <c r="M81" s="39">
        <f t="shared" si="4"/>
        <v>14</v>
      </c>
      <c r="N81" s="39">
        <f t="shared" si="5"/>
        <v>71</v>
      </c>
      <c r="O81" s="40">
        <f t="shared" si="6"/>
        <v>0.330188679245283</v>
      </c>
      <c r="P81" s="40">
        <f t="shared" si="7"/>
        <v>0.77777777777777779</v>
      </c>
      <c r="Q81" s="40">
        <f t="shared" si="9"/>
        <v>0</v>
      </c>
      <c r="R81" s="40">
        <f t="shared" si="10"/>
        <v>0.77777777777777779</v>
      </c>
    </row>
    <row r="82" spans="1:18" ht="13">
      <c r="A82" s="8">
        <v>803</v>
      </c>
      <c r="B82" s="33">
        <v>0.30420249368665692</v>
      </c>
      <c r="C82" s="8">
        <v>1</v>
      </c>
      <c r="F82" s="35">
        <v>81</v>
      </c>
      <c r="G82" s="36">
        <f t="shared" si="0"/>
        <v>0</v>
      </c>
      <c r="H82" s="37">
        <f t="shared" si="1"/>
        <v>0.20107791500014005</v>
      </c>
      <c r="J82" s="41">
        <f t="shared" si="8"/>
        <v>0.20107791500014005</v>
      </c>
      <c r="K82" s="39">
        <f t="shared" si="2"/>
        <v>49</v>
      </c>
      <c r="L82" s="39">
        <f t="shared" si="3"/>
        <v>35</v>
      </c>
      <c r="M82" s="39">
        <f t="shared" si="4"/>
        <v>14</v>
      </c>
      <c r="N82" s="39">
        <f t="shared" si="5"/>
        <v>71</v>
      </c>
      <c r="O82" s="40">
        <f t="shared" si="6"/>
        <v>0.330188679245283</v>
      </c>
      <c r="P82" s="40">
        <f t="shared" si="7"/>
        <v>0.77777777777777779</v>
      </c>
      <c r="Q82" s="40">
        <f t="shared" si="9"/>
        <v>0</v>
      </c>
      <c r="R82" s="40">
        <f t="shared" si="10"/>
        <v>0.77777777777777779</v>
      </c>
    </row>
    <row r="83" spans="1:18" ht="13">
      <c r="A83" s="8">
        <v>804</v>
      </c>
      <c r="B83" s="33">
        <v>7.1022510072222447E-2</v>
      </c>
      <c r="C83" s="8">
        <v>1</v>
      </c>
      <c r="F83" s="35">
        <v>82</v>
      </c>
      <c r="G83" s="36">
        <f t="shared" si="0"/>
        <v>0</v>
      </c>
      <c r="H83" s="37">
        <f t="shared" si="1"/>
        <v>0.20107791500014005</v>
      </c>
      <c r="J83" s="41">
        <f t="shared" si="8"/>
        <v>0.20107791500014005</v>
      </c>
      <c r="K83" s="39">
        <f t="shared" si="2"/>
        <v>49</v>
      </c>
      <c r="L83" s="39">
        <f t="shared" si="3"/>
        <v>35</v>
      </c>
      <c r="M83" s="39">
        <f t="shared" si="4"/>
        <v>14</v>
      </c>
      <c r="N83" s="39">
        <f t="shared" si="5"/>
        <v>71</v>
      </c>
      <c r="O83" s="40">
        <f t="shared" si="6"/>
        <v>0.330188679245283</v>
      </c>
      <c r="P83" s="40">
        <f t="shared" si="7"/>
        <v>0.77777777777777779</v>
      </c>
      <c r="Q83" s="40">
        <f t="shared" si="9"/>
        <v>0</v>
      </c>
      <c r="R83" s="40">
        <f t="shared" si="10"/>
        <v>0.77777777777777779</v>
      </c>
    </row>
    <row r="84" spans="1:18" ht="13">
      <c r="A84" s="8">
        <v>805</v>
      </c>
      <c r="B84" s="33">
        <v>8.3429727064944392E-2</v>
      </c>
      <c r="C84" s="8">
        <v>1</v>
      </c>
      <c r="F84" s="35">
        <v>83</v>
      </c>
      <c r="G84" s="36">
        <f t="shared" si="0"/>
        <v>0</v>
      </c>
      <c r="H84" s="37">
        <f t="shared" si="1"/>
        <v>0.20107791500014005</v>
      </c>
      <c r="J84" s="41">
        <f t="shared" si="8"/>
        <v>0.20107791500014005</v>
      </c>
      <c r="K84" s="39">
        <f t="shared" si="2"/>
        <v>49</v>
      </c>
      <c r="L84" s="39">
        <f t="shared" si="3"/>
        <v>35</v>
      </c>
      <c r="M84" s="39">
        <f t="shared" si="4"/>
        <v>14</v>
      </c>
      <c r="N84" s="39">
        <f t="shared" si="5"/>
        <v>71</v>
      </c>
      <c r="O84" s="40">
        <f t="shared" si="6"/>
        <v>0.330188679245283</v>
      </c>
      <c r="P84" s="40">
        <f t="shared" si="7"/>
        <v>0.77777777777777779</v>
      </c>
      <c r="Q84" s="40">
        <f t="shared" si="9"/>
        <v>0</v>
      </c>
      <c r="R84" s="40">
        <f t="shared" si="10"/>
        <v>0.77777777777777779</v>
      </c>
    </row>
    <row r="85" spans="1:18" ht="13">
      <c r="A85" s="8">
        <v>806</v>
      </c>
      <c r="B85" s="33">
        <v>8.3486514267258033E-2</v>
      </c>
      <c r="C85" s="8">
        <v>0</v>
      </c>
      <c r="F85" s="35">
        <v>84</v>
      </c>
      <c r="G85" s="36">
        <f t="shared" si="0"/>
        <v>0</v>
      </c>
      <c r="H85" s="37">
        <f t="shared" si="1"/>
        <v>0.20107791500014005</v>
      </c>
      <c r="J85" s="41">
        <f t="shared" si="8"/>
        <v>0.20107791500014005</v>
      </c>
      <c r="K85" s="39">
        <f t="shared" si="2"/>
        <v>49</v>
      </c>
      <c r="L85" s="39">
        <f t="shared" si="3"/>
        <v>35</v>
      </c>
      <c r="M85" s="39">
        <f t="shared" si="4"/>
        <v>14</v>
      </c>
      <c r="N85" s="39">
        <f t="shared" si="5"/>
        <v>71</v>
      </c>
      <c r="O85" s="40">
        <f t="shared" si="6"/>
        <v>0.330188679245283</v>
      </c>
      <c r="P85" s="40">
        <f t="shared" si="7"/>
        <v>0.77777777777777779</v>
      </c>
      <c r="Q85" s="40">
        <f t="shared" si="9"/>
        <v>0</v>
      </c>
      <c r="R85" s="40">
        <f t="shared" si="10"/>
        <v>0.77777777777777779</v>
      </c>
    </row>
    <row r="86" spans="1:18" ht="13">
      <c r="A86" s="8">
        <v>807</v>
      </c>
      <c r="B86" s="33">
        <v>0.4060876525509553</v>
      </c>
      <c r="C86" s="8">
        <v>0</v>
      </c>
      <c r="F86" s="35">
        <v>85</v>
      </c>
      <c r="G86" s="36">
        <f t="shared" si="0"/>
        <v>0</v>
      </c>
      <c r="H86" s="37">
        <f t="shared" si="1"/>
        <v>0.20085439370398564</v>
      </c>
      <c r="J86" s="41">
        <f t="shared" si="8"/>
        <v>0.20107791500014005</v>
      </c>
      <c r="K86" s="39">
        <f t="shared" si="2"/>
        <v>49</v>
      </c>
      <c r="L86" s="39">
        <f t="shared" si="3"/>
        <v>35</v>
      </c>
      <c r="M86" s="39">
        <f t="shared" si="4"/>
        <v>14</v>
      </c>
      <c r="N86" s="39">
        <f t="shared" si="5"/>
        <v>71</v>
      </c>
      <c r="O86" s="40">
        <f t="shared" si="6"/>
        <v>0.330188679245283</v>
      </c>
      <c r="P86" s="40">
        <f t="shared" si="7"/>
        <v>0.77777777777777779</v>
      </c>
      <c r="Q86" s="40">
        <f t="shared" si="9"/>
        <v>0</v>
      </c>
      <c r="R86" s="40">
        <f t="shared" si="10"/>
        <v>0.77777777777777779</v>
      </c>
    </row>
    <row r="87" spans="1:18" ht="13">
      <c r="A87" s="8">
        <v>808</v>
      </c>
      <c r="B87" s="33">
        <v>0.6410375532095286</v>
      </c>
      <c r="C87" s="8">
        <v>0</v>
      </c>
      <c r="F87" s="35">
        <v>86</v>
      </c>
      <c r="G87" s="36">
        <f t="shared" si="0"/>
        <v>0</v>
      </c>
      <c r="H87" s="37">
        <f t="shared" si="1"/>
        <v>0.20070548288098666</v>
      </c>
      <c r="J87" s="41">
        <f t="shared" si="8"/>
        <v>0.20085439370398564</v>
      </c>
      <c r="K87" s="39">
        <f t="shared" si="2"/>
        <v>49</v>
      </c>
      <c r="L87" s="39">
        <f t="shared" si="3"/>
        <v>36</v>
      </c>
      <c r="M87" s="39">
        <f t="shared" si="4"/>
        <v>14</v>
      </c>
      <c r="N87" s="39">
        <f t="shared" si="5"/>
        <v>70</v>
      </c>
      <c r="O87" s="40">
        <f t="shared" si="6"/>
        <v>0.33962264150943394</v>
      </c>
      <c r="P87" s="40">
        <f t="shared" si="7"/>
        <v>0.77777777777777779</v>
      </c>
      <c r="Q87" s="40">
        <f t="shared" si="9"/>
        <v>9.4339622641509413E-3</v>
      </c>
      <c r="R87" s="40">
        <f t="shared" si="10"/>
        <v>0.77777777777777779</v>
      </c>
    </row>
    <row r="88" spans="1:18" ht="13">
      <c r="A88" s="8">
        <v>809</v>
      </c>
      <c r="B88" s="33">
        <v>0.20107791500014005</v>
      </c>
      <c r="C88" s="8">
        <v>0</v>
      </c>
      <c r="F88" s="35">
        <v>87</v>
      </c>
      <c r="G88" s="36">
        <f t="shared" si="0"/>
        <v>0</v>
      </c>
      <c r="H88" s="37">
        <f t="shared" si="1"/>
        <v>0.20070548288098666</v>
      </c>
      <c r="J88" s="41">
        <f t="shared" si="8"/>
        <v>0.20070548288098666</v>
      </c>
      <c r="K88" s="39">
        <f t="shared" si="2"/>
        <v>49</v>
      </c>
      <c r="L88" s="39">
        <f t="shared" si="3"/>
        <v>39</v>
      </c>
      <c r="M88" s="39">
        <f t="shared" si="4"/>
        <v>14</v>
      </c>
      <c r="N88" s="39">
        <f t="shared" si="5"/>
        <v>67</v>
      </c>
      <c r="O88" s="40">
        <f t="shared" si="6"/>
        <v>0.36792452830188677</v>
      </c>
      <c r="P88" s="40">
        <f t="shared" si="7"/>
        <v>0.77777777777777779</v>
      </c>
      <c r="Q88" s="40">
        <f t="shared" si="9"/>
        <v>2.8301886792452824E-2</v>
      </c>
      <c r="R88" s="40">
        <f t="shared" si="10"/>
        <v>0.77777777777777779</v>
      </c>
    </row>
    <row r="89" spans="1:18" ht="13">
      <c r="A89" s="8">
        <v>810</v>
      </c>
      <c r="B89" s="33">
        <v>0.9196856292789094</v>
      </c>
      <c r="C89" s="8">
        <v>1</v>
      </c>
      <c r="F89" s="35">
        <v>88</v>
      </c>
      <c r="G89" s="36">
        <f t="shared" si="0"/>
        <v>0</v>
      </c>
      <c r="H89" s="37">
        <f t="shared" si="1"/>
        <v>0.20070548288098666</v>
      </c>
      <c r="J89" s="41">
        <f t="shared" si="8"/>
        <v>0.20070548288098666</v>
      </c>
      <c r="K89" s="39">
        <f t="shared" si="2"/>
        <v>49</v>
      </c>
      <c r="L89" s="39">
        <f t="shared" si="3"/>
        <v>39</v>
      </c>
      <c r="M89" s="39">
        <f t="shared" si="4"/>
        <v>14</v>
      </c>
      <c r="N89" s="39">
        <f t="shared" si="5"/>
        <v>67</v>
      </c>
      <c r="O89" s="40">
        <f t="shared" si="6"/>
        <v>0.36792452830188677</v>
      </c>
      <c r="P89" s="40">
        <f t="shared" si="7"/>
        <v>0.77777777777777779</v>
      </c>
      <c r="Q89" s="40">
        <f t="shared" si="9"/>
        <v>0</v>
      </c>
      <c r="R89" s="40">
        <f t="shared" si="10"/>
        <v>0.77777777777777779</v>
      </c>
    </row>
    <row r="90" spans="1:18" ht="13">
      <c r="A90" s="8">
        <v>811</v>
      </c>
      <c r="B90" s="33">
        <v>8.3494502784596414E-2</v>
      </c>
      <c r="C90" s="8">
        <v>0</v>
      </c>
      <c r="F90" s="35">
        <v>89</v>
      </c>
      <c r="G90" s="36">
        <f t="shared" si="0"/>
        <v>0</v>
      </c>
      <c r="H90" s="37">
        <f t="shared" si="1"/>
        <v>0.19914691093822526</v>
      </c>
      <c r="J90" s="41">
        <f t="shared" si="8"/>
        <v>0.20070548288098666</v>
      </c>
      <c r="K90" s="39">
        <f t="shared" si="2"/>
        <v>49</v>
      </c>
      <c r="L90" s="39">
        <f t="shared" si="3"/>
        <v>39</v>
      </c>
      <c r="M90" s="39">
        <f t="shared" si="4"/>
        <v>14</v>
      </c>
      <c r="N90" s="39">
        <f t="shared" si="5"/>
        <v>67</v>
      </c>
      <c r="O90" s="40">
        <f t="shared" si="6"/>
        <v>0.36792452830188677</v>
      </c>
      <c r="P90" s="40">
        <f t="shared" si="7"/>
        <v>0.77777777777777779</v>
      </c>
      <c r="Q90" s="40">
        <f t="shared" si="9"/>
        <v>0</v>
      </c>
      <c r="R90" s="40">
        <f t="shared" si="10"/>
        <v>0.77777777777777779</v>
      </c>
    </row>
    <row r="91" spans="1:18" ht="13">
      <c r="A91" s="8">
        <v>812</v>
      </c>
      <c r="B91" s="33">
        <v>8.4656620124371404E-2</v>
      </c>
      <c r="C91" s="8">
        <v>0</v>
      </c>
      <c r="F91" s="35">
        <v>90</v>
      </c>
      <c r="G91" s="36">
        <f t="shared" si="0"/>
        <v>0</v>
      </c>
      <c r="H91" s="37">
        <f t="shared" si="1"/>
        <v>0.17698702111218675</v>
      </c>
      <c r="J91" s="41">
        <f t="shared" si="8"/>
        <v>0.19914691093822526</v>
      </c>
      <c r="K91" s="39">
        <f t="shared" si="2"/>
        <v>49</v>
      </c>
      <c r="L91" s="39">
        <f t="shared" si="3"/>
        <v>40</v>
      </c>
      <c r="M91" s="39">
        <f t="shared" si="4"/>
        <v>14</v>
      </c>
      <c r="N91" s="39">
        <f t="shared" si="5"/>
        <v>66</v>
      </c>
      <c r="O91" s="40">
        <f t="shared" si="6"/>
        <v>0.37735849056603776</v>
      </c>
      <c r="P91" s="40">
        <f t="shared" si="7"/>
        <v>0.77777777777777779</v>
      </c>
      <c r="Q91" s="40">
        <f t="shared" si="9"/>
        <v>9.4339622641509968E-3</v>
      </c>
      <c r="R91" s="40">
        <f t="shared" si="10"/>
        <v>0.77777777777777779</v>
      </c>
    </row>
    <row r="92" spans="1:18" ht="13">
      <c r="A92" s="8">
        <v>813</v>
      </c>
      <c r="B92" s="33">
        <v>0.20070548288098666</v>
      </c>
      <c r="C92" s="8">
        <v>0</v>
      </c>
      <c r="F92" s="35">
        <v>91</v>
      </c>
      <c r="G92" s="36">
        <f t="shared" si="0"/>
        <v>0</v>
      </c>
      <c r="H92" s="37">
        <f t="shared" si="1"/>
        <v>0.17160441065149942</v>
      </c>
      <c r="J92" s="41">
        <f t="shared" si="8"/>
        <v>0.17698702111218675</v>
      </c>
      <c r="K92" s="39">
        <f t="shared" si="2"/>
        <v>49</v>
      </c>
      <c r="L92" s="39">
        <f t="shared" si="3"/>
        <v>41</v>
      </c>
      <c r="M92" s="39">
        <f t="shared" si="4"/>
        <v>14</v>
      </c>
      <c r="N92" s="39">
        <f t="shared" si="5"/>
        <v>65</v>
      </c>
      <c r="O92" s="40">
        <f t="shared" si="6"/>
        <v>0.3867924528301887</v>
      </c>
      <c r="P92" s="40">
        <f t="shared" si="7"/>
        <v>0.77777777777777779</v>
      </c>
      <c r="Q92" s="40">
        <f t="shared" si="9"/>
        <v>9.4339622641509413E-3</v>
      </c>
      <c r="R92" s="40">
        <f t="shared" si="10"/>
        <v>0.77777777777777779</v>
      </c>
    </row>
    <row r="93" spans="1:18" ht="13">
      <c r="A93" s="8">
        <v>814</v>
      </c>
      <c r="B93" s="33">
        <v>0.35956386984727773</v>
      </c>
      <c r="C93" s="8">
        <v>0</v>
      </c>
      <c r="F93" s="35">
        <v>92</v>
      </c>
      <c r="G93" s="36">
        <f t="shared" si="0"/>
        <v>0</v>
      </c>
      <c r="H93" s="37">
        <f t="shared" si="1"/>
        <v>0.1697000357292332</v>
      </c>
      <c r="J93" s="41">
        <f t="shared" si="8"/>
        <v>0.17160441065149942</v>
      </c>
      <c r="K93" s="39">
        <f t="shared" si="2"/>
        <v>49</v>
      </c>
      <c r="L93" s="39">
        <f t="shared" si="3"/>
        <v>42</v>
      </c>
      <c r="M93" s="39">
        <f t="shared" si="4"/>
        <v>14</v>
      </c>
      <c r="N93" s="39">
        <f t="shared" si="5"/>
        <v>64</v>
      </c>
      <c r="O93" s="40">
        <f t="shared" si="6"/>
        <v>0.39622641509433965</v>
      </c>
      <c r="P93" s="40">
        <f t="shared" si="7"/>
        <v>0.77777777777777779</v>
      </c>
      <c r="Q93" s="40">
        <f t="shared" si="9"/>
        <v>9.4339622641509413E-3</v>
      </c>
      <c r="R93" s="40">
        <f t="shared" si="10"/>
        <v>0.77777777777777779</v>
      </c>
    </row>
    <row r="94" spans="1:18" ht="13">
      <c r="A94" s="8">
        <v>815</v>
      </c>
      <c r="B94" s="33">
        <v>8.3506042980629608E-2</v>
      </c>
      <c r="C94" s="8">
        <v>0</v>
      </c>
      <c r="F94" s="35">
        <v>93</v>
      </c>
      <c r="G94" s="36">
        <f t="shared" si="0"/>
        <v>1</v>
      </c>
      <c r="H94" s="37">
        <f t="shared" si="1"/>
        <v>0.15328515920920141</v>
      </c>
      <c r="J94" s="41">
        <f t="shared" si="8"/>
        <v>0.1697000357292332</v>
      </c>
      <c r="K94" s="39">
        <f t="shared" si="2"/>
        <v>49</v>
      </c>
      <c r="L94" s="39">
        <f t="shared" si="3"/>
        <v>43</v>
      </c>
      <c r="M94" s="39">
        <f t="shared" si="4"/>
        <v>14</v>
      </c>
      <c r="N94" s="39">
        <f t="shared" si="5"/>
        <v>63</v>
      </c>
      <c r="O94" s="40">
        <f t="shared" si="6"/>
        <v>0.40566037735849059</v>
      </c>
      <c r="P94" s="40">
        <f t="shared" si="7"/>
        <v>0.77777777777777779</v>
      </c>
      <c r="Q94" s="40">
        <f t="shared" si="9"/>
        <v>9.4339622641509413E-3</v>
      </c>
      <c r="R94" s="40">
        <f t="shared" si="10"/>
        <v>0.77777777777777779</v>
      </c>
    </row>
    <row r="95" spans="1:18" ht="13">
      <c r="A95" s="8">
        <v>816</v>
      </c>
      <c r="B95" s="33">
        <v>0.4060876525509553</v>
      </c>
      <c r="C95" s="8">
        <v>0</v>
      </c>
      <c r="F95" s="35">
        <v>94</v>
      </c>
      <c r="G95" s="36">
        <f t="shared" si="0"/>
        <v>0</v>
      </c>
      <c r="H95" s="37">
        <f t="shared" si="1"/>
        <v>0.14931655855287737</v>
      </c>
      <c r="J95" s="41">
        <f t="shared" si="8"/>
        <v>0.15328515920920141</v>
      </c>
      <c r="K95" s="39">
        <f t="shared" si="2"/>
        <v>50</v>
      </c>
      <c r="L95" s="39">
        <f t="shared" si="3"/>
        <v>43</v>
      </c>
      <c r="M95" s="39">
        <f t="shared" si="4"/>
        <v>13</v>
      </c>
      <c r="N95" s="39">
        <f t="shared" si="5"/>
        <v>63</v>
      </c>
      <c r="O95" s="40">
        <f t="shared" si="6"/>
        <v>0.40566037735849059</v>
      </c>
      <c r="P95" s="40">
        <f t="shared" si="7"/>
        <v>0.79365079365079361</v>
      </c>
      <c r="Q95" s="40">
        <f t="shared" si="9"/>
        <v>0</v>
      </c>
      <c r="R95" s="40">
        <f t="shared" si="10"/>
        <v>0.79365079365079361</v>
      </c>
    </row>
    <row r="96" spans="1:18" ht="13">
      <c r="A96" s="8">
        <v>817</v>
      </c>
      <c r="B96" s="33">
        <v>0.6410695830523897</v>
      </c>
      <c r="C96" s="8">
        <v>0</v>
      </c>
      <c r="F96" s="35">
        <v>95</v>
      </c>
      <c r="G96" s="36">
        <f t="shared" si="0"/>
        <v>1</v>
      </c>
      <c r="H96" s="37">
        <f t="shared" si="1"/>
        <v>0.14717763256632127</v>
      </c>
      <c r="J96" s="41">
        <f t="shared" si="8"/>
        <v>0.14931655855287737</v>
      </c>
      <c r="K96" s="39">
        <f t="shared" si="2"/>
        <v>50</v>
      </c>
      <c r="L96" s="39">
        <f t="shared" si="3"/>
        <v>44</v>
      </c>
      <c r="M96" s="39">
        <f t="shared" si="4"/>
        <v>13</v>
      </c>
      <c r="N96" s="39">
        <f t="shared" si="5"/>
        <v>62</v>
      </c>
      <c r="O96" s="40">
        <f t="shared" si="6"/>
        <v>0.41509433962264153</v>
      </c>
      <c r="P96" s="40">
        <f t="shared" si="7"/>
        <v>0.79365079365079361</v>
      </c>
      <c r="Q96" s="40">
        <f t="shared" si="9"/>
        <v>9.4339622641509413E-3</v>
      </c>
      <c r="R96" s="40">
        <f t="shared" si="10"/>
        <v>0.79365079365079361</v>
      </c>
    </row>
    <row r="97" spans="1:18" ht="13">
      <c r="A97" s="8">
        <v>818</v>
      </c>
      <c r="B97" s="33">
        <v>0.14931655855287737</v>
      </c>
      <c r="C97" s="8">
        <v>0</v>
      </c>
      <c r="F97" s="35">
        <v>96</v>
      </c>
      <c r="G97" s="36">
        <f t="shared" si="0"/>
        <v>1</v>
      </c>
      <c r="H97" s="37">
        <f t="shared" si="1"/>
        <v>0.14668329405304892</v>
      </c>
      <c r="J97" s="41">
        <f t="shared" si="8"/>
        <v>0.14717763256632127</v>
      </c>
      <c r="K97" s="39">
        <f t="shared" si="2"/>
        <v>51</v>
      </c>
      <c r="L97" s="39">
        <f t="shared" si="3"/>
        <v>44</v>
      </c>
      <c r="M97" s="39">
        <f t="shared" si="4"/>
        <v>12</v>
      </c>
      <c r="N97" s="39">
        <f t="shared" si="5"/>
        <v>62</v>
      </c>
      <c r="O97" s="40">
        <f t="shared" si="6"/>
        <v>0.41509433962264153</v>
      </c>
      <c r="P97" s="40">
        <f t="shared" si="7"/>
        <v>0.80952380952380953</v>
      </c>
      <c r="Q97" s="40">
        <f t="shared" si="9"/>
        <v>0</v>
      </c>
      <c r="R97" s="40">
        <f t="shared" si="10"/>
        <v>0.80952380952380953</v>
      </c>
    </row>
    <row r="98" spans="1:18" ht="13">
      <c r="A98" s="8">
        <v>819</v>
      </c>
      <c r="B98" s="33">
        <v>8.3392479546714679E-2</v>
      </c>
      <c r="C98" s="8">
        <v>0</v>
      </c>
      <c r="F98" s="35">
        <v>97</v>
      </c>
      <c r="G98" s="36">
        <f t="shared" si="0"/>
        <v>0</v>
      </c>
      <c r="H98" s="37">
        <f t="shared" si="1"/>
        <v>8.7011766232573964E-2</v>
      </c>
      <c r="J98" s="41">
        <f t="shared" si="8"/>
        <v>0.14668329405304892</v>
      </c>
      <c r="K98" s="39">
        <f t="shared" si="2"/>
        <v>52</v>
      </c>
      <c r="L98" s="39">
        <f t="shared" si="3"/>
        <v>44</v>
      </c>
      <c r="M98" s="39">
        <f t="shared" si="4"/>
        <v>11</v>
      </c>
      <c r="N98" s="39">
        <f t="shared" si="5"/>
        <v>62</v>
      </c>
      <c r="O98" s="40">
        <f t="shared" si="6"/>
        <v>0.41509433962264153</v>
      </c>
      <c r="P98" s="40">
        <f t="shared" si="7"/>
        <v>0.82539682539682535</v>
      </c>
      <c r="Q98" s="40">
        <f t="shared" si="9"/>
        <v>0</v>
      </c>
      <c r="R98" s="40">
        <f t="shared" si="10"/>
        <v>0.82539682539682535</v>
      </c>
    </row>
    <row r="99" spans="1:18" ht="13">
      <c r="A99" s="8">
        <v>820</v>
      </c>
      <c r="B99" s="33">
        <v>3.3916137301519371E-2</v>
      </c>
      <c r="C99" s="8">
        <v>0</v>
      </c>
      <c r="F99" s="35">
        <v>98</v>
      </c>
      <c r="G99" s="36">
        <f t="shared" si="0"/>
        <v>0</v>
      </c>
      <c r="H99" s="37">
        <f t="shared" si="1"/>
        <v>8.7011766232573964E-2</v>
      </c>
      <c r="J99" s="41">
        <f t="shared" si="8"/>
        <v>8.7011766232573964E-2</v>
      </c>
      <c r="K99" s="39">
        <f t="shared" si="2"/>
        <v>52</v>
      </c>
      <c r="L99" s="39">
        <f t="shared" si="3"/>
        <v>46</v>
      </c>
      <c r="M99" s="39">
        <f t="shared" si="4"/>
        <v>11</v>
      </c>
      <c r="N99" s="39">
        <f t="shared" si="5"/>
        <v>60</v>
      </c>
      <c r="O99" s="40">
        <f t="shared" si="6"/>
        <v>0.43396226415094341</v>
      </c>
      <c r="P99" s="40">
        <f t="shared" si="7"/>
        <v>0.82539682539682535</v>
      </c>
      <c r="Q99" s="40">
        <f t="shared" si="9"/>
        <v>1.8867924528301883E-2</v>
      </c>
      <c r="R99" s="40">
        <f t="shared" si="10"/>
        <v>0.82539682539682535</v>
      </c>
    </row>
    <row r="100" spans="1:18" ht="13">
      <c r="A100" s="8">
        <v>821</v>
      </c>
      <c r="B100" s="33">
        <v>0.90885132508837541</v>
      </c>
      <c r="C100" s="8">
        <v>1</v>
      </c>
      <c r="F100" s="35">
        <v>99</v>
      </c>
      <c r="G100" s="36">
        <f t="shared" si="0"/>
        <v>0</v>
      </c>
      <c r="H100" s="37">
        <f t="shared" si="1"/>
        <v>8.4656620124371404E-2</v>
      </c>
      <c r="J100" s="41">
        <f t="shared" si="8"/>
        <v>8.7011766232573964E-2</v>
      </c>
      <c r="K100" s="39">
        <f t="shared" si="2"/>
        <v>52</v>
      </c>
      <c r="L100" s="39">
        <f t="shared" si="3"/>
        <v>46</v>
      </c>
      <c r="M100" s="39">
        <f t="shared" si="4"/>
        <v>11</v>
      </c>
      <c r="N100" s="39">
        <f t="shared" si="5"/>
        <v>60</v>
      </c>
      <c r="O100" s="40">
        <f t="shared" si="6"/>
        <v>0.43396226415094341</v>
      </c>
      <c r="P100" s="40">
        <f t="shared" si="7"/>
        <v>0.82539682539682535</v>
      </c>
      <c r="Q100" s="40">
        <f t="shared" si="9"/>
        <v>0</v>
      </c>
      <c r="R100" s="40">
        <f t="shared" si="10"/>
        <v>0.82539682539682535</v>
      </c>
    </row>
    <row r="101" spans="1:18" ht="13">
      <c r="A101" s="8">
        <v>822</v>
      </c>
      <c r="B101" s="33">
        <v>8.3549553673741436E-2</v>
      </c>
      <c r="C101" s="8">
        <v>1</v>
      </c>
      <c r="F101" s="35">
        <v>100</v>
      </c>
      <c r="G101" s="36">
        <f t="shared" si="0"/>
        <v>0</v>
      </c>
      <c r="H101" s="37">
        <f t="shared" si="1"/>
        <v>8.427180311333371E-2</v>
      </c>
      <c r="J101" s="41">
        <f t="shared" si="8"/>
        <v>8.4656620124371404E-2</v>
      </c>
      <c r="K101" s="39">
        <f t="shared" si="2"/>
        <v>52</v>
      </c>
      <c r="L101" s="39">
        <f t="shared" si="3"/>
        <v>47</v>
      </c>
      <c r="M101" s="39">
        <f t="shared" si="4"/>
        <v>11</v>
      </c>
      <c r="N101" s="39">
        <f t="shared" si="5"/>
        <v>59</v>
      </c>
      <c r="O101" s="40">
        <f t="shared" si="6"/>
        <v>0.44339622641509435</v>
      </c>
      <c r="P101" s="40">
        <f t="shared" si="7"/>
        <v>0.82539682539682535</v>
      </c>
      <c r="Q101" s="40">
        <f t="shared" si="9"/>
        <v>9.4339622641509413E-3</v>
      </c>
      <c r="R101" s="40">
        <f t="shared" si="10"/>
        <v>0.82539682539682535</v>
      </c>
    </row>
    <row r="102" spans="1:18" ht="13">
      <c r="A102" s="8">
        <v>823</v>
      </c>
      <c r="B102" s="33">
        <v>0.4060876525509553</v>
      </c>
      <c r="C102" s="8">
        <v>0</v>
      </c>
      <c r="F102" s="35">
        <v>101</v>
      </c>
      <c r="G102" s="36">
        <f t="shared" si="0"/>
        <v>0</v>
      </c>
      <c r="H102" s="37">
        <f t="shared" si="1"/>
        <v>8.407954412072248E-2</v>
      </c>
      <c r="J102" s="41">
        <f t="shared" si="8"/>
        <v>8.427180311333371E-2</v>
      </c>
      <c r="K102" s="39">
        <f t="shared" si="2"/>
        <v>52</v>
      </c>
      <c r="L102" s="39">
        <f t="shared" si="3"/>
        <v>48</v>
      </c>
      <c r="M102" s="39">
        <f t="shared" si="4"/>
        <v>11</v>
      </c>
      <c r="N102" s="39">
        <f t="shared" si="5"/>
        <v>58</v>
      </c>
      <c r="O102" s="40">
        <f t="shared" si="6"/>
        <v>0.45283018867924529</v>
      </c>
      <c r="P102" s="40">
        <f t="shared" si="7"/>
        <v>0.82539682539682535</v>
      </c>
      <c r="Q102" s="40">
        <f t="shared" si="9"/>
        <v>9.4339622641509413E-3</v>
      </c>
      <c r="R102" s="40">
        <f t="shared" si="10"/>
        <v>0.82539682539682535</v>
      </c>
    </row>
    <row r="103" spans="1:18" ht="13">
      <c r="A103" s="8">
        <v>824</v>
      </c>
      <c r="B103" s="33">
        <v>0.60069158011809787</v>
      </c>
      <c r="C103" s="8">
        <v>1</v>
      </c>
      <c r="F103" s="35">
        <v>102</v>
      </c>
      <c r="G103" s="36">
        <f t="shared" si="0"/>
        <v>0</v>
      </c>
      <c r="H103" s="37">
        <f t="shared" si="1"/>
        <v>8.3965272211860523E-2</v>
      </c>
      <c r="J103" s="41">
        <f t="shared" si="8"/>
        <v>8.407954412072248E-2</v>
      </c>
      <c r="K103" s="39">
        <f t="shared" si="2"/>
        <v>52</v>
      </c>
      <c r="L103" s="39">
        <f t="shared" si="3"/>
        <v>49</v>
      </c>
      <c r="M103" s="39">
        <f t="shared" si="4"/>
        <v>11</v>
      </c>
      <c r="N103" s="39">
        <f t="shared" si="5"/>
        <v>57</v>
      </c>
      <c r="O103" s="40">
        <f t="shared" si="6"/>
        <v>0.46226415094339623</v>
      </c>
      <c r="P103" s="40">
        <f t="shared" si="7"/>
        <v>0.82539682539682535</v>
      </c>
      <c r="Q103" s="40">
        <f t="shared" si="9"/>
        <v>9.4339622641509413E-3</v>
      </c>
      <c r="R103" s="40">
        <f t="shared" si="10"/>
        <v>0.82539682539682535</v>
      </c>
    </row>
    <row r="104" spans="1:18" ht="13">
      <c r="A104" s="8">
        <v>825</v>
      </c>
      <c r="B104" s="33">
        <v>3.3267895021479317E-2</v>
      </c>
      <c r="C104" s="8">
        <v>0</v>
      </c>
      <c r="F104" s="35">
        <v>103</v>
      </c>
      <c r="G104" s="36">
        <f t="shared" si="0"/>
        <v>0</v>
      </c>
      <c r="H104" s="37">
        <f t="shared" si="1"/>
        <v>8.3633671138648308E-2</v>
      </c>
      <c r="J104" s="41">
        <f t="shared" si="8"/>
        <v>8.3965272211860523E-2</v>
      </c>
      <c r="K104" s="39">
        <f t="shared" si="2"/>
        <v>52</v>
      </c>
      <c r="L104" s="39">
        <f t="shared" si="3"/>
        <v>50</v>
      </c>
      <c r="M104" s="39">
        <f t="shared" si="4"/>
        <v>11</v>
      </c>
      <c r="N104" s="39">
        <f t="shared" si="5"/>
        <v>56</v>
      </c>
      <c r="O104" s="40">
        <f t="shared" si="6"/>
        <v>0.47169811320754718</v>
      </c>
      <c r="P104" s="40">
        <f t="shared" si="7"/>
        <v>0.82539682539682535</v>
      </c>
      <c r="Q104" s="40">
        <f t="shared" si="9"/>
        <v>9.4339622641509413E-3</v>
      </c>
      <c r="R104" s="40">
        <f t="shared" si="10"/>
        <v>0.82539682539682535</v>
      </c>
    </row>
    <row r="105" spans="1:18" ht="13">
      <c r="A105" s="8">
        <v>826</v>
      </c>
      <c r="B105" s="33">
        <v>8.3427953030740742E-2</v>
      </c>
      <c r="C105" s="8">
        <v>0</v>
      </c>
      <c r="F105" s="35">
        <v>104</v>
      </c>
      <c r="G105" s="36">
        <f t="shared" si="0"/>
        <v>0</v>
      </c>
      <c r="H105" s="37">
        <f t="shared" si="1"/>
        <v>8.3609081234639157E-2</v>
      </c>
      <c r="J105" s="41">
        <f t="shared" si="8"/>
        <v>8.3633671138648308E-2</v>
      </c>
      <c r="K105" s="39">
        <f t="shared" si="2"/>
        <v>52</v>
      </c>
      <c r="L105" s="39">
        <f t="shared" si="3"/>
        <v>51</v>
      </c>
      <c r="M105" s="39">
        <f t="shared" si="4"/>
        <v>11</v>
      </c>
      <c r="N105" s="39">
        <f t="shared" si="5"/>
        <v>55</v>
      </c>
      <c r="O105" s="40">
        <f t="shared" si="6"/>
        <v>0.48113207547169812</v>
      </c>
      <c r="P105" s="40">
        <f t="shared" si="7"/>
        <v>0.82539682539682535</v>
      </c>
      <c r="Q105" s="40">
        <f t="shared" si="9"/>
        <v>9.4339622641509413E-3</v>
      </c>
      <c r="R105" s="40">
        <f t="shared" si="10"/>
        <v>0.82539682539682535</v>
      </c>
    </row>
    <row r="106" spans="1:18" ht="13">
      <c r="A106" s="8">
        <v>827</v>
      </c>
      <c r="B106" s="33">
        <v>8.7011766232573964E-2</v>
      </c>
      <c r="C106" s="8">
        <v>0</v>
      </c>
      <c r="F106" s="35">
        <v>105</v>
      </c>
      <c r="G106" s="36">
        <f t="shared" si="0"/>
        <v>0</v>
      </c>
      <c r="H106" s="37">
        <f t="shared" si="1"/>
        <v>8.3609081234639157E-2</v>
      </c>
      <c r="J106" s="41">
        <f t="shared" si="8"/>
        <v>8.3609081234639157E-2</v>
      </c>
      <c r="K106" s="39">
        <f t="shared" si="2"/>
        <v>52</v>
      </c>
      <c r="L106" s="39">
        <f t="shared" si="3"/>
        <v>54</v>
      </c>
      <c r="M106" s="39">
        <f t="shared" si="4"/>
        <v>11</v>
      </c>
      <c r="N106" s="39">
        <f t="shared" si="5"/>
        <v>52</v>
      </c>
      <c r="O106" s="40">
        <f t="shared" si="6"/>
        <v>0.50943396226415094</v>
      </c>
      <c r="P106" s="40">
        <f t="shared" si="7"/>
        <v>0.82539682539682535</v>
      </c>
      <c r="Q106" s="40">
        <f t="shared" si="9"/>
        <v>2.8301886792452824E-2</v>
      </c>
      <c r="R106" s="40">
        <f t="shared" si="10"/>
        <v>0.82539682539682535</v>
      </c>
    </row>
    <row r="107" spans="1:18" ht="13">
      <c r="A107" s="8">
        <v>828</v>
      </c>
      <c r="B107" s="33">
        <v>0.15328515920920141</v>
      </c>
      <c r="C107" s="8">
        <v>1</v>
      </c>
      <c r="F107" s="35">
        <v>106</v>
      </c>
      <c r="G107" s="36">
        <f t="shared" si="0"/>
        <v>0</v>
      </c>
      <c r="H107" s="37">
        <f t="shared" si="1"/>
        <v>8.3609081234639157E-2</v>
      </c>
      <c r="J107" s="41">
        <f t="shared" si="8"/>
        <v>8.3609081234639157E-2</v>
      </c>
      <c r="K107" s="39">
        <f t="shared" si="2"/>
        <v>52</v>
      </c>
      <c r="L107" s="39">
        <f t="shared" si="3"/>
        <v>54</v>
      </c>
      <c r="M107" s="39">
        <f t="shared" si="4"/>
        <v>11</v>
      </c>
      <c r="N107" s="39">
        <f t="shared" si="5"/>
        <v>52</v>
      </c>
      <c r="O107" s="40">
        <f t="shared" si="6"/>
        <v>0.50943396226415094</v>
      </c>
      <c r="P107" s="40">
        <f t="shared" si="7"/>
        <v>0.82539682539682535</v>
      </c>
      <c r="Q107" s="40">
        <f t="shared" si="9"/>
        <v>0</v>
      </c>
      <c r="R107" s="40">
        <f t="shared" si="10"/>
        <v>0.82539682539682535</v>
      </c>
    </row>
    <row r="108" spans="1:18" ht="13">
      <c r="A108" s="8">
        <v>829</v>
      </c>
      <c r="B108" s="33">
        <v>8.3484739135526745E-2</v>
      </c>
      <c r="C108" s="8">
        <v>1</v>
      </c>
      <c r="F108" s="35">
        <v>107</v>
      </c>
      <c r="G108" s="36">
        <f t="shared" si="0"/>
        <v>0</v>
      </c>
      <c r="H108" s="37">
        <f t="shared" si="1"/>
        <v>8.3573537757396357E-2</v>
      </c>
      <c r="J108" s="41">
        <f t="shared" si="8"/>
        <v>8.3609081234639157E-2</v>
      </c>
      <c r="K108" s="39">
        <f t="shared" si="2"/>
        <v>52</v>
      </c>
      <c r="L108" s="39">
        <f t="shared" si="3"/>
        <v>54</v>
      </c>
      <c r="M108" s="39">
        <f t="shared" si="4"/>
        <v>11</v>
      </c>
      <c r="N108" s="39">
        <f t="shared" si="5"/>
        <v>52</v>
      </c>
      <c r="O108" s="40">
        <f t="shared" si="6"/>
        <v>0.50943396226415094</v>
      </c>
      <c r="P108" s="40">
        <f t="shared" si="7"/>
        <v>0.82539682539682535</v>
      </c>
      <c r="Q108" s="40">
        <f t="shared" si="9"/>
        <v>0</v>
      </c>
      <c r="R108" s="40">
        <f t="shared" si="10"/>
        <v>0.82539682539682535</v>
      </c>
    </row>
    <row r="109" spans="1:18" ht="13">
      <c r="A109" s="8">
        <v>830</v>
      </c>
      <c r="B109" s="33">
        <v>0.93522320473754639</v>
      </c>
      <c r="C109" s="8">
        <v>1</v>
      </c>
      <c r="F109" s="35">
        <v>108</v>
      </c>
      <c r="G109" s="36">
        <f t="shared" si="0"/>
        <v>0</v>
      </c>
      <c r="H109" s="37">
        <f t="shared" si="1"/>
        <v>8.3549553673741436E-2</v>
      </c>
      <c r="J109" s="41">
        <f t="shared" si="8"/>
        <v>8.3573537757396357E-2</v>
      </c>
      <c r="K109" s="39">
        <f t="shared" si="2"/>
        <v>52</v>
      </c>
      <c r="L109" s="39">
        <f t="shared" si="3"/>
        <v>55</v>
      </c>
      <c r="M109" s="39">
        <f t="shared" si="4"/>
        <v>11</v>
      </c>
      <c r="N109" s="39">
        <f t="shared" si="5"/>
        <v>51</v>
      </c>
      <c r="O109" s="40">
        <f t="shared" si="6"/>
        <v>0.51886792452830188</v>
      </c>
      <c r="P109" s="40">
        <f t="shared" si="7"/>
        <v>0.82539682539682535</v>
      </c>
      <c r="Q109" s="40">
        <f t="shared" si="9"/>
        <v>9.4339622641509413E-3</v>
      </c>
      <c r="R109" s="40">
        <f t="shared" si="10"/>
        <v>0.82539682539682535</v>
      </c>
    </row>
    <row r="110" spans="1:18" ht="13">
      <c r="A110" s="8">
        <v>831</v>
      </c>
      <c r="B110" s="33">
        <v>0.59369864323693788</v>
      </c>
      <c r="C110" s="8">
        <v>1</v>
      </c>
      <c r="F110" s="35">
        <v>109</v>
      </c>
      <c r="G110" s="36">
        <f t="shared" si="0"/>
        <v>0</v>
      </c>
      <c r="H110" s="37">
        <f t="shared" si="1"/>
        <v>8.3549553673741436E-2</v>
      </c>
      <c r="J110" s="41">
        <f t="shared" si="8"/>
        <v>8.3549553673741436E-2</v>
      </c>
      <c r="K110" s="39">
        <f t="shared" si="2"/>
        <v>52</v>
      </c>
      <c r="L110" s="39">
        <f t="shared" si="3"/>
        <v>59</v>
      </c>
      <c r="M110" s="39">
        <f t="shared" si="4"/>
        <v>11</v>
      </c>
      <c r="N110" s="39">
        <f t="shared" si="5"/>
        <v>47</v>
      </c>
      <c r="O110" s="40">
        <f t="shared" si="6"/>
        <v>0.55660377358490565</v>
      </c>
      <c r="P110" s="40">
        <f t="shared" si="7"/>
        <v>0.82539682539682535</v>
      </c>
      <c r="Q110" s="40">
        <f t="shared" si="9"/>
        <v>3.7735849056603765E-2</v>
      </c>
      <c r="R110" s="40">
        <f t="shared" si="10"/>
        <v>0.82539682539682535</v>
      </c>
    </row>
    <row r="111" spans="1:18" ht="13">
      <c r="A111" s="8">
        <v>832</v>
      </c>
      <c r="B111" s="33">
        <v>0.14717763256632127</v>
      </c>
      <c r="C111" s="8">
        <v>1</v>
      </c>
      <c r="F111" s="35">
        <v>110</v>
      </c>
      <c r="G111" s="36">
        <f t="shared" si="0"/>
        <v>0</v>
      </c>
      <c r="H111" s="37">
        <f t="shared" si="1"/>
        <v>8.3549553673741436E-2</v>
      </c>
      <c r="J111" s="41">
        <f t="shared" si="8"/>
        <v>8.3549553673741436E-2</v>
      </c>
      <c r="K111" s="39">
        <f t="shared" si="2"/>
        <v>52</v>
      </c>
      <c r="L111" s="39">
        <f t="shared" si="3"/>
        <v>59</v>
      </c>
      <c r="M111" s="39">
        <f t="shared" si="4"/>
        <v>11</v>
      </c>
      <c r="N111" s="39">
        <f t="shared" si="5"/>
        <v>47</v>
      </c>
      <c r="O111" s="40">
        <f t="shared" si="6"/>
        <v>0.55660377358490565</v>
      </c>
      <c r="P111" s="40">
        <f t="shared" si="7"/>
        <v>0.82539682539682535</v>
      </c>
      <c r="Q111" s="40">
        <f t="shared" si="9"/>
        <v>0</v>
      </c>
      <c r="R111" s="40">
        <f t="shared" si="10"/>
        <v>0.82539682539682535</v>
      </c>
    </row>
    <row r="112" spans="1:18" ht="13">
      <c r="A112" s="8">
        <v>833</v>
      </c>
      <c r="B112" s="33">
        <v>8.3447767391722966E-2</v>
      </c>
      <c r="C112" s="8">
        <v>0</v>
      </c>
      <c r="F112" s="35">
        <v>111</v>
      </c>
      <c r="G112" s="36">
        <f t="shared" si="0"/>
        <v>0</v>
      </c>
      <c r="H112" s="37">
        <f t="shared" si="1"/>
        <v>8.3549553673741436E-2</v>
      </c>
      <c r="J112" s="41">
        <f t="shared" si="8"/>
        <v>8.3549553673741436E-2</v>
      </c>
      <c r="K112" s="39">
        <f t="shared" si="2"/>
        <v>52</v>
      </c>
      <c r="L112" s="39">
        <f t="shared" si="3"/>
        <v>59</v>
      </c>
      <c r="M112" s="39">
        <f t="shared" si="4"/>
        <v>11</v>
      </c>
      <c r="N112" s="39">
        <f t="shared" si="5"/>
        <v>47</v>
      </c>
      <c r="O112" s="40">
        <f t="shared" si="6"/>
        <v>0.55660377358490565</v>
      </c>
      <c r="P112" s="40">
        <f t="shared" si="7"/>
        <v>0.82539682539682535</v>
      </c>
      <c r="Q112" s="40">
        <f t="shared" si="9"/>
        <v>0</v>
      </c>
      <c r="R112" s="40">
        <f t="shared" si="10"/>
        <v>0.82539682539682535</v>
      </c>
    </row>
    <row r="113" spans="1:18" ht="13">
      <c r="A113" s="8">
        <v>834</v>
      </c>
      <c r="B113" s="33">
        <v>8.3492138111079084E-2</v>
      </c>
      <c r="C113" s="8">
        <v>0</v>
      </c>
      <c r="F113" s="35">
        <v>112</v>
      </c>
      <c r="G113" s="36">
        <f t="shared" si="0"/>
        <v>0</v>
      </c>
      <c r="H113" s="37">
        <f t="shared" si="1"/>
        <v>8.3528239739975599E-2</v>
      </c>
      <c r="J113" s="41">
        <f t="shared" si="8"/>
        <v>8.3549553673741436E-2</v>
      </c>
      <c r="K113" s="39">
        <f t="shared" si="2"/>
        <v>52</v>
      </c>
      <c r="L113" s="39">
        <f t="shared" si="3"/>
        <v>59</v>
      </c>
      <c r="M113" s="39">
        <f t="shared" si="4"/>
        <v>11</v>
      </c>
      <c r="N113" s="39">
        <f t="shared" si="5"/>
        <v>47</v>
      </c>
      <c r="O113" s="40">
        <f t="shared" si="6"/>
        <v>0.55660377358490565</v>
      </c>
      <c r="P113" s="40">
        <f t="shared" si="7"/>
        <v>0.82539682539682535</v>
      </c>
      <c r="Q113" s="40">
        <f t="shared" si="9"/>
        <v>0</v>
      </c>
      <c r="R113" s="40">
        <f t="shared" si="10"/>
        <v>0.82539682539682535</v>
      </c>
    </row>
    <row r="114" spans="1:18" ht="13">
      <c r="A114" s="8">
        <v>835</v>
      </c>
      <c r="B114" s="33">
        <v>8.3523799959158596E-2</v>
      </c>
      <c r="C114" s="8">
        <v>0</v>
      </c>
      <c r="F114" s="35">
        <v>113</v>
      </c>
      <c r="G114" s="36">
        <f t="shared" si="0"/>
        <v>0</v>
      </c>
      <c r="H114" s="37">
        <f t="shared" si="1"/>
        <v>8.3523799959158596E-2</v>
      </c>
      <c r="J114" s="41">
        <f t="shared" si="8"/>
        <v>8.3528239739975599E-2</v>
      </c>
      <c r="K114" s="39">
        <f t="shared" si="2"/>
        <v>52</v>
      </c>
      <c r="L114" s="39">
        <f t="shared" si="3"/>
        <v>60</v>
      </c>
      <c r="M114" s="39">
        <f t="shared" si="4"/>
        <v>11</v>
      </c>
      <c r="N114" s="39">
        <f t="shared" si="5"/>
        <v>46</v>
      </c>
      <c r="O114" s="40">
        <f t="shared" si="6"/>
        <v>0.56603773584905659</v>
      </c>
      <c r="P114" s="40">
        <f t="shared" si="7"/>
        <v>0.82539682539682535</v>
      </c>
      <c r="Q114" s="40">
        <f t="shared" si="9"/>
        <v>9.4339622641509413E-3</v>
      </c>
      <c r="R114" s="40">
        <f t="shared" si="10"/>
        <v>0.82539682539682535</v>
      </c>
    </row>
    <row r="115" spans="1:18" ht="13">
      <c r="A115" s="8">
        <v>836</v>
      </c>
      <c r="B115" s="33">
        <v>0.90805318563830117</v>
      </c>
      <c r="C115" s="8">
        <v>1</v>
      </c>
      <c r="F115" s="35">
        <v>114</v>
      </c>
      <c r="G115" s="36">
        <f t="shared" si="0"/>
        <v>0</v>
      </c>
      <c r="H115" s="37">
        <f t="shared" si="1"/>
        <v>8.3506042980629608E-2</v>
      </c>
      <c r="J115" s="41">
        <f t="shared" si="8"/>
        <v>8.3523799959158596E-2</v>
      </c>
      <c r="K115" s="39">
        <f t="shared" si="2"/>
        <v>52</v>
      </c>
      <c r="L115" s="39">
        <f t="shared" si="3"/>
        <v>61</v>
      </c>
      <c r="M115" s="39">
        <f t="shared" si="4"/>
        <v>11</v>
      </c>
      <c r="N115" s="39">
        <f t="shared" si="5"/>
        <v>45</v>
      </c>
      <c r="O115" s="40">
        <f t="shared" si="6"/>
        <v>0.57547169811320753</v>
      </c>
      <c r="P115" s="40">
        <f t="shared" si="7"/>
        <v>0.82539682539682535</v>
      </c>
      <c r="Q115" s="40">
        <f t="shared" si="9"/>
        <v>9.4339622641509413E-3</v>
      </c>
      <c r="R115" s="40">
        <f t="shared" si="10"/>
        <v>0.82539682539682535</v>
      </c>
    </row>
    <row r="116" spans="1:18" ht="13">
      <c r="A116" s="8">
        <v>837</v>
      </c>
      <c r="B116" s="33">
        <v>8.3549553673741436E-2</v>
      </c>
      <c r="C116" s="8">
        <v>0</v>
      </c>
      <c r="F116" s="35">
        <v>115</v>
      </c>
      <c r="G116" s="36">
        <f t="shared" si="0"/>
        <v>0</v>
      </c>
      <c r="H116" s="37">
        <f t="shared" si="1"/>
        <v>8.3506042980629608E-2</v>
      </c>
      <c r="J116" s="41">
        <f t="shared" si="8"/>
        <v>8.3506042980629608E-2</v>
      </c>
      <c r="K116" s="39">
        <f t="shared" si="2"/>
        <v>52</v>
      </c>
      <c r="L116" s="39">
        <f t="shared" si="3"/>
        <v>64</v>
      </c>
      <c r="M116" s="39">
        <f t="shared" si="4"/>
        <v>11</v>
      </c>
      <c r="N116" s="39">
        <f t="shared" si="5"/>
        <v>42</v>
      </c>
      <c r="O116" s="40">
        <f t="shared" si="6"/>
        <v>0.60377358490566035</v>
      </c>
      <c r="P116" s="40">
        <f t="shared" si="7"/>
        <v>0.82539682539682535</v>
      </c>
      <c r="Q116" s="40">
        <f t="shared" si="9"/>
        <v>2.8301886792452824E-2</v>
      </c>
      <c r="R116" s="40">
        <f t="shared" si="10"/>
        <v>0.82539682539682535</v>
      </c>
    </row>
    <row r="117" spans="1:18" ht="13">
      <c r="A117" s="8">
        <v>838</v>
      </c>
      <c r="B117" s="33">
        <v>8.3506042980629608E-2</v>
      </c>
      <c r="C117" s="8">
        <v>0</v>
      </c>
      <c r="F117" s="35">
        <v>116</v>
      </c>
      <c r="G117" s="36">
        <f t="shared" si="0"/>
        <v>0</v>
      </c>
      <c r="H117" s="37">
        <f t="shared" si="1"/>
        <v>8.3506042980629608E-2</v>
      </c>
      <c r="J117" s="41">
        <f t="shared" si="8"/>
        <v>8.3506042980629608E-2</v>
      </c>
      <c r="K117" s="39">
        <f t="shared" si="2"/>
        <v>52</v>
      </c>
      <c r="L117" s="39">
        <f t="shared" si="3"/>
        <v>64</v>
      </c>
      <c r="M117" s="39">
        <f t="shared" si="4"/>
        <v>11</v>
      </c>
      <c r="N117" s="39">
        <f t="shared" si="5"/>
        <v>42</v>
      </c>
      <c r="O117" s="40">
        <f t="shared" si="6"/>
        <v>0.60377358490566035</v>
      </c>
      <c r="P117" s="40">
        <f t="shared" si="7"/>
        <v>0.82539682539682535</v>
      </c>
      <c r="Q117" s="40">
        <f t="shared" si="9"/>
        <v>0</v>
      </c>
      <c r="R117" s="40">
        <f t="shared" si="10"/>
        <v>0.82539682539682535</v>
      </c>
    </row>
    <row r="118" spans="1:18" ht="13">
      <c r="A118" s="8">
        <v>839</v>
      </c>
      <c r="B118" s="33">
        <v>8.7011766232573964E-2</v>
      </c>
      <c r="C118" s="8">
        <v>1</v>
      </c>
      <c r="F118" s="35">
        <v>117</v>
      </c>
      <c r="G118" s="36">
        <f t="shared" si="0"/>
        <v>1</v>
      </c>
      <c r="H118" s="37">
        <f t="shared" si="1"/>
        <v>8.3497165778095517E-2</v>
      </c>
      <c r="J118" s="41">
        <f t="shared" si="8"/>
        <v>8.3506042980629608E-2</v>
      </c>
      <c r="K118" s="39">
        <f t="shared" si="2"/>
        <v>52</v>
      </c>
      <c r="L118" s="39">
        <f t="shared" si="3"/>
        <v>64</v>
      </c>
      <c r="M118" s="39">
        <f t="shared" si="4"/>
        <v>11</v>
      </c>
      <c r="N118" s="39">
        <f t="shared" si="5"/>
        <v>42</v>
      </c>
      <c r="O118" s="40">
        <f t="shared" si="6"/>
        <v>0.60377358490566035</v>
      </c>
      <c r="P118" s="40">
        <f t="shared" si="7"/>
        <v>0.82539682539682535</v>
      </c>
      <c r="Q118" s="40">
        <f t="shared" si="9"/>
        <v>0</v>
      </c>
      <c r="R118" s="40">
        <f t="shared" si="10"/>
        <v>0.82539682539682535</v>
      </c>
    </row>
    <row r="119" spans="1:18" ht="13">
      <c r="A119" s="8">
        <v>840</v>
      </c>
      <c r="B119" s="33">
        <v>0.41275167062051982</v>
      </c>
      <c r="C119" s="8">
        <v>1</v>
      </c>
      <c r="F119" s="35">
        <v>118</v>
      </c>
      <c r="G119" s="36">
        <f t="shared" si="0"/>
        <v>1</v>
      </c>
      <c r="H119" s="37">
        <f t="shared" si="1"/>
        <v>8.3497165778095517E-2</v>
      </c>
      <c r="J119" s="41">
        <f t="shared" si="8"/>
        <v>8.3497165778095517E-2</v>
      </c>
      <c r="K119" s="39">
        <f t="shared" si="2"/>
        <v>54</v>
      </c>
      <c r="L119" s="39">
        <f t="shared" si="3"/>
        <v>64</v>
      </c>
      <c r="M119" s="39">
        <f t="shared" si="4"/>
        <v>9</v>
      </c>
      <c r="N119" s="39">
        <f t="shared" si="5"/>
        <v>42</v>
      </c>
      <c r="O119" s="40">
        <f t="shared" si="6"/>
        <v>0.60377358490566035</v>
      </c>
      <c r="P119" s="40">
        <f t="shared" si="7"/>
        <v>0.8571428571428571</v>
      </c>
      <c r="Q119" s="40">
        <f t="shared" si="9"/>
        <v>0</v>
      </c>
      <c r="R119" s="40">
        <f t="shared" si="10"/>
        <v>0.8571428571428571</v>
      </c>
    </row>
    <row r="120" spans="1:18" ht="13">
      <c r="A120" s="8">
        <v>841</v>
      </c>
      <c r="B120" s="33">
        <v>8.3497165778095517E-2</v>
      </c>
      <c r="C120" s="8">
        <v>0</v>
      </c>
      <c r="F120" s="35">
        <v>119</v>
      </c>
      <c r="G120" s="36">
        <f t="shared" si="0"/>
        <v>0</v>
      </c>
      <c r="H120" s="37">
        <f t="shared" si="1"/>
        <v>8.3495092187172104E-2</v>
      </c>
      <c r="J120" s="41">
        <f t="shared" si="8"/>
        <v>8.3497165778095517E-2</v>
      </c>
      <c r="K120" s="39">
        <f t="shared" si="2"/>
        <v>54</v>
      </c>
      <c r="L120" s="39">
        <f t="shared" si="3"/>
        <v>64</v>
      </c>
      <c r="M120" s="39">
        <f t="shared" si="4"/>
        <v>9</v>
      </c>
      <c r="N120" s="39">
        <f t="shared" si="5"/>
        <v>42</v>
      </c>
      <c r="O120" s="40">
        <f t="shared" si="6"/>
        <v>0.60377358490566035</v>
      </c>
      <c r="P120" s="40">
        <f t="shared" si="7"/>
        <v>0.8571428571428571</v>
      </c>
      <c r="Q120" s="40">
        <f t="shared" si="9"/>
        <v>0</v>
      </c>
      <c r="R120" s="40">
        <f t="shared" si="10"/>
        <v>0.8571428571428571</v>
      </c>
    </row>
    <row r="121" spans="1:18" ht="13">
      <c r="A121" s="8">
        <v>842</v>
      </c>
      <c r="B121" s="33">
        <v>0.20070548288098666</v>
      </c>
      <c r="C121" s="8">
        <v>0</v>
      </c>
      <c r="F121" s="35">
        <v>120</v>
      </c>
      <c r="G121" s="36">
        <f t="shared" si="0"/>
        <v>0</v>
      </c>
      <c r="H121" s="37">
        <f t="shared" si="1"/>
        <v>8.3495092187172104E-2</v>
      </c>
      <c r="J121" s="41">
        <f t="shared" si="8"/>
        <v>8.3495092187172104E-2</v>
      </c>
      <c r="K121" s="39">
        <f t="shared" si="2"/>
        <v>54</v>
      </c>
      <c r="L121" s="39">
        <f t="shared" si="3"/>
        <v>73</v>
      </c>
      <c r="M121" s="39">
        <f t="shared" si="4"/>
        <v>9</v>
      </c>
      <c r="N121" s="39">
        <f t="shared" si="5"/>
        <v>33</v>
      </c>
      <c r="O121" s="40">
        <f t="shared" si="6"/>
        <v>0.68867924528301883</v>
      </c>
      <c r="P121" s="40">
        <f t="shared" si="7"/>
        <v>0.8571428571428571</v>
      </c>
      <c r="Q121" s="40">
        <f t="shared" si="9"/>
        <v>8.4905660377358472E-2</v>
      </c>
      <c r="R121" s="40">
        <f t="shared" si="10"/>
        <v>0.8571428571428571</v>
      </c>
    </row>
    <row r="122" spans="1:18" ht="13">
      <c r="A122" s="8">
        <v>843</v>
      </c>
      <c r="B122" s="33">
        <v>0.93241340752352642</v>
      </c>
      <c r="C122" s="8">
        <v>1</v>
      </c>
      <c r="F122" s="35">
        <v>121</v>
      </c>
      <c r="G122" s="36">
        <f t="shared" si="0"/>
        <v>0</v>
      </c>
      <c r="H122" s="37">
        <f t="shared" si="1"/>
        <v>8.3495092187172104E-2</v>
      </c>
      <c r="J122" s="41">
        <f t="shared" si="8"/>
        <v>8.3495092187172104E-2</v>
      </c>
      <c r="K122" s="39">
        <f t="shared" si="2"/>
        <v>54</v>
      </c>
      <c r="L122" s="39">
        <f t="shared" si="3"/>
        <v>73</v>
      </c>
      <c r="M122" s="39">
        <f t="shared" si="4"/>
        <v>9</v>
      </c>
      <c r="N122" s="39">
        <f t="shared" si="5"/>
        <v>33</v>
      </c>
      <c r="O122" s="40">
        <f t="shared" si="6"/>
        <v>0.68867924528301883</v>
      </c>
      <c r="P122" s="40">
        <f t="shared" si="7"/>
        <v>0.8571428571428571</v>
      </c>
      <c r="Q122" s="40">
        <f t="shared" si="9"/>
        <v>0</v>
      </c>
      <c r="R122" s="40">
        <f t="shared" si="10"/>
        <v>0.8571428571428571</v>
      </c>
    </row>
    <row r="123" spans="1:18" ht="13">
      <c r="A123" s="8">
        <v>844</v>
      </c>
      <c r="B123" s="33">
        <v>8.339159288531045E-2</v>
      </c>
      <c r="C123" s="8">
        <v>0</v>
      </c>
      <c r="F123" s="35">
        <v>122</v>
      </c>
      <c r="G123" s="36">
        <f t="shared" si="0"/>
        <v>0</v>
      </c>
      <c r="H123" s="37">
        <f t="shared" si="1"/>
        <v>8.3495092187172104E-2</v>
      </c>
      <c r="J123" s="41">
        <f t="shared" si="8"/>
        <v>8.3495092187172104E-2</v>
      </c>
      <c r="K123" s="39">
        <f t="shared" si="2"/>
        <v>54</v>
      </c>
      <c r="L123" s="39">
        <f t="shared" si="3"/>
        <v>73</v>
      </c>
      <c r="M123" s="39">
        <f t="shared" si="4"/>
        <v>9</v>
      </c>
      <c r="N123" s="39">
        <f t="shared" si="5"/>
        <v>33</v>
      </c>
      <c r="O123" s="40">
        <f t="shared" si="6"/>
        <v>0.68867924528301883</v>
      </c>
      <c r="P123" s="40">
        <f t="shared" si="7"/>
        <v>0.8571428571428571</v>
      </c>
      <c r="Q123" s="40">
        <f t="shared" si="9"/>
        <v>0</v>
      </c>
      <c r="R123" s="40">
        <f t="shared" si="10"/>
        <v>0.8571428571428571</v>
      </c>
    </row>
    <row r="124" spans="1:18" ht="13">
      <c r="A124" s="8">
        <v>845</v>
      </c>
      <c r="B124" s="33">
        <v>8.3549553673741436E-2</v>
      </c>
      <c r="C124" s="8">
        <v>0</v>
      </c>
      <c r="F124" s="35">
        <v>123</v>
      </c>
      <c r="G124" s="36">
        <f t="shared" si="0"/>
        <v>0</v>
      </c>
      <c r="H124" s="37">
        <f t="shared" si="1"/>
        <v>8.3495092187172104E-2</v>
      </c>
      <c r="J124" s="41">
        <f t="shared" si="8"/>
        <v>8.3495092187172104E-2</v>
      </c>
      <c r="K124" s="39">
        <f t="shared" si="2"/>
        <v>54</v>
      </c>
      <c r="L124" s="39">
        <f t="shared" si="3"/>
        <v>73</v>
      </c>
      <c r="M124" s="39">
        <f t="shared" si="4"/>
        <v>9</v>
      </c>
      <c r="N124" s="39">
        <f t="shared" si="5"/>
        <v>33</v>
      </c>
      <c r="O124" s="40">
        <f t="shared" si="6"/>
        <v>0.68867924528301883</v>
      </c>
      <c r="P124" s="40">
        <f t="shared" si="7"/>
        <v>0.8571428571428571</v>
      </c>
      <c r="Q124" s="40">
        <f t="shared" si="9"/>
        <v>0</v>
      </c>
      <c r="R124" s="40">
        <f t="shared" si="10"/>
        <v>0.8571428571428571</v>
      </c>
    </row>
    <row r="125" spans="1:18" ht="13">
      <c r="A125" s="8">
        <v>846</v>
      </c>
      <c r="B125" s="33">
        <v>8.347053931663985E-2</v>
      </c>
      <c r="C125" s="8">
        <v>0</v>
      </c>
      <c r="F125" s="35">
        <v>124</v>
      </c>
      <c r="G125" s="36">
        <f t="shared" si="0"/>
        <v>0</v>
      </c>
      <c r="H125" s="37">
        <f t="shared" si="1"/>
        <v>8.3495092187172104E-2</v>
      </c>
      <c r="J125" s="41">
        <f t="shared" si="8"/>
        <v>8.3495092187172104E-2</v>
      </c>
      <c r="K125" s="39">
        <f t="shared" si="2"/>
        <v>54</v>
      </c>
      <c r="L125" s="39">
        <f t="shared" si="3"/>
        <v>73</v>
      </c>
      <c r="M125" s="39">
        <f t="shared" si="4"/>
        <v>9</v>
      </c>
      <c r="N125" s="39">
        <f t="shared" si="5"/>
        <v>33</v>
      </c>
      <c r="O125" s="40">
        <f t="shared" si="6"/>
        <v>0.68867924528301883</v>
      </c>
      <c r="P125" s="40">
        <f t="shared" si="7"/>
        <v>0.8571428571428571</v>
      </c>
      <c r="Q125" s="40">
        <f t="shared" si="9"/>
        <v>0</v>
      </c>
      <c r="R125" s="40">
        <f t="shared" si="10"/>
        <v>0.8571428571428571</v>
      </c>
    </row>
    <row r="126" spans="1:18" ht="13">
      <c r="A126" s="8">
        <v>847</v>
      </c>
      <c r="B126" s="33">
        <v>1.2809601787664566E-2</v>
      </c>
      <c r="C126" s="8">
        <v>0</v>
      </c>
      <c r="F126" s="35">
        <v>125</v>
      </c>
      <c r="G126" s="36">
        <f t="shared" si="0"/>
        <v>0</v>
      </c>
      <c r="H126" s="37">
        <f t="shared" si="1"/>
        <v>8.3495092187172104E-2</v>
      </c>
      <c r="J126" s="41">
        <f t="shared" si="8"/>
        <v>8.3495092187172104E-2</v>
      </c>
      <c r="K126" s="39">
        <f t="shared" si="2"/>
        <v>54</v>
      </c>
      <c r="L126" s="39">
        <f t="shared" si="3"/>
        <v>73</v>
      </c>
      <c r="M126" s="39">
        <f t="shared" si="4"/>
        <v>9</v>
      </c>
      <c r="N126" s="39">
        <f t="shared" si="5"/>
        <v>33</v>
      </c>
      <c r="O126" s="40">
        <f t="shared" si="6"/>
        <v>0.68867924528301883</v>
      </c>
      <c r="P126" s="40">
        <f t="shared" si="7"/>
        <v>0.8571428571428571</v>
      </c>
      <c r="Q126" s="40">
        <f t="shared" si="9"/>
        <v>0</v>
      </c>
      <c r="R126" s="40">
        <f t="shared" si="10"/>
        <v>0.8571428571428571</v>
      </c>
    </row>
    <row r="127" spans="1:18" ht="13">
      <c r="A127" s="8">
        <v>848</v>
      </c>
      <c r="B127" s="33">
        <v>8.3495092187172104E-2</v>
      </c>
      <c r="C127" s="8">
        <v>0</v>
      </c>
      <c r="F127" s="35">
        <v>126</v>
      </c>
      <c r="G127" s="36">
        <f t="shared" si="0"/>
        <v>0</v>
      </c>
      <c r="H127" s="37">
        <f t="shared" si="1"/>
        <v>8.3495092187172104E-2</v>
      </c>
      <c r="J127" s="41">
        <f t="shared" si="8"/>
        <v>8.3495092187172104E-2</v>
      </c>
      <c r="K127" s="39">
        <f t="shared" si="2"/>
        <v>54</v>
      </c>
      <c r="L127" s="39">
        <f t="shared" si="3"/>
        <v>73</v>
      </c>
      <c r="M127" s="39">
        <f t="shared" si="4"/>
        <v>9</v>
      </c>
      <c r="N127" s="39">
        <f t="shared" si="5"/>
        <v>33</v>
      </c>
      <c r="O127" s="40">
        <f t="shared" si="6"/>
        <v>0.68867924528301883</v>
      </c>
      <c r="P127" s="40">
        <f t="shared" si="7"/>
        <v>0.8571428571428571</v>
      </c>
      <c r="Q127" s="40">
        <f t="shared" si="9"/>
        <v>0</v>
      </c>
      <c r="R127" s="40">
        <f t="shared" si="10"/>
        <v>0.8571428571428571</v>
      </c>
    </row>
    <row r="128" spans="1:18" ht="13">
      <c r="A128" s="8">
        <v>849</v>
      </c>
      <c r="B128" s="33">
        <v>0.17698702111218675</v>
      </c>
      <c r="C128" s="8">
        <v>0</v>
      </c>
      <c r="F128" s="35">
        <v>127</v>
      </c>
      <c r="G128" s="36">
        <f t="shared" si="0"/>
        <v>0</v>
      </c>
      <c r="H128" s="37">
        <f t="shared" si="1"/>
        <v>8.3495092187172104E-2</v>
      </c>
      <c r="J128" s="41">
        <f t="shared" si="8"/>
        <v>8.3495092187172104E-2</v>
      </c>
      <c r="K128" s="39">
        <f t="shared" si="2"/>
        <v>54</v>
      </c>
      <c r="L128" s="39">
        <f t="shared" si="3"/>
        <v>73</v>
      </c>
      <c r="M128" s="39">
        <f t="shared" si="4"/>
        <v>9</v>
      </c>
      <c r="N128" s="39">
        <f t="shared" si="5"/>
        <v>33</v>
      </c>
      <c r="O128" s="40">
        <f t="shared" si="6"/>
        <v>0.68867924528301883</v>
      </c>
      <c r="P128" s="40">
        <f t="shared" si="7"/>
        <v>0.8571428571428571</v>
      </c>
      <c r="Q128" s="40">
        <f t="shared" si="9"/>
        <v>0</v>
      </c>
      <c r="R128" s="40">
        <f t="shared" si="10"/>
        <v>0.8571428571428571</v>
      </c>
    </row>
    <row r="129" spans="1:18" ht="13">
      <c r="A129" s="8">
        <v>850</v>
      </c>
      <c r="B129" s="33">
        <v>0.92211916710673225</v>
      </c>
      <c r="C129" s="8">
        <v>1</v>
      </c>
      <c r="F129" s="35">
        <v>128</v>
      </c>
      <c r="G129" s="36">
        <f t="shared" si="0"/>
        <v>0</v>
      </c>
      <c r="H129" s="37">
        <f t="shared" si="1"/>
        <v>8.3494502784596414E-2</v>
      </c>
      <c r="J129" s="41">
        <f t="shared" si="8"/>
        <v>8.3495092187172104E-2</v>
      </c>
      <c r="K129" s="39">
        <f t="shared" si="2"/>
        <v>54</v>
      </c>
      <c r="L129" s="39">
        <f t="shared" si="3"/>
        <v>73</v>
      </c>
      <c r="M129" s="39">
        <f t="shared" si="4"/>
        <v>9</v>
      </c>
      <c r="N129" s="39">
        <f t="shared" si="5"/>
        <v>33</v>
      </c>
      <c r="O129" s="40">
        <f t="shared" si="6"/>
        <v>0.68867924528301883</v>
      </c>
      <c r="P129" s="40">
        <f t="shared" si="7"/>
        <v>0.8571428571428571</v>
      </c>
      <c r="Q129" s="40">
        <f t="shared" si="9"/>
        <v>0</v>
      </c>
      <c r="R129" s="40">
        <f t="shared" si="10"/>
        <v>0.8571428571428571</v>
      </c>
    </row>
    <row r="130" spans="1:18" ht="13">
      <c r="A130" s="8">
        <v>851</v>
      </c>
      <c r="B130" s="33">
        <v>2.7840732390361896E-2</v>
      </c>
      <c r="C130" s="8">
        <v>0</v>
      </c>
      <c r="F130" s="35">
        <v>129</v>
      </c>
      <c r="G130" s="36">
        <f t="shared" si="0"/>
        <v>0</v>
      </c>
      <c r="H130" s="37">
        <f t="shared" si="1"/>
        <v>8.3492138111079084E-2</v>
      </c>
      <c r="J130" s="41">
        <f t="shared" si="8"/>
        <v>8.3494502784596414E-2</v>
      </c>
      <c r="K130" s="39">
        <f t="shared" si="2"/>
        <v>54</v>
      </c>
      <c r="L130" s="39">
        <f t="shared" si="3"/>
        <v>74</v>
      </c>
      <c r="M130" s="39">
        <f t="shared" si="4"/>
        <v>9</v>
      </c>
      <c r="N130" s="39">
        <f t="shared" si="5"/>
        <v>32</v>
      </c>
      <c r="O130" s="40">
        <f t="shared" si="6"/>
        <v>0.69811320754716977</v>
      </c>
      <c r="P130" s="40">
        <f t="shared" si="7"/>
        <v>0.8571428571428571</v>
      </c>
      <c r="Q130" s="40">
        <f t="shared" si="9"/>
        <v>9.4339622641509413E-3</v>
      </c>
      <c r="R130" s="40">
        <f t="shared" si="10"/>
        <v>0.8571428571428571</v>
      </c>
    </row>
    <row r="131" spans="1:18" ht="13">
      <c r="A131" s="8">
        <v>852</v>
      </c>
      <c r="B131" s="33">
        <v>8.3486514267258033E-2</v>
      </c>
      <c r="C131" s="8">
        <v>0</v>
      </c>
      <c r="F131" s="35">
        <v>130</v>
      </c>
      <c r="G131" s="36">
        <f t="shared" si="0"/>
        <v>0</v>
      </c>
      <c r="H131" s="37">
        <f t="shared" si="1"/>
        <v>8.3492138111079084E-2</v>
      </c>
      <c r="J131" s="41">
        <f t="shared" si="8"/>
        <v>8.3492138111079084E-2</v>
      </c>
      <c r="K131" s="39">
        <f t="shared" si="2"/>
        <v>54</v>
      </c>
      <c r="L131" s="39">
        <f t="shared" si="3"/>
        <v>76</v>
      </c>
      <c r="M131" s="39">
        <f t="shared" si="4"/>
        <v>9</v>
      </c>
      <c r="N131" s="39">
        <f t="shared" si="5"/>
        <v>30</v>
      </c>
      <c r="O131" s="40">
        <f t="shared" si="6"/>
        <v>0.71698113207547165</v>
      </c>
      <c r="P131" s="40">
        <f t="shared" si="7"/>
        <v>0.8571428571428571</v>
      </c>
      <c r="Q131" s="40">
        <f t="shared" si="9"/>
        <v>1.8867924528301883E-2</v>
      </c>
      <c r="R131" s="40">
        <f t="shared" si="10"/>
        <v>0.8571428571428571</v>
      </c>
    </row>
    <row r="132" spans="1:18" ht="13">
      <c r="A132" s="8">
        <v>853</v>
      </c>
      <c r="B132" s="33">
        <v>0.55085529921229259</v>
      </c>
      <c r="C132" s="8">
        <v>0</v>
      </c>
      <c r="F132" s="35">
        <v>131</v>
      </c>
      <c r="G132" s="36">
        <f t="shared" si="0"/>
        <v>0</v>
      </c>
      <c r="H132" s="37">
        <f t="shared" si="1"/>
        <v>8.3487991203003667E-2</v>
      </c>
      <c r="J132" s="41">
        <f t="shared" si="8"/>
        <v>8.3492138111079084E-2</v>
      </c>
      <c r="K132" s="39">
        <f t="shared" si="2"/>
        <v>54</v>
      </c>
      <c r="L132" s="39">
        <f t="shared" si="3"/>
        <v>76</v>
      </c>
      <c r="M132" s="39">
        <f t="shared" si="4"/>
        <v>9</v>
      </c>
      <c r="N132" s="39">
        <f t="shared" si="5"/>
        <v>30</v>
      </c>
      <c r="O132" s="40">
        <f t="shared" si="6"/>
        <v>0.71698113207547165</v>
      </c>
      <c r="P132" s="40">
        <f t="shared" si="7"/>
        <v>0.8571428571428571</v>
      </c>
      <c r="Q132" s="40">
        <f t="shared" si="9"/>
        <v>0</v>
      </c>
      <c r="R132" s="40">
        <f t="shared" si="10"/>
        <v>0.8571428571428571</v>
      </c>
    </row>
    <row r="133" spans="1:18" ht="13">
      <c r="A133" s="8">
        <v>854</v>
      </c>
      <c r="B133" s="33">
        <v>0.92101929871458865</v>
      </c>
      <c r="C133" s="8">
        <v>1</v>
      </c>
      <c r="F133" s="35">
        <v>132</v>
      </c>
      <c r="G133" s="36">
        <f t="shared" si="0"/>
        <v>0</v>
      </c>
      <c r="H133" s="37">
        <f t="shared" si="1"/>
        <v>8.3486514267258033E-2</v>
      </c>
      <c r="J133" s="41">
        <f t="shared" si="8"/>
        <v>8.3487991203003667E-2</v>
      </c>
      <c r="K133" s="39">
        <f t="shared" si="2"/>
        <v>54</v>
      </c>
      <c r="L133" s="39">
        <f t="shared" si="3"/>
        <v>77</v>
      </c>
      <c r="M133" s="39">
        <f t="shared" si="4"/>
        <v>9</v>
      </c>
      <c r="N133" s="39">
        <f t="shared" si="5"/>
        <v>29</v>
      </c>
      <c r="O133" s="40">
        <f t="shared" si="6"/>
        <v>0.72641509433962259</v>
      </c>
      <c r="P133" s="40">
        <f t="shared" si="7"/>
        <v>0.8571428571428571</v>
      </c>
      <c r="Q133" s="40">
        <f t="shared" si="9"/>
        <v>9.4339622641509413E-3</v>
      </c>
      <c r="R133" s="40">
        <f t="shared" si="10"/>
        <v>0.8571428571428571</v>
      </c>
    </row>
    <row r="134" spans="1:18" ht="13">
      <c r="A134" s="8">
        <v>855</v>
      </c>
      <c r="B134" s="33">
        <v>0.80241594442445052</v>
      </c>
      <c r="C134" s="8">
        <v>0</v>
      </c>
      <c r="F134" s="35">
        <v>133</v>
      </c>
      <c r="G134" s="36">
        <f t="shared" si="0"/>
        <v>0</v>
      </c>
      <c r="H134" s="37">
        <f t="shared" si="1"/>
        <v>8.3486514267258033E-2</v>
      </c>
      <c r="J134" s="41">
        <f t="shared" si="8"/>
        <v>8.3486514267258033E-2</v>
      </c>
      <c r="K134" s="39">
        <f t="shared" si="2"/>
        <v>54</v>
      </c>
      <c r="L134" s="39">
        <f t="shared" si="3"/>
        <v>80</v>
      </c>
      <c r="M134" s="39">
        <f t="shared" si="4"/>
        <v>9</v>
      </c>
      <c r="N134" s="39">
        <f t="shared" si="5"/>
        <v>26</v>
      </c>
      <c r="O134" s="40">
        <f t="shared" si="6"/>
        <v>0.75471698113207553</v>
      </c>
      <c r="P134" s="40">
        <f t="shared" si="7"/>
        <v>0.8571428571428571</v>
      </c>
      <c r="Q134" s="40">
        <f t="shared" si="9"/>
        <v>2.8301886792452935E-2</v>
      </c>
      <c r="R134" s="40">
        <f t="shared" si="10"/>
        <v>0.8571428571428571</v>
      </c>
    </row>
    <row r="135" spans="1:18" ht="13">
      <c r="A135" s="8">
        <v>856</v>
      </c>
      <c r="B135" s="33">
        <v>0.59999579337650089</v>
      </c>
      <c r="C135" s="8">
        <v>1</v>
      </c>
      <c r="F135" s="35">
        <v>134</v>
      </c>
      <c r="G135" s="36">
        <f t="shared" si="0"/>
        <v>0</v>
      </c>
      <c r="H135" s="37">
        <f t="shared" si="1"/>
        <v>8.3486514267258033E-2</v>
      </c>
      <c r="J135" s="41">
        <f t="shared" si="8"/>
        <v>8.3486514267258033E-2</v>
      </c>
      <c r="K135" s="39">
        <f t="shared" si="2"/>
        <v>54</v>
      </c>
      <c r="L135" s="39">
        <f t="shared" si="3"/>
        <v>80</v>
      </c>
      <c r="M135" s="39">
        <f t="shared" si="4"/>
        <v>9</v>
      </c>
      <c r="N135" s="39">
        <f t="shared" si="5"/>
        <v>26</v>
      </c>
      <c r="O135" s="40">
        <f t="shared" si="6"/>
        <v>0.75471698113207553</v>
      </c>
      <c r="P135" s="40">
        <f t="shared" si="7"/>
        <v>0.8571428571428571</v>
      </c>
      <c r="Q135" s="40">
        <f t="shared" si="9"/>
        <v>0</v>
      </c>
      <c r="R135" s="40">
        <f t="shared" si="10"/>
        <v>0.8571428571428571</v>
      </c>
    </row>
    <row r="136" spans="1:18" ht="13">
      <c r="A136" s="8">
        <v>857</v>
      </c>
      <c r="B136" s="33">
        <v>0.91419107465271654</v>
      </c>
      <c r="C136" s="8">
        <v>1</v>
      </c>
      <c r="F136" s="35">
        <v>135</v>
      </c>
      <c r="G136" s="36">
        <f t="shared" si="0"/>
        <v>0</v>
      </c>
      <c r="H136" s="37">
        <f t="shared" si="1"/>
        <v>8.3484739135526745E-2</v>
      </c>
      <c r="J136" s="41">
        <f t="shared" si="8"/>
        <v>8.3486514267258033E-2</v>
      </c>
      <c r="K136" s="39">
        <f t="shared" si="2"/>
        <v>54</v>
      </c>
      <c r="L136" s="39">
        <f t="shared" si="3"/>
        <v>80</v>
      </c>
      <c r="M136" s="39">
        <f t="shared" si="4"/>
        <v>9</v>
      </c>
      <c r="N136" s="39">
        <f t="shared" si="5"/>
        <v>26</v>
      </c>
      <c r="O136" s="40">
        <f t="shared" si="6"/>
        <v>0.75471698113207553</v>
      </c>
      <c r="P136" s="40">
        <f t="shared" si="7"/>
        <v>0.8571428571428571</v>
      </c>
      <c r="Q136" s="40">
        <f t="shared" si="9"/>
        <v>0</v>
      </c>
      <c r="R136" s="40">
        <f t="shared" si="10"/>
        <v>0.8571428571428571</v>
      </c>
    </row>
    <row r="137" spans="1:18" ht="13">
      <c r="A137" s="8">
        <v>858</v>
      </c>
      <c r="B137" s="33">
        <v>0.41204331766050012</v>
      </c>
      <c r="C137" s="8">
        <v>1</v>
      </c>
      <c r="F137" s="35">
        <v>136</v>
      </c>
      <c r="G137" s="36">
        <f t="shared" si="0"/>
        <v>0</v>
      </c>
      <c r="H137" s="37">
        <f t="shared" si="1"/>
        <v>8.3484739135526745E-2</v>
      </c>
      <c r="J137" s="41">
        <f t="shared" si="8"/>
        <v>8.3484739135526745E-2</v>
      </c>
      <c r="K137" s="39">
        <f t="shared" si="2"/>
        <v>54</v>
      </c>
      <c r="L137" s="39">
        <f t="shared" si="3"/>
        <v>86</v>
      </c>
      <c r="M137" s="39">
        <f t="shared" si="4"/>
        <v>9</v>
      </c>
      <c r="N137" s="39">
        <f t="shared" si="5"/>
        <v>20</v>
      </c>
      <c r="O137" s="40">
        <f t="shared" si="6"/>
        <v>0.81132075471698117</v>
      </c>
      <c r="P137" s="40">
        <f t="shared" si="7"/>
        <v>0.8571428571428571</v>
      </c>
      <c r="Q137" s="40">
        <f t="shared" si="9"/>
        <v>5.6603773584905648E-2</v>
      </c>
      <c r="R137" s="40">
        <f t="shared" si="10"/>
        <v>0.8571428571428571</v>
      </c>
    </row>
    <row r="138" spans="1:18" ht="13">
      <c r="A138" s="8">
        <v>859</v>
      </c>
      <c r="B138" s="33">
        <v>0.51571327340553896</v>
      </c>
      <c r="C138" s="8">
        <v>1</v>
      </c>
      <c r="F138" s="35">
        <v>137</v>
      </c>
      <c r="G138" s="36">
        <f t="shared" si="0"/>
        <v>0</v>
      </c>
      <c r="H138" s="37">
        <f t="shared" si="1"/>
        <v>8.3484739135526745E-2</v>
      </c>
      <c r="J138" s="41">
        <f t="shared" si="8"/>
        <v>8.3484739135526745E-2</v>
      </c>
      <c r="K138" s="39">
        <f t="shared" si="2"/>
        <v>54</v>
      </c>
      <c r="L138" s="39">
        <f t="shared" si="3"/>
        <v>86</v>
      </c>
      <c r="M138" s="39">
        <f t="shared" si="4"/>
        <v>9</v>
      </c>
      <c r="N138" s="39">
        <f t="shared" si="5"/>
        <v>20</v>
      </c>
      <c r="O138" s="40">
        <f t="shared" si="6"/>
        <v>0.81132075471698117</v>
      </c>
      <c r="P138" s="40">
        <f t="shared" si="7"/>
        <v>0.8571428571428571</v>
      </c>
      <c r="Q138" s="40">
        <f t="shared" si="9"/>
        <v>0</v>
      </c>
      <c r="R138" s="40">
        <f t="shared" si="10"/>
        <v>0.8571428571428571</v>
      </c>
    </row>
    <row r="139" spans="1:18" ht="13">
      <c r="A139" s="8">
        <v>860</v>
      </c>
      <c r="B139" s="33">
        <v>8.3447767391722966E-2</v>
      </c>
      <c r="C139" s="8">
        <v>0</v>
      </c>
      <c r="F139" s="35">
        <v>138</v>
      </c>
      <c r="G139" s="36">
        <f t="shared" si="0"/>
        <v>0</v>
      </c>
      <c r="H139" s="37">
        <f t="shared" si="1"/>
        <v>8.3484739135526745E-2</v>
      </c>
      <c r="J139" s="41">
        <f t="shared" si="8"/>
        <v>8.3484739135526745E-2</v>
      </c>
      <c r="K139" s="39">
        <f t="shared" si="2"/>
        <v>54</v>
      </c>
      <c r="L139" s="39">
        <f t="shared" si="3"/>
        <v>86</v>
      </c>
      <c r="M139" s="39">
        <f t="shared" si="4"/>
        <v>9</v>
      </c>
      <c r="N139" s="39">
        <f t="shared" si="5"/>
        <v>20</v>
      </c>
      <c r="O139" s="40">
        <f t="shared" si="6"/>
        <v>0.81132075471698117</v>
      </c>
      <c r="P139" s="40">
        <f t="shared" si="7"/>
        <v>0.8571428571428571</v>
      </c>
      <c r="Q139" s="40">
        <f t="shared" si="9"/>
        <v>0</v>
      </c>
      <c r="R139" s="40">
        <f t="shared" si="10"/>
        <v>0.8571428571428571</v>
      </c>
    </row>
    <row r="140" spans="1:18" ht="13">
      <c r="A140" s="8">
        <v>861</v>
      </c>
      <c r="B140" s="33">
        <v>5.7130059756900636E-2</v>
      </c>
      <c r="C140" s="8">
        <v>0</v>
      </c>
      <c r="F140" s="35">
        <v>139</v>
      </c>
      <c r="G140" s="36">
        <f t="shared" si="0"/>
        <v>0</v>
      </c>
      <c r="H140" s="37">
        <f t="shared" si="1"/>
        <v>8.3484739135526745E-2</v>
      </c>
      <c r="J140" s="41">
        <f t="shared" si="8"/>
        <v>8.3484739135526745E-2</v>
      </c>
      <c r="K140" s="39">
        <f t="shared" si="2"/>
        <v>54</v>
      </c>
      <c r="L140" s="39">
        <f t="shared" si="3"/>
        <v>86</v>
      </c>
      <c r="M140" s="39">
        <f t="shared" si="4"/>
        <v>9</v>
      </c>
      <c r="N140" s="39">
        <f t="shared" si="5"/>
        <v>20</v>
      </c>
      <c r="O140" s="40">
        <f t="shared" si="6"/>
        <v>0.81132075471698117</v>
      </c>
      <c r="P140" s="40">
        <f t="shared" si="7"/>
        <v>0.8571428571428571</v>
      </c>
      <c r="Q140" s="40">
        <f t="shared" si="9"/>
        <v>0</v>
      </c>
      <c r="R140" s="40">
        <f t="shared" si="10"/>
        <v>0.8571428571428571</v>
      </c>
    </row>
    <row r="141" spans="1:18" ht="13">
      <c r="A141" s="8">
        <v>862</v>
      </c>
      <c r="B141" s="33">
        <v>0.1697000357292332</v>
      </c>
      <c r="C141" s="8">
        <v>0</v>
      </c>
      <c r="F141" s="35">
        <v>140</v>
      </c>
      <c r="G141" s="36">
        <f t="shared" si="0"/>
        <v>0</v>
      </c>
      <c r="H141" s="37">
        <f t="shared" si="1"/>
        <v>8.3484739135526745E-2</v>
      </c>
      <c r="J141" s="41">
        <f t="shared" si="8"/>
        <v>8.3484739135526745E-2</v>
      </c>
      <c r="K141" s="39">
        <f t="shared" si="2"/>
        <v>54</v>
      </c>
      <c r="L141" s="39">
        <f t="shared" si="3"/>
        <v>86</v>
      </c>
      <c r="M141" s="39">
        <f t="shared" si="4"/>
        <v>9</v>
      </c>
      <c r="N141" s="39">
        <f t="shared" si="5"/>
        <v>20</v>
      </c>
      <c r="O141" s="40">
        <f t="shared" si="6"/>
        <v>0.81132075471698117</v>
      </c>
      <c r="P141" s="40">
        <f t="shared" si="7"/>
        <v>0.8571428571428571</v>
      </c>
      <c r="Q141" s="40">
        <f t="shared" si="9"/>
        <v>0</v>
      </c>
      <c r="R141" s="40">
        <f t="shared" si="10"/>
        <v>0.8571428571428571</v>
      </c>
    </row>
    <row r="142" spans="1:18" ht="13">
      <c r="A142" s="8">
        <v>863</v>
      </c>
      <c r="B142" s="33">
        <v>0.9321162621890261</v>
      </c>
      <c r="C142" s="8">
        <v>1</v>
      </c>
      <c r="F142" s="35">
        <v>141</v>
      </c>
      <c r="G142" s="36">
        <f t="shared" si="0"/>
        <v>0</v>
      </c>
      <c r="H142" s="37">
        <f t="shared" si="1"/>
        <v>8.3483851582525748E-2</v>
      </c>
      <c r="J142" s="41">
        <f t="shared" si="8"/>
        <v>8.3484739135526745E-2</v>
      </c>
      <c r="K142" s="39">
        <f t="shared" si="2"/>
        <v>54</v>
      </c>
      <c r="L142" s="39">
        <f t="shared" si="3"/>
        <v>86</v>
      </c>
      <c r="M142" s="39">
        <f t="shared" si="4"/>
        <v>9</v>
      </c>
      <c r="N142" s="39">
        <f t="shared" si="5"/>
        <v>20</v>
      </c>
      <c r="O142" s="40">
        <f t="shared" si="6"/>
        <v>0.81132075471698117</v>
      </c>
      <c r="P142" s="40">
        <f t="shared" si="7"/>
        <v>0.8571428571428571</v>
      </c>
      <c r="Q142" s="40">
        <f t="shared" si="9"/>
        <v>0</v>
      </c>
      <c r="R142" s="40">
        <f t="shared" si="10"/>
        <v>0.8571428571428571</v>
      </c>
    </row>
    <row r="143" spans="1:18" ht="13">
      <c r="A143" s="8">
        <v>864</v>
      </c>
      <c r="B143" s="33">
        <v>0.20279666153508449</v>
      </c>
      <c r="C143" s="8">
        <v>0</v>
      </c>
      <c r="F143" s="35">
        <v>142</v>
      </c>
      <c r="G143" s="36">
        <f t="shared" si="0"/>
        <v>0</v>
      </c>
      <c r="H143" s="37">
        <f t="shared" si="1"/>
        <v>8.347053931663985E-2</v>
      </c>
      <c r="J143" s="41">
        <f t="shared" si="8"/>
        <v>8.3483851582525748E-2</v>
      </c>
      <c r="K143" s="39">
        <f t="shared" si="2"/>
        <v>54</v>
      </c>
      <c r="L143" s="39">
        <f t="shared" si="3"/>
        <v>87</v>
      </c>
      <c r="M143" s="39">
        <f t="shared" si="4"/>
        <v>9</v>
      </c>
      <c r="N143" s="39">
        <f t="shared" si="5"/>
        <v>19</v>
      </c>
      <c r="O143" s="40">
        <f t="shared" si="6"/>
        <v>0.82075471698113212</v>
      </c>
      <c r="P143" s="40">
        <f t="shared" si="7"/>
        <v>0.8571428571428571</v>
      </c>
      <c r="Q143" s="40">
        <f t="shared" si="9"/>
        <v>9.4339622641509413E-3</v>
      </c>
      <c r="R143" s="40">
        <f t="shared" si="10"/>
        <v>0.8571428571428571</v>
      </c>
    </row>
    <row r="144" spans="1:18" ht="13">
      <c r="A144" s="8">
        <v>865</v>
      </c>
      <c r="B144" s="33">
        <v>0.20107791500014005</v>
      </c>
      <c r="C144" s="8">
        <v>0</v>
      </c>
      <c r="F144" s="35">
        <v>143</v>
      </c>
      <c r="G144" s="36">
        <f t="shared" si="0"/>
        <v>0</v>
      </c>
      <c r="H144" s="37">
        <f t="shared" si="1"/>
        <v>8.3449243704420556E-2</v>
      </c>
      <c r="J144" s="41">
        <f t="shared" si="8"/>
        <v>8.347053931663985E-2</v>
      </c>
      <c r="K144" s="39">
        <f t="shared" si="2"/>
        <v>54</v>
      </c>
      <c r="L144" s="39">
        <f t="shared" si="3"/>
        <v>88</v>
      </c>
      <c r="M144" s="39">
        <f t="shared" si="4"/>
        <v>9</v>
      </c>
      <c r="N144" s="39">
        <f t="shared" si="5"/>
        <v>18</v>
      </c>
      <c r="O144" s="40">
        <f t="shared" si="6"/>
        <v>0.83018867924528306</v>
      </c>
      <c r="P144" s="40">
        <f t="shared" si="7"/>
        <v>0.8571428571428571</v>
      </c>
      <c r="Q144" s="40">
        <f t="shared" si="9"/>
        <v>9.4339622641509413E-3</v>
      </c>
      <c r="R144" s="40">
        <f t="shared" si="10"/>
        <v>0.8571428571428571</v>
      </c>
    </row>
    <row r="145" spans="1:18" ht="13">
      <c r="A145" s="8">
        <v>866</v>
      </c>
      <c r="B145" s="33">
        <v>0.83148534795651985</v>
      </c>
      <c r="C145" s="8">
        <v>1</v>
      </c>
      <c r="F145" s="35">
        <v>144</v>
      </c>
      <c r="G145" s="36">
        <f t="shared" si="0"/>
        <v>1</v>
      </c>
      <c r="H145" s="37">
        <f t="shared" si="1"/>
        <v>8.3447767391722966E-2</v>
      </c>
      <c r="J145" s="41">
        <f t="shared" si="8"/>
        <v>8.3449243704420556E-2</v>
      </c>
      <c r="K145" s="39">
        <f t="shared" si="2"/>
        <v>54</v>
      </c>
      <c r="L145" s="39">
        <f t="shared" si="3"/>
        <v>89</v>
      </c>
      <c r="M145" s="39">
        <f t="shared" si="4"/>
        <v>9</v>
      </c>
      <c r="N145" s="39">
        <f t="shared" si="5"/>
        <v>17</v>
      </c>
      <c r="O145" s="40">
        <f t="shared" si="6"/>
        <v>0.839622641509434</v>
      </c>
      <c r="P145" s="40">
        <f t="shared" si="7"/>
        <v>0.8571428571428571</v>
      </c>
      <c r="Q145" s="40">
        <f t="shared" si="9"/>
        <v>9.4339622641509413E-3</v>
      </c>
      <c r="R145" s="40">
        <f t="shared" si="10"/>
        <v>0.8571428571428571</v>
      </c>
    </row>
    <row r="146" spans="1:18" ht="13">
      <c r="A146" s="8">
        <v>867</v>
      </c>
      <c r="B146" s="33">
        <v>0.80062348941401462</v>
      </c>
      <c r="C146" s="8">
        <v>1</v>
      </c>
      <c r="F146" s="35">
        <v>145</v>
      </c>
      <c r="G146" s="36">
        <f t="shared" si="0"/>
        <v>1</v>
      </c>
      <c r="H146" s="37">
        <f t="shared" si="1"/>
        <v>8.3447767391722966E-2</v>
      </c>
      <c r="J146" s="41">
        <f t="shared" si="8"/>
        <v>8.3447767391722966E-2</v>
      </c>
      <c r="K146" s="39">
        <f t="shared" si="2"/>
        <v>58</v>
      </c>
      <c r="L146" s="39">
        <f t="shared" si="3"/>
        <v>89</v>
      </c>
      <c r="M146" s="39">
        <f t="shared" si="4"/>
        <v>5</v>
      </c>
      <c r="N146" s="39">
        <f t="shared" si="5"/>
        <v>17</v>
      </c>
      <c r="O146" s="40">
        <f t="shared" si="6"/>
        <v>0.839622641509434</v>
      </c>
      <c r="P146" s="40">
        <f t="shared" si="7"/>
        <v>0.92063492063492058</v>
      </c>
      <c r="Q146" s="40">
        <f t="shared" si="9"/>
        <v>0</v>
      </c>
      <c r="R146" s="40">
        <f t="shared" si="10"/>
        <v>0.92063492063492058</v>
      </c>
    </row>
    <row r="147" spans="1:18" ht="13">
      <c r="A147" s="8">
        <v>868</v>
      </c>
      <c r="B147" s="33">
        <v>0.41743704392310321</v>
      </c>
      <c r="C147" s="8">
        <v>0</v>
      </c>
      <c r="F147" s="35">
        <v>146</v>
      </c>
      <c r="G147" s="36">
        <f t="shared" si="0"/>
        <v>1</v>
      </c>
      <c r="H147" s="37">
        <f t="shared" si="1"/>
        <v>8.3447767391722966E-2</v>
      </c>
      <c r="J147" s="41">
        <f t="shared" si="8"/>
        <v>8.3447767391722966E-2</v>
      </c>
      <c r="K147" s="39">
        <f t="shared" si="2"/>
        <v>58</v>
      </c>
      <c r="L147" s="39">
        <f t="shared" si="3"/>
        <v>89</v>
      </c>
      <c r="M147" s="39">
        <f t="shared" si="4"/>
        <v>5</v>
      </c>
      <c r="N147" s="39">
        <f t="shared" si="5"/>
        <v>17</v>
      </c>
      <c r="O147" s="40">
        <f t="shared" si="6"/>
        <v>0.839622641509434</v>
      </c>
      <c r="P147" s="40">
        <f t="shared" si="7"/>
        <v>0.92063492063492058</v>
      </c>
      <c r="Q147" s="40">
        <f t="shared" si="9"/>
        <v>0</v>
      </c>
      <c r="R147" s="40">
        <f t="shared" si="10"/>
        <v>0.92063492063492058</v>
      </c>
    </row>
    <row r="148" spans="1:18" ht="13">
      <c r="A148" s="8">
        <v>869</v>
      </c>
      <c r="B148" s="33">
        <v>8.3609081234639157E-2</v>
      </c>
      <c r="C148" s="8">
        <v>0</v>
      </c>
      <c r="F148" s="35">
        <v>147</v>
      </c>
      <c r="G148" s="36">
        <f t="shared" si="0"/>
        <v>1</v>
      </c>
      <c r="H148" s="37">
        <f t="shared" si="1"/>
        <v>8.3447767391722966E-2</v>
      </c>
      <c r="J148" s="41">
        <f t="shared" si="8"/>
        <v>8.3447767391722966E-2</v>
      </c>
      <c r="K148" s="39">
        <f t="shared" si="2"/>
        <v>58</v>
      </c>
      <c r="L148" s="39">
        <f t="shared" si="3"/>
        <v>89</v>
      </c>
      <c r="M148" s="39">
        <f t="shared" si="4"/>
        <v>5</v>
      </c>
      <c r="N148" s="39">
        <f t="shared" si="5"/>
        <v>17</v>
      </c>
      <c r="O148" s="40">
        <f t="shared" si="6"/>
        <v>0.839622641509434</v>
      </c>
      <c r="P148" s="40">
        <f t="shared" si="7"/>
        <v>0.92063492063492058</v>
      </c>
      <c r="Q148" s="40">
        <f t="shared" si="9"/>
        <v>0</v>
      </c>
      <c r="R148" s="40">
        <f t="shared" si="10"/>
        <v>0.92063492063492058</v>
      </c>
    </row>
    <row r="149" spans="1:18" ht="13">
      <c r="A149" s="8">
        <v>870</v>
      </c>
      <c r="B149" s="33">
        <v>5.8665252743606115E-2</v>
      </c>
      <c r="C149" s="8">
        <v>1</v>
      </c>
      <c r="F149" s="35">
        <v>148</v>
      </c>
      <c r="G149" s="36">
        <f t="shared" si="0"/>
        <v>0</v>
      </c>
      <c r="H149" s="37">
        <f t="shared" si="1"/>
        <v>8.3447469293001425E-2</v>
      </c>
      <c r="J149" s="41">
        <f t="shared" si="8"/>
        <v>8.3447767391722966E-2</v>
      </c>
      <c r="K149" s="39">
        <f t="shared" si="2"/>
        <v>58</v>
      </c>
      <c r="L149" s="39">
        <f t="shared" si="3"/>
        <v>89</v>
      </c>
      <c r="M149" s="39">
        <f t="shared" si="4"/>
        <v>5</v>
      </c>
      <c r="N149" s="39">
        <f t="shared" si="5"/>
        <v>17</v>
      </c>
      <c r="O149" s="40">
        <f t="shared" si="6"/>
        <v>0.839622641509434</v>
      </c>
      <c r="P149" s="40">
        <f t="shared" si="7"/>
        <v>0.92063492063492058</v>
      </c>
      <c r="Q149" s="40">
        <f t="shared" si="9"/>
        <v>0</v>
      </c>
      <c r="R149" s="40">
        <f t="shared" si="10"/>
        <v>0.92063492063492058</v>
      </c>
    </row>
    <row r="150" spans="1:18" ht="13">
      <c r="A150" s="8">
        <v>871</v>
      </c>
      <c r="B150" s="33">
        <v>8.3495092187172104E-2</v>
      </c>
      <c r="C150" s="8">
        <v>0</v>
      </c>
      <c r="F150" s="35">
        <v>149</v>
      </c>
      <c r="G150" s="36">
        <f t="shared" si="0"/>
        <v>0</v>
      </c>
      <c r="H150" s="37">
        <f t="shared" si="1"/>
        <v>8.3440371990268755E-2</v>
      </c>
      <c r="J150" s="41">
        <f t="shared" si="8"/>
        <v>8.3447469293001425E-2</v>
      </c>
      <c r="K150" s="39">
        <f t="shared" si="2"/>
        <v>58</v>
      </c>
      <c r="L150" s="39">
        <f t="shared" si="3"/>
        <v>90</v>
      </c>
      <c r="M150" s="39">
        <f t="shared" si="4"/>
        <v>5</v>
      </c>
      <c r="N150" s="39">
        <f t="shared" si="5"/>
        <v>16</v>
      </c>
      <c r="O150" s="40">
        <f t="shared" si="6"/>
        <v>0.84905660377358494</v>
      </c>
      <c r="P150" s="40">
        <f t="shared" si="7"/>
        <v>0.92063492063492058</v>
      </c>
      <c r="Q150" s="40">
        <f t="shared" si="9"/>
        <v>9.4339622641509413E-3</v>
      </c>
      <c r="R150" s="40">
        <f t="shared" si="10"/>
        <v>0.92063492063492058</v>
      </c>
    </row>
    <row r="151" spans="1:18" ht="13">
      <c r="A151" s="8">
        <v>872</v>
      </c>
      <c r="B151" s="33">
        <v>0.90565435297306163</v>
      </c>
      <c r="C151" s="8">
        <v>1</v>
      </c>
      <c r="F151" s="35">
        <v>150</v>
      </c>
      <c r="G151" s="36">
        <f t="shared" si="0"/>
        <v>0</v>
      </c>
      <c r="H151" s="37">
        <f t="shared" si="1"/>
        <v>8.3435049373295822E-2</v>
      </c>
      <c r="J151" s="41">
        <f t="shared" si="8"/>
        <v>8.3440371990268755E-2</v>
      </c>
      <c r="K151" s="39">
        <f t="shared" si="2"/>
        <v>58</v>
      </c>
      <c r="L151" s="39">
        <f t="shared" si="3"/>
        <v>91</v>
      </c>
      <c r="M151" s="39">
        <f t="shared" si="4"/>
        <v>5</v>
      </c>
      <c r="N151" s="39">
        <f t="shared" si="5"/>
        <v>15</v>
      </c>
      <c r="O151" s="40">
        <f t="shared" si="6"/>
        <v>0.85849056603773588</v>
      </c>
      <c r="P151" s="40">
        <f t="shared" si="7"/>
        <v>0.92063492063492058</v>
      </c>
      <c r="Q151" s="40">
        <f t="shared" si="9"/>
        <v>9.4339622641509413E-3</v>
      </c>
      <c r="R151" s="40">
        <f t="shared" si="10"/>
        <v>0.92063492063492058</v>
      </c>
    </row>
    <row r="152" spans="1:18" ht="13">
      <c r="A152" s="8">
        <v>873</v>
      </c>
      <c r="B152" s="33">
        <v>0.40720719414493034</v>
      </c>
      <c r="C152" s="8">
        <v>0</v>
      </c>
      <c r="F152" s="35">
        <v>151</v>
      </c>
      <c r="G152" s="36">
        <f t="shared" si="0"/>
        <v>0</v>
      </c>
      <c r="H152" s="37">
        <f t="shared" si="1"/>
        <v>8.3435049373295822E-2</v>
      </c>
      <c r="J152" s="41">
        <f t="shared" si="8"/>
        <v>8.3435049373295822E-2</v>
      </c>
      <c r="K152" s="39">
        <f t="shared" si="2"/>
        <v>58</v>
      </c>
      <c r="L152" s="39">
        <f t="shared" si="3"/>
        <v>93</v>
      </c>
      <c r="M152" s="39">
        <f t="shared" si="4"/>
        <v>5</v>
      </c>
      <c r="N152" s="39">
        <f t="shared" si="5"/>
        <v>13</v>
      </c>
      <c r="O152" s="40">
        <f t="shared" si="6"/>
        <v>0.87735849056603776</v>
      </c>
      <c r="P152" s="40">
        <f t="shared" si="7"/>
        <v>0.92063492063492058</v>
      </c>
      <c r="Q152" s="40">
        <f t="shared" si="9"/>
        <v>1.8867924528301883E-2</v>
      </c>
      <c r="R152" s="40">
        <f t="shared" si="10"/>
        <v>0.92063492063492058</v>
      </c>
    </row>
    <row r="153" spans="1:18" ht="13">
      <c r="A153" s="8">
        <v>874</v>
      </c>
      <c r="B153" s="33">
        <v>8.3573537757396357E-2</v>
      </c>
      <c r="C153" s="8">
        <v>0</v>
      </c>
      <c r="F153" s="35">
        <v>152</v>
      </c>
      <c r="G153" s="36">
        <f t="shared" si="0"/>
        <v>1</v>
      </c>
      <c r="H153" s="37">
        <f t="shared" si="1"/>
        <v>8.3429727064944392E-2</v>
      </c>
      <c r="J153" s="41">
        <f t="shared" si="8"/>
        <v>8.3435049373295822E-2</v>
      </c>
      <c r="K153" s="39">
        <f t="shared" si="2"/>
        <v>58</v>
      </c>
      <c r="L153" s="39">
        <f t="shared" si="3"/>
        <v>93</v>
      </c>
      <c r="M153" s="39">
        <f t="shared" si="4"/>
        <v>5</v>
      </c>
      <c r="N153" s="39">
        <f t="shared" si="5"/>
        <v>13</v>
      </c>
      <c r="O153" s="40">
        <f t="shared" si="6"/>
        <v>0.87735849056603776</v>
      </c>
      <c r="P153" s="40">
        <f t="shared" si="7"/>
        <v>0.92063492063492058</v>
      </c>
      <c r="Q153" s="40">
        <f t="shared" si="9"/>
        <v>0</v>
      </c>
      <c r="R153" s="40">
        <f t="shared" si="10"/>
        <v>0.92063492063492058</v>
      </c>
    </row>
    <row r="154" spans="1:18" ht="13">
      <c r="A154" s="8">
        <v>875</v>
      </c>
      <c r="B154" s="33">
        <v>0.80212152617294552</v>
      </c>
      <c r="C154" s="8">
        <v>1</v>
      </c>
      <c r="F154" s="35">
        <v>153</v>
      </c>
      <c r="G154" s="36">
        <f t="shared" si="0"/>
        <v>0</v>
      </c>
      <c r="H154" s="37">
        <f t="shared" si="1"/>
        <v>8.3427953030740742E-2</v>
      </c>
      <c r="J154" s="41">
        <f t="shared" si="8"/>
        <v>8.3429727064944392E-2</v>
      </c>
      <c r="K154" s="39">
        <f t="shared" si="2"/>
        <v>59</v>
      </c>
      <c r="L154" s="39">
        <f t="shared" si="3"/>
        <v>93</v>
      </c>
      <c r="M154" s="39">
        <f t="shared" si="4"/>
        <v>4</v>
      </c>
      <c r="N154" s="39">
        <f t="shared" si="5"/>
        <v>13</v>
      </c>
      <c r="O154" s="40">
        <f t="shared" si="6"/>
        <v>0.87735849056603776</v>
      </c>
      <c r="P154" s="40">
        <f t="shared" si="7"/>
        <v>0.93650793650793651</v>
      </c>
      <c r="Q154" s="40">
        <f t="shared" si="9"/>
        <v>0</v>
      </c>
      <c r="R154" s="40">
        <f t="shared" si="10"/>
        <v>0.93650793650793651</v>
      </c>
    </row>
    <row r="155" spans="1:18" ht="13">
      <c r="A155" s="8">
        <v>876</v>
      </c>
      <c r="B155" s="33">
        <v>0.64092009969429464</v>
      </c>
      <c r="C155" s="8">
        <v>1</v>
      </c>
      <c r="F155" s="35">
        <v>154</v>
      </c>
      <c r="G155" s="36">
        <f t="shared" si="0"/>
        <v>0</v>
      </c>
      <c r="H155" s="37">
        <f t="shared" si="1"/>
        <v>8.3392479546714679E-2</v>
      </c>
      <c r="J155" s="41">
        <f t="shared" si="8"/>
        <v>8.3427953030740742E-2</v>
      </c>
      <c r="K155" s="39">
        <f t="shared" si="2"/>
        <v>59</v>
      </c>
      <c r="L155" s="39">
        <f t="shared" si="3"/>
        <v>94</v>
      </c>
      <c r="M155" s="39">
        <f t="shared" si="4"/>
        <v>4</v>
      </c>
      <c r="N155" s="39">
        <f t="shared" si="5"/>
        <v>12</v>
      </c>
      <c r="O155" s="40">
        <f t="shared" si="6"/>
        <v>0.8867924528301887</v>
      </c>
      <c r="P155" s="40">
        <f t="shared" si="7"/>
        <v>0.93650793650793651</v>
      </c>
      <c r="Q155" s="40">
        <f t="shared" si="9"/>
        <v>9.4339622641509413E-3</v>
      </c>
      <c r="R155" s="40">
        <f t="shared" si="10"/>
        <v>0.93650793650793651</v>
      </c>
    </row>
    <row r="156" spans="1:18" ht="13">
      <c r="A156" s="8">
        <v>877</v>
      </c>
      <c r="B156" s="33">
        <v>8.3633671138648308E-2</v>
      </c>
      <c r="C156" s="8">
        <v>0</v>
      </c>
      <c r="F156" s="35">
        <v>155</v>
      </c>
      <c r="G156" s="36">
        <f t="shared" si="0"/>
        <v>0</v>
      </c>
      <c r="H156" s="37">
        <f t="shared" si="1"/>
        <v>8.339159288531045E-2</v>
      </c>
      <c r="J156" s="41">
        <f t="shared" si="8"/>
        <v>8.3392479546714679E-2</v>
      </c>
      <c r="K156" s="39">
        <f t="shared" si="2"/>
        <v>59</v>
      </c>
      <c r="L156" s="39">
        <f t="shared" si="3"/>
        <v>95</v>
      </c>
      <c r="M156" s="39">
        <f t="shared" si="4"/>
        <v>4</v>
      </c>
      <c r="N156" s="39">
        <f t="shared" si="5"/>
        <v>11</v>
      </c>
      <c r="O156" s="40">
        <f t="shared" si="6"/>
        <v>0.89622641509433965</v>
      </c>
      <c r="P156" s="40">
        <f t="shared" si="7"/>
        <v>0.93650793650793651</v>
      </c>
      <c r="Q156" s="40">
        <f t="shared" si="9"/>
        <v>9.4339622641509413E-3</v>
      </c>
      <c r="R156" s="40">
        <f t="shared" si="10"/>
        <v>0.93650793650793651</v>
      </c>
    </row>
    <row r="157" spans="1:18" ht="13">
      <c r="A157" s="8">
        <v>878</v>
      </c>
      <c r="B157" s="33">
        <v>8.3495092187172104E-2</v>
      </c>
      <c r="C157" s="8">
        <v>0</v>
      </c>
      <c r="F157" s="35">
        <v>156</v>
      </c>
      <c r="G157" s="36">
        <f t="shared" si="0"/>
        <v>1</v>
      </c>
      <c r="H157" s="37">
        <f t="shared" si="1"/>
        <v>7.1265245900601584E-2</v>
      </c>
      <c r="J157" s="41">
        <f t="shared" si="8"/>
        <v>8.339159288531045E-2</v>
      </c>
      <c r="K157" s="39">
        <f t="shared" si="2"/>
        <v>59</v>
      </c>
      <c r="L157" s="39">
        <f t="shared" si="3"/>
        <v>96</v>
      </c>
      <c r="M157" s="39">
        <f t="shared" si="4"/>
        <v>4</v>
      </c>
      <c r="N157" s="39">
        <f t="shared" si="5"/>
        <v>10</v>
      </c>
      <c r="O157" s="40">
        <f t="shared" si="6"/>
        <v>0.90566037735849059</v>
      </c>
      <c r="P157" s="40">
        <f t="shared" si="7"/>
        <v>0.93650793650793651</v>
      </c>
      <c r="Q157" s="40">
        <f t="shared" si="9"/>
        <v>9.4339622641509413E-3</v>
      </c>
      <c r="R157" s="40">
        <f t="shared" si="10"/>
        <v>0.93650793650793651</v>
      </c>
    </row>
    <row r="158" spans="1:18" ht="13">
      <c r="A158" s="8">
        <v>879</v>
      </c>
      <c r="B158" s="33">
        <v>8.3495092187172104E-2</v>
      </c>
      <c r="C158" s="8">
        <v>0</v>
      </c>
      <c r="F158" s="35">
        <v>157</v>
      </c>
      <c r="G158" s="36">
        <f t="shared" si="0"/>
        <v>1</v>
      </c>
      <c r="H158" s="37">
        <f t="shared" si="1"/>
        <v>7.1022510072222447E-2</v>
      </c>
      <c r="J158" s="41">
        <f t="shared" si="8"/>
        <v>7.1265245900601584E-2</v>
      </c>
      <c r="K158" s="39">
        <f t="shared" si="2"/>
        <v>60</v>
      </c>
      <c r="L158" s="39">
        <f t="shared" si="3"/>
        <v>96</v>
      </c>
      <c r="M158" s="39">
        <f t="shared" si="4"/>
        <v>3</v>
      </c>
      <c r="N158" s="39">
        <f t="shared" si="5"/>
        <v>10</v>
      </c>
      <c r="O158" s="40">
        <f t="shared" si="6"/>
        <v>0.90566037735849059</v>
      </c>
      <c r="P158" s="40">
        <f t="shared" si="7"/>
        <v>0.95238095238095233</v>
      </c>
      <c r="Q158" s="40">
        <f t="shared" si="9"/>
        <v>0</v>
      </c>
      <c r="R158" s="40">
        <f t="shared" si="10"/>
        <v>0.95238095238095233</v>
      </c>
    </row>
    <row r="159" spans="1:18" ht="13">
      <c r="A159" s="8">
        <v>880</v>
      </c>
      <c r="B159" s="33">
        <v>0.92392311411079275</v>
      </c>
      <c r="C159" s="8">
        <v>1</v>
      </c>
      <c r="F159" s="35">
        <v>158</v>
      </c>
      <c r="G159" s="36">
        <f t="shared" si="0"/>
        <v>0</v>
      </c>
      <c r="H159" s="37">
        <f t="shared" si="1"/>
        <v>6.994804559754543E-2</v>
      </c>
      <c r="J159" s="41">
        <f t="shared" si="8"/>
        <v>7.1022510072222447E-2</v>
      </c>
      <c r="K159" s="39">
        <f t="shared" si="2"/>
        <v>61</v>
      </c>
      <c r="L159" s="39">
        <f t="shared" si="3"/>
        <v>96</v>
      </c>
      <c r="M159" s="39">
        <f t="shared" si="4"/>
        <v>2</v>
      </c>
      <c r="N159" s="39">
        <f t="shared" si="5"/>
        <v>10</v>
      </c>
      <c r="O159" s="40">
        <f t="shared" si="6"/>
        <v>0.90566037735849059</v>
      </c>
      <c r="P159" s="40">
        <f t="shared" si="7"/>
        <v>0.96825396825396826</v>
      </c>
      <c r="Q159" s="40">
        <f t="shared" si="9"/>
        <v>0</v>
      </c>
      <c r="R159" s="40">
        <f t="shared" si="10"/>
        <v>0.96825396825396826</v>
      </c>
    </row>
    <row r="160" spans="1:18" ht="13">
      <c r="A160" s="8">
        <v>881</v>
      </c>
      <c r="B160" s="33">
        <v>0.80727039667339373</v>
      </c>
      <c r="C160" s="8">
        <v>1</v>
      </c>
      <c r="F160" s="35">
        <v>159</v>
      </c>
      <c r="G160" s="36">
        <f t="shared" si="0"/>
        <v>0</v>
      </c>
      <c r="H160" s="37">
        <f t="shared" si="1"/>
        <v>6.9463624252821932E-2</v>
      </c>
      <c r="J160" s="41">
        <f t="shared" si="8"/>
        <v>6.994804559754543E-2</v>
      </c>
      <c r="K160" s="39">
        <f t="shared" si="2"/>
        <v>61</v>
      </c>
      <c r="L160" s="39">
        <f t="shared" si="3"/>
        <v>97</v>
      </c>
      <c r="M160" s="39">
        <f t="shared" si="4"/>
        <v>2</v>
      </c>
      <c r="N160" s="39">
        <f t="shared" si="5"/>
        <v>9</v>
      </c>
      <c r="O160" s="40">
        <f t="shared" si="6"/>
        <v>0.91509433962264153</v>
      </c>
      <c r="P160" s="40">
        <f t="shared" si="7"/>
        <v>0.96825396825396826</v>
      </c>
      <c r="Q160" s="40">
        <f t="shared" si="9"/>
        <v>9.4339622641509413E-3</v>
      </c>
      <c r="R160" s="40">
        <f t="shared" si="10"/>
        <v>0.96825396825396826</v>
      </c>
    </row>
    <row r="161" spans="1:18" ht="13">
      <c r="A161" s="8">
        <v>882</v>
      </c>
      <c r="B161" s="33">
        <v>8.3495092187172104E-2</v>
      </c>
      <c r="C161" s="8">
        <v>0</v>
      </c>
      <c r="F161" s="35">
        <v>160</v>
      </c>
      <c r="G161" s="36">
        <f t="shared" si="0"/>
        <v>0</v>
      </c>
      <c r="H161" s="37">
        <f t="shared" si="1"/>
        <v>5.9134200291145293E-2</v>
      </c>
      <c r="J161" s="41">
        <f t="shared" si="8"/>
        <v>6.9463624252821932E-2</v>
      </c>
      <c r="K161" s="39">
        <f t="shared" si="2"/>
        <v>61</v>
      </c>
      <c r="L161" s="39">
        <f t="shared" si="3"/>
        <v>98</v>
      </c>
      <c r="M161" s="39">
        <f t="shared" si="4"/>
        <v>2</v>
      </c>
      <c r="N161" s="39">
        <f t="shared" si="5"/>
        <v>8</v>
      </c>
      <c r="O161" s="40">
        <f t="shared" si="6"/>
        <v>0.92452830188679247</v>
      </c>
      <c r="P161" s="40">
        <f t="shared" si="7"/>
        <v>0.96825396825396826</v>
      </c>
      <c r="Q161" s="40">
        <f t="shared" si="9"/>
        <v>9.4339622641509413E-3</v>
      </c>
      <c r="R161" s="40">
        <f t="shared" si="10"/>
        <v>0.96825396825396826</v>
      </c>
    </row>
    <row r="162" spans="1:18" ht="13">
      <c r="A162" s="8">
        <v>883</v>
      </c>
      <c r="B162" s="33">
        <v>0.64162279585071036</v>
      </c>
      <c r="C162" s="8">
        <v>0</v>
      </c>
      <c r="F162" s="35">
        <v>161</v>
      </c>
      <c r="G162" s="36">
        <f t="shared" si="0"/>
        <v>1</v>
      </c>
      <c r="H162" s="37">
        <f t="shared" si="1"/>
        <v>5.8665252743606115E-2</v>
      </c>
      <c r="J162" s="41">
        <f t="shared" si="8"/>
        <v>5.9134200291145293E-2</v>
      </c>
      <c r="K162" s="39">
        <f t="shared" si="2"/>
        <v>61</v>
      </c>
      <c r="L162" s="39">
        <f t="shared" si="3"/>
        <v>99</v>
      </c>
      <c r="M162" s="39">
        <f t="shared" si="4"/>
        <v>2</v>
      </c>
      <c r="N162" s="39">
        <f t="shared" si="5"/>
        <v>7</v>
      </c>
      <c r="O162" s="40">
        <f t="shared" si="6"/>
        <v>0.93396226415094341</v>
      </c>
      <c r="P162" s="40">
        <f t="shared" si="7"/>
        <v>0.96825396825396826</v>
      </c>
      <c r="Q162" s="40">
        <f t="shared" si="9"/>
        <v>9.4339622641509413E-3</v>
      </c>
      <c r="R162" s="40">
        <f t="shared" si="10"/>
        <v>0.96825396825396826</v>
      </c>
    </row>
    <row r="163" spans="1:18" ht="13">
      <c r="A163" s="8">
        <v>884</v>
      </c>
      <c r="B163" s="33">
        <v>0.20070548288098666</v>
      </c>
      <c r="C163" s="8">
        <v>0</v>
      </c>
      <c r="F163" s="35">
        <v>162</v>
      </c>
      <c r="G163" s="36">
        <f t="shared" si="0"/>
        <v>0</v>
      </c>
      <c r="H163" s="37">
        <f t="shared" si="1"/>
        <v>5.7130059756900636E-2</v>
      </c>
      <c r="J163" s="41">
        <f t="shared" si="8"/>
        <v>5.8665252743606115E-2</v>
      </c>
      <c r="K163" s="39">
        <f t="shared" si="2"/>
        <v>62</v>
      </c>
      <c r="L163" s="39">
        <f t="shared" si="3"/>
        <v>99</v>
      </c>
      <c r="M163" s="39">
        <f t="shared" si="4"/>
        <v>1</v>
      </c>
      <c r="N163" s="39">
        <f t="shared" si="5"/>
        <v>7</v>
      </c>
      <c r="O163" s="40">
        <f t="shared" si="6"/>
        <v>0.93396226415094341</v>
      </c>
      <c r="P163" s="40">
        <f t="shared" si="7"/>
        <v>0.98412698412698407</v>
      </c>
      <c r="Q163" s="40">
        <f t="shared" si="9"/>
        <v>0</v>
      </c>
      <c r="R163" s="40">
        <f t="shared" si="10"/>
        <v>0.98412698412698407</v>
      </c>
    </row>
    <row r="164" spans="1:18" ht="13">
      <c r="A164" s="8">
        <v>885</v>
      </c>
      <c r="B164" s="33">
        <v>8.3435049373295822E-2</v>
      </c>
      <c r="C164" s="8">
        <v>0</v>
      </c>
      <c r="F164" s="35">
        <v>163</v>
      </c>
      <c r="G164" s="36">
        <f t="shared" si="0"/>
        <v>0</v>
      </c>
      <c r="H164" s="37">
        <f t="shared" si="1"/>
        <v>5.0215766557669142E-2</v>
      </c>
      <c r="J164" s="41">
        <f t="shared" si="8"/>
        <v>5.7130059756900636E-2</v>
      </c>
      <c r="K164" s="39">
        <f t="shared" si="2"/>
        <v>62</v>
      </c>
      <c r="L164" s="39">
        <f t="shared" si="3"/>
        <v>100</v>
      </c>
      <c r="M164" s="39">
        <f t="shared" si="4"/>
        <v>1</v>
      </c>
      <c r="N164" s="39">
        <f t="shared" si="5"/>
        <v>6</v>
      </c>
      <c r="O164" s="40">
        <f t="shared" si="6"/>
        <v>0.94339622641509435</v>
      </c>
      <c r="P164" s="40">
        <f t="shared" si="7"/>
        <v>0.98412698412698407</v>
      </c>
      <c r="Q164" s="40">
        <f t="shared" si="9"/>
        <v>9.4339622641509413E-3</v>
      </c>
      <c r="R164" s="40">
        <f t="shared" si="10"/>
        <v>0.98412698412698407</v>
      </c>
    </row>
    <row r="165" spans="1:18" ht="13">
      <c r="A165" s="8">
        <v>886</v>
      </c>
      <c r="B165" s="33">
        <v>0.43051786557396815</v>
      </c>
      <c r="C165" s="8">
        <v>0</v>
      </c>
      <c r="F165" s="35">
        <v>164</v>
      </c>
      <c r="G165" s="36">
        <f t="shared" si="0"/>
        <v>1</v>
      </c>
      <c r="H165" s="37">
        <f t="shared" si="1"/>
        <v>5.0088673628342226E-2</v>
      </c>
      <c r="J165" s="41">
        <f t="shared" si="8"/>
        <v>5.0215766557669142E-2</v>
      </c>
      <c r="K165" s="39">
        <f t="shared" si="2"/>
        <v>62</v>
      </c>
      <c r="L165" s="39">
        <f t="shared" si="3"/>
        <v>101</v>
      </c>
      <c r="M165" s="39">
        <f t="shared" si="4"/>
        <v>1</v>
      </c>
      <c r="N165" s="39">
        <f t="shared" si="5"/>
        <v>5</v>
      </c>
      <c r="O165" s="40">
        <f t="shared" si="6"/>
        <v>0.95283018867924529</v>
      </c>
      <c r="P165" s="40">
        <f t="shared" si="7"/>
        <v>0.98412698412698407</v>
      </c>
      <c r="Q165" s="40">
        <f t="shared" si="9"/>
        <v>9.4339622641509413E-3</v>
      </c>
      <c r="R165" s="40">
        <f t="shared" si="10"/>
        <v>0.98412698412698407</v>
      </c>
    </row>
    <row r="166" spans="1:18" ht="13">
      <c r="A166" s="8">
        <v>887</v>
      </c>
      <c r="B166" s="33">
        <v>0.20107791500014005</v>
      </c>
      <c r="C166" s="8">
        <v>0</v>
      </c>
      <c r="F166" s="35">
        <v>165</v>
      </c>
      <c r="G166" s="36">
        <f t="shared" si="0"/>
        <v>0</v>
      </c>
      <c r="H166" s="37">
        <f t="shared" si="1"/>
        <v>3.3916137301519371E-2</v>
      </c>
      <c r="J166" s="41">
        <f t="shared" si="8"/>
        <v>5.0088673628342226E-2</v>
      </c>
      <c r="K166" s="39">
        <f t="shared" si="2"/>
        <v>63</v>
      </c>
      <c r="L166" s="39">
        <f t="shared" si="3"/>
        <v>101</v>
      </c>
      <c r="M166" s="39">
        <f t="shared" si="4"/>
        <v>0</v>
      </c>
      <c r="N166" s="39">
        <f t="shared" si="5"/>
        <v>5</v>
      </c>
      <c r="O166" s="40">
        <f t="shared" si="6"/>
        <v>0.95283018867924529</v>
      </c>
      <c r="P166" s="40">
        <f t="shared" si="7"/>
        <v>1</v>
      </c>
      <c r="Q166" s="40">
        <f t="shared" si="9"/>
        <v>0</v>
      </c>
      <c r="R166" s="40">
        <f t="shared" si="10"/>
        <v>1</v>
      </c>
    </row>
    <row r="167" spans="1:18" ht="13">
      <c r="A167" s="8">
        <v>888</v>
      </c>
      <c r="B167" s="33">
        <v>0.932354903878997</v>
      </c>
      <c r="C167" s="8">
        <v>1</v>
      </c>
      <c r="F167" s="35">
        <v>166</v>
      </c>
      <c r="G167" s="36">
        <f t="shared" si="0"/>
        <v>0</v>
      </c>
      <c r="H167" s="37">
        <f t="shared" si="1"/>
        <v>3.3267895021479317E-2</v>
      </c>
      <c r="J167" s="41">
        <f t="shared" si="8"/>
        <v>3.3916137301519371E-2</v>
      </c>
      <c r="K167" s="39">
        <f t="shared" si="2"/>
        <v>63</v>
      </c>
      <c r="L167" s="39">
        <f t="shared" si="3"/>
        <v>102</v>
      </c>
      <c r="M167" s="39">
        <f t="shared" si="4"/>
        <v>0</v>
      </c>
      <c r="N167" s="39">
        <f t="shared" si="5"/>
        <v>4</v>
      </c>
      <c r="O167" s="40">
        <f t="shared" si="6"/>
        <v>0.96226415094339623</v>
      </c>
      <c r="P167" s="40">
        <f t="shared" si="7"/>
        <v>1</v>
      </c>
      <c r="Q167" s="40">
        <f t="shared" si="9"/>
        <v>9.4339622641509413E-3</v>
      </c>
      <c r="R167" s="40">
        <f t="shared" si="10"/>
        <v>1</v>
      </c>
    </row>
    <row r="168" spans="1:18" ht="13">
      <c r="A168" s="8">
        <v>889</v>
      </c>
      <c r="B168" s="33">
        <v>0.50896307653810613</v>
      </c>
      <c r="C168" s="8">
        <v>0</v>
      </c>
      <c r="F168" s="35">
        <v>167</v>
      </c>
      <c r="G168" s="36">
        <f t="shared" si="0"/>
        <v>0</v>
      </c>
      <c r="H168" s="37">
        <f t="shared" si="1"/>
        <v>3.2954095683192873E-2</v>
      </c>
      <c r="J168" s="41">
        <f t="shared" si="8"/>
        <v>3.3267895021479317E-2</v>
      </c>
      <c r="K168" s="39">
        <f t="shared" si="2"/>
        <v>63</v>
      </c>
      <c r="L168" s="39">
        <f t="shared" si="3"/>
        <v>103</v>
      </c>
      <c r="M168" s="39">
        <f t="shared" si="4"/>
        <v>0</v>
      </c>
      <c r="N168" s="39">
        <f t="shared" si="5"/>
        <v>3</v>
      </c>
      <c r="O168" s="40">
        <f t="shared" si="6"/>
        <v>0.97169811320754718</v>
      </c>
      <c r="P168" s="40">
        <f t="shared" si="7"/>
        <v>1</v>
      </c>
      <c r="Q168" s="40">
        <f t="shared" si="9"/>
        <v>9.4339622641509413E-3</v>
      </c>
      <c r="R168" s="40">
        <f t="shared" si="10"/>
        <v>1</v>
      </c>
    </row>
    <row r="169" spans="1:18" ht="13">
      <c r="A169" s="8">
        <v>890</v>
      </c>
      <c r="B169" s="33">
        <v>0.41281915169938427</v>
      </c>
      <c r="C169" s="8">
        <v>1</v>
      </c>
      <c r="F169" s="35">
        <v>168</v>
      </c>
      <c r="G169" s="36">
        <f t="shared" si="0"/>
        <v>0</v>
      </c>
      <c r="H169" s="37">
        <f t="shared" si="1"/>
        <v>2.7840732390361896E-2</v>
      </c>
      <c r="J169" s="41">
        <f t="shared" si="8"/>
        <v>3.2954095683192873E-2</v>
      </c>
      <c r="K169" s="39">
        <f t="shared" si="2"/>
        <v>63</v>
      </c>
      <c r="L169" s="39">
        <f t="shared" si="3"/>
        <v>104</v>
      </c>
      <c r="M169" s="39">
        <f t="shared" si="4"/>
        <v>0</v>
      </c>
      <c r="N169" s="39">
        <f t="shared" si="5"/>
        <v>2</v>
      </c>
      <c r="O169" s="40">
        <f t="shared" si="6"/>
        <v>0.98113207547169812</v>
      </c>
      <c r="P169" s="40">
        <f t="shared" si="7"/>
        <v>1</v>
      </c>
      <c r="Q169" s="40">
        <f t="shared" si="9"/>
        <v>9.4339622641509413E-3</v>
      </c>
      <c r="R169" s="40">
        <f t="shared" si="10"/>
        <v>1</v>
      </c>
    </row>
    <row r="170" spans="1:18" ht="13">
      <c r="A170" s="8">
        <v>891</v>
      </c>
      <c r="B170" s="33">
        <v>8.3484739135526745E-2</v>
      </c>
      <c r="C170" s="8">
        <v>0</v>
      </c>
      <c r="F170" s="35">
        <v>169</v>
      </c>
      <c r="G170" s="36">
        <f t="shared" si="0"/>
        <v>0</v>
      </c>
      <c r="H170" s="37">
        <f t="shared" si="1"/>
        <v>1.2809601787664566E-2</v>
      </c>
      <c r="J170" s="41">
        <f t="shared" si="8"/>
        <v>2.7840732390361896E-2</v>
      </c>
      <c r="K170" s="39">
        <f t="shared" si="2"/>
        <v>63</v>
      </c>
      <c r="L170" s="39">
        <f t="shared" si="3"/>
        <v>105</v>
      </c>
      <c r="M170" s="39">
        <f t="shared" si="4"/>
        <v>0</v>
      </c>
      <c r="N170" s="39">
        <f t="shared" si="5"/>
        <v>1</v>
      </c>
      <c r="O170" s="40">
        <f t="shared" si="6"/>
        <v>0.99056603773584906</v>
      </c>
      <c r="P170" s="40">
        <f t="shared" si="7"/>
        <v>1</v>
      </c>
      <c r="Q170" s="40">
        <f t="shared" si="9"/>
        <v>9.4339622641509413E-3</v>
      </c>
      <c r="R170" s="40">
        <f t="shared" si="10"/>
        <v>1</v>
      </c>
    </row>
    <row r="171" spans="1:18" ht="13">
      <c r="A171" s="4"/>
      <c r="J171" s="42">
        <v>0</v>
      </c>
      <c r="K171" s="39">
        <f t="shared" si="2"/>
        <v>63</v>
      </c>
      <c r="L171" s="39">
        <f t="shared" si="3"/>
        <v>106</v>
      </c>
      <c r="M171" s="39">
        <f t="shared" si="4"/>
        <v>0</v>
      </c>
      <c r="N171" s="39">
        <f t="shared" si="5"/>
        <v>0</v>
      </c>
      <c r="O171" s="40">
        <f t="shared" si="6"/>
        <v>1</v>
      </c>
      <c r="P171" s="40">
        <f t="shared" si="7"/>
        <v>1</v>
      </c>
      <c r="Q171" s="40">
        <f t="shared" si="9"/>
        <v>9.4339622641509413E-3</v>
      </c>
      <c r="R171" s="40">
        <f t="shared" si="10"/>
        <v>1</v>
      </c>
    </row>
    <row r="172" spans="1:18" ht="13">
      <c r="A172" s="4"/>
    </row>
    <row r="173" spans="1:18" ht="13">
      <c r="A173" s="4"/>
    </row>
    <row r="174" spans="1:18" ht="13">
      <c r="A174" s="4"/>
    </row>
    <row r="175" spans="1:18" ht="13">
      <c r="A175" s="4"/>
    </row>
    <row r="176" spans="1:18" ht="13">
      <c r="A176" s="4"/>
    </row>
    <row r="177" spans="1:1" ht="13">
      <c r="A177" s="4"/>
    </row>
    <row r="178" spans="1:1" ht="13">
      <c r="A178" s="4"/>
    </row>
    <row r="179" spans="1:1" ht="13">
      <c r="A179" s="4"/>
    </row>
    <row r="180" spans="1:1" ht="13">
      <c r="A180" s="4"/>
    </row>
    <row r="181" spans="1:1" ht="13">
      <c r="A181" s="4"/>
    </row>
    <row r="182" spans="1:1" ht="13">
      <c r="A182" s="4"/>
    </row>
    <row r="183" spans="1:1" ht="13">
      <c r="A183" s="4"/>
    </row>
    <row r="184" spans="1:1" ht="13">
      <c r="A184" s="4"/>
    </row>
    <row r="185" spans="1:1" ht="13">
      <c r="A185" s="4"/>
    </row>
    <row r="186" spans="1:1" ht="13">
      <c r="A186" s="4"/>
    </row>
    <row r="187" spans="1:1" ht="13">
      <c r="A187" s="4"/>
    </row>
    <row r="188" spans="1:1" ht="13">
      <c r="A188" s="4"/>
    </row>
    <row r="189" spans="1:1" ht="13">
      <c r="A189" s="4"/>
    </row>
    <row r="190" spans="1:1" ht="13">
      <c r="A190" s="4"/>
    </row>
    <row r="191" spans="1:1" ht="13">
      <c r="A191" s="4"/>
    </row>
    <row r="192" spans="1:1" ht="13">
      <c r="A192" s="4"/>
    </row>
    <row r="193" spans="1:1" ht="13">
      <c r="A193" s="4"/>
    </row>
    <row r="194" spans="1:1" ht="13">
      <c r="A194" s="4"/>
    </row>
    <row r="195" spans="1:1" ht="13">
      <c r="A195" s="4"/>
    </row>
    <row r="196" spans="1:1" ht="13">
      <c r="A196" s="4"/>
    </row>
    <row r="197" spans="1:1" ht="13">
      <c r="A197" s="4"/>
    </row>
    <row r="198" spans="1:1" ht="13">
      <c r="A198" s="4"/>
    </row>
    <row r="199" spans="1:1" ht="13">
      <c r="A199" s="4"/>
    </row>
    <row r="200" spans="1:1" ht="13">
      <c r="A200" s="4"/>
    </row>
    <row r="201" spans="1:1" ht="13">
      <c r="A201" s="4"/>
    </row>
    <row r="202" spans="1:1" ht="13">
      <c r="A202" s="4"/>
    </row>
    <row r="203" spans="1:1" ht="13">
      <c r="A203" s="4"/>
    </row>
    <row r="204" spans="1:1" ht="13">
      <c r="A204" s="4"/>
    </row>
    <row r="205" spans="1:1" ht="13">
      <c r="A205" s="4"/>
    </row>
    <row r="206" spans="1:1" ht="13">
      <c r="A206" s="4"/>
    </row>
    <row r="207" spans="1:1" ht="13">
      <c r="A207" s="4"/>
    </row>
    <row r="208" spans="1:1" ht="13">
      <c r="A208" s="4"/>
    </row>
    <row r="209" spans="1:1" ht="13">
      <c r="A209" s="4"/>
    </row>
    <row r="210" spans="1:1" ht="13">
      <c r="A210" s="4"/>
    </row>
    <row r="211" spans="1:1" ht="13">
      <c r="A211" s="4"/>
    </row>
    <row r="212" spans="1:1" ht="13">
      <c r="A212" s="4"/>
    </row>
    <row r="213" spans="1:1" ht="13">
      <c r="A213" s="4"/>
    </row>
    <row r="214" spans="1:1" ht="13">
      <c r="A214" s="4"/>
    </row>
    <row r="215" spans="1:1" ht="13">
      <c r="A215" s="4"/>
    </row>
    <row r="216" spans="1:1" ht="13">
      <c r="A216" s="4"/>
    </row>
    <row r="217" spans="1:1" ht="13">
      <c r="A217" s="4"/>
    </row>
    <row r="218" spans="1:1" ht="13">
      <c r="A218" s="4"/>
    </row>
    <row r="219" spans="1:1" ht="13">
      <c r="A219" s="4"/>
    </row>
    <row r="220" spans="1:1" ht="13">
      <c r="A220" s="4"/>
    </row>
    <row r="221" spans="1:1" ht="13">
      <c r="A221" s="4"/>
    </row>
    <row r="222" spans="1:1" ht="13">
      <c r="A222" s="4"/>
    </row>
    <row r="223" spans="1:1" ht="13">
      <c r="A223" s="4"/>
    </row>
    <row r="224" spans="1:1" ht="13">
      <c r="A224" s="4"/>
    </row>
    <row r="225" spans="1:1" ht="13">
      <c r="A225" s="4"/>
    </row>
    <row r="226" spans="1:1" ht="13">
      <c r="A226" s="4"/>
    </row>
    <row r="227" spans="1:1" ht="13">
      <c r="A227" s="4"/>
    </row>
    <row r="228" spans="1:1" ht="13">
      <c r="A228" s="4"/>
    </row>
    <row r="229" spans="1:1" ht="13">
      <c r="A229" s="4"/>
    </row>
    <row r="230" spans="1:1" ht="13">
      <c r="A230" s="4"/>
    </row>
    <row r="231" spans="1:1" ht="13">
      <c r="A231" s="4"/>
    </row>
    <row r="232" spans="1:1" ht="13">
      <c r="A232" s="4"/>
    </row>
    <row r="233" spans="1:1" ht="13">
      <c r="A233" s="4"/>
    </row>
    <row r="234" spans="1:1" ht="13">
      <c r="A234" s="4"/>
    </row>
    <row r="235" spans="1:1" ht="13">
      <c r="A235" s="4"/>
    </row>
    <row r="236" spans="1:1" ht="13">
      <c r="A236" s="4"/>
    </row>
    <row r="237" spans="1:1" ht="13">
      <c r="A237" s="4"/>
    </row>
    <row r="238" spans="1:1" ht="13">
      <c r="A238" s="4"/>
    </row>
    <row r="239" spans="1:1" ht="13">
      <c r="A239" s="4"/>
    </row>
    <row r="240" spans="1:1" ht="13">
      <c r="A240" s="4"/>
    </row>
    <row r="241" spans="1:1" ht="13">
      <c r="A241" s="4"/>
    </row>
    <row r="242" spans="1:1" ht="13">
      <c r="A242" s="4"/>
    </row>
    <row r="243" spans="1:1" ht="13">
      <c r="A243" s="4"/>
    </row>
    <row r="244" spans="1:1" ht="13">
      <c r="A244" s="4"/>
    </row>
    <row r="245" spans="1:1" ht="13">
      <c r="A245" s="4"/>
    </row>
    <row r="246" spans="1:1" ht="13">
      <c r="A246" s="4"/>
    </row>
    <row r="247" spans="1:1" ht="13">
      <c r="A247" s="4"/>
    </row>
    <row r="248" spans="1:1" ht="13">
      <c r="A248" s="4"/>
    </row>
    <row r="249" spans="1:1" ht="13">
      <c r="A249" s="4"/>
    </row>
    <row r="250" spans="1:1" ht="13">
      <c r="A250" s="4"/>
    </row>
    <row r="251" spans="1:1" ht="13">
      <c r="A251" s="4"/>
    </row>
    <row r="252" spans="1:1" ht="13">
      <c r="A252" s="4"/>
    </row>
    <row r="253" spans="1:1" ht="13">
      <c r="A253" s="4"/>
    </row>
    <row r="254" spans="1:1" ht="13">
      <c r="A254" s="4"/>
    </row>
    <row r="255" spans="1:1" ht="13">
      <c r="A255" s="4"/>
    </row>
    <row r="256" spans="1:1" ht="13">
      <c r="A256" s="4"/>
    </row>
    <row r="257" spans="1:1" ht="13">
      <c r="A257" s="4"/>
    </row>
    <row r="258" spans="1:1" ht="13">
      <c r="A258" s="4"/>
    </row>
    <row r="259" spans="1:1" ht="13">
      <c r="A259" s="4"/>
    </row>
    <row r="260" spans="1:1" ht="13">
      <c r="A260" s="4"/>
    </row>
    <row r="261" spans="1:1" ht="13">
      <c r="A261" s="4"/>
    </row>
    <row r="262" spans="1:1" ht="13">
      <c r="A262" s="4"/>
    </row>
    <row r="263" spans="1:1" ht="13">
      <c r="A263" s="4"/>
    </row>
    <row r="264" spans="1:1" ht="13">
      <c r="A264" s="4"/>
    </row>
    <row r="265" spans="1:1" ht="13">
      <c r="A265" s="4"/>
    </row>
    <row r="266" spans="1:1" ht="13">
      <c r="A266" s="4"/>
    </row>
    <row r="267" spans="1:1" ht="13">
      <c r="A267" s="4"/>
    </row>
    <row r="268" spans="1:1" ht="13">
      <c r="A268" s="4"/>
    </row>
    <row r="269" spans="1:1" ht="13">
      <c r="A269" s="4"/>
    </row>
    <row r="270" spans="1:1" ht="13">
      <c r="A270" s="4"/>
    </row>
    <row r="271" spans="1:1" ht="13">
      <c r="A271" s="4"/>
    </row>
    <row r="272" spans="1:1" ht="13">
      <c r="A272" s="4"/>
    </row>
    <row r="273" spans="1:1" ht="13">
      <c r="A273" s="4"/>
    </row>
    <row r="274" spans="1:1" ht="13">
      <c r="A274" s="4"/>
    </row>
    <row r="275" spans="1:1" ht="13">
      <c r="A275" s="4"/>
    </row>
    <row r="276" spans="1:1" ht="13">
      <c r="A276" s="4"/>
    </row>
    <row r="277" spans="1:1" ht="13">
      <c r="A277" s="4"/>
    </row>
    <row r="278" spans="1:1" ht="13">
      <c r="A278" s="4"/>
    </row>
    <row r="279" spans="1:1" ht="13">
      <c r="A279" s="4"/>
    </row>
    <row r="280" spans="1:1" ht="13">
      <c r="A280" s="4"/>
    </row>
    <row r="281" spans="1:1" ht="13">
      <c r="A281" s="4"/>
    </row>
    <row r="282" spans="1:1" ht="13">
      <c r="A282" s="4"/>
    </row>
    <row r="283" spans="1:1" ht="13">
      <c r="A283" s="4"/>
    </row>
    <row r="284" spans="1:1" ht="13">
      <c r="A284" s="4"/>
    </row>
    <row r="285" spans="1:1" ht="13">
      <c r="A285" s="4"/>
    </row>
    <row r="286" spans="1:1" ht="13">
      <c r="A286" s="4"/>
    </row>
    <row r="287" spans="1:1" ht="13">
      <c r="A287" s="4"/>
    </row>
    <row r="288" spans="1:1" ht="13">
      <c r="A288" s="4"/>
    </row>
    <row r="289" spans="1:1" ht="13">
      <c r="A289" s="4"/>
    </row>
    <row r="290" spans="1:1" ht="13">
      <c r="A290" s="4"/>
    </row>
    <row r="291" spans="1:1" ht="13">
      <c r="A291" s="4"/>
    </row>
    <row r="292" spans="1:1" ht="13">
      <c r="A292" s="4"/>
    </row>
    <row r="293" spans="1:1" ht="13">
      <c r="A293" s="4"/>
    </row>
    <row r="294" spans="1:1" ht="13">
      <c r="A294" s="4"/>
    </row>
    <row r="295" spans="1:1" ht="13">
      <c r="A295" s="4"/>
    </row>
    <row r="296" spans="1:1" ht="13">
      <c r="A296" s="4"/>
    </row>
    <row r="297" spans="1:1" ht="13">
      <c r="A297" s="4"/>
    </row>
    <row r="298" spans="1:1" ht="13">
      <c r="A298" s="4"/>
    </row>
    <row r="299" spans="1:1" ht="13">
      <c r="A299" s="4"/>
    </row>
    <row r="300" spans="1:1" ht="13">
      <c r="A300" s="4"/>
    </row>
    <row r="301" spans="1:1" ht="13">
      <c r="A301" s="4"/>
    </row>
    <row r="302" spans="1:1" ht="13">
      <c r="A302" s="4"/>
    </row>
    <row r="303" spans="1:1" ht="13">
      <c r="A303" s="4"/>
    </row>
    <row r="304" spans="1:1" ht="13">
      <c r="A304" s="4"/>
    </row>
    <row r="305" spans="1:1" ht="13">
      <c r="A305" s="4"/>
    </row>
    <row r="306" spans="1:1" ht="13">
      <c r="A306" s="4"/>
    </row>
    <row r="307" spans="1:1" ht="13">
      <c r="A307" s="4"/>
    </row>
    <row r="308" spans="1:1" ht="13">
      <c r="A308" s="4"/>
    </row>
    <row r="309" spans="1:1" ht="13">
      <c r="A309" s="4"/>
    </row>
    <row r="310" spans="1:1" ht="13">
      <c r="A310" s="4"/>
    </row>
    <row r="311" spans="1:1" ht="13">
      <c r="A311" s="4"/>
    </row>
    <row r="312" spans="1:1" ht="13">
      <c r="A312" s="4"/>
    </row>
    <row r="313" spans="1:1" ht="13">
      <c r="A313" s="4"/>
    </row>
    <row r="314" spans="1:1" ht="13">
      <c r="A314" s="4"/>
    </row>
    <row r="315" spans="1:1" ht="13">
      <c r="A315" s="4"/>
    </row>
    <row r="316" spans="1:1" ht="13">
      <c r="A316" s="4"/>
    </row>
    <row r="317" spans="1:1" ht="13">
      <c r="A317" s="4"/>
    </row>
    <row r="318" spans="1:1" ht="13">
      <c r="A318" s="4"/>
    </row>
    <row r="319" spans="1:1" ht="13">
      <c r="A319" s="4"/>
    </row>
    <row r="320" spans="1:1" ht="13">
      <c r="A320" s="4"/>
    </row>
    <row r="321" spans="1:1" ht="13">
      <c r="A321" s="4"/>
    </row>
    <row r="322" spans="1:1" ht="13">
      <c r="A322" s="4"/>
    </row>
    <row r="323" spans="1:1" ht="13">
      <c r="A323" s="4"/>
    </row>
    <row r="324" spans="1:1" ht="13">
      <c r="A324" s="4"/>
    </row>
    <row r="325" spans="1:1" ht="13">
      <c r="A325" s="4"/>
    </row>
    <row r="326" spans="1:1" ht="13">
      <c r="A326" s="4"/>
    </row>
    <row r="327" spans="1:1" ht="13">
      <c r="A327" s="4"/>
    </row>
    <row r="328" spans="1:1" ht="13">
      <c r="A328" s="4"/>
    </row>
    <row r="329" spans="1:1" ht="13">
      <c r="A329" s="4"/>
    </row>
    <row r="330" spans="1:1" ht="13">
      <c r="A330" s="4"/>
    </row>
    <row r="331" spans="1:1" ht="13">
      <c r="A331" s="4"/>
    </row>
    <row r="332" spans="1:1" ht="13">
      <c r="A332" s="4"/>
    </row>
    <row r="333" spans="1:1" ht="13">
      <c r="A333" s="4"/>
    </row>
    <row r="334" spans="1:1" ht="13">
      <c r="A334" s="4"/>
    </row>
    <row r="335" spans="1:1" ht="13">
      <c r="A335" s="4"/>
    </row>
    <row r="336" spans="1:1" ht="13">
      <c r="A336" s="4"/>
    </row>
    <row r="337" spans="1:1" ht="13">
      <c r="A337" s="4"/>
    </row>
    <row r="338" spans="1:1" ht="13">
      <c r="A338" s="4"/>
    </row>
    <row r="339" spans="1:1" ht="13">
      <c r="A339" s="4"/>
    </row>
    <row r="340" spans="1:1" ht="13">
      <c r="A340" s="4"/>
    </row>
    <row r="341" spans="1:1" ht="13">
      <c r="A341" s="4"/>
    </row>
    <row r="342" spans="1:1" ht="13">
      <c r="A342" s="4"/>
    </row>
    <row r="343" spans="1:1" ht="13">
      <c r="A343" s="4"/>
    </row>
    <row r="344" spans="1:1" ht="13">
      <c r="A344" s="4"/>
    </row>
    <row r="345" spans="1:1" ht="13">
      <c r="A345" s="4"/>
    </row>
    <row r="346" spans="1:1" ht="13">
      <c r="A346" s="4"/>
    </row>
    <row r="347" spans="1:1" ht="13">
      <c r="A347" s="4"/>
    </row>
    <row r="348" spans="1:1" ht="13">
      <c r="A348" s="4"/>
    </row>
    <row r="349" spans="1:1" ht="13">
      <c r="A349" s="4"/>
    </row>
    <row r="350" spans="1:1" ht="13">
      <c r="A350" s="4"/>
    </row>
    <row r="351" spans="1:1" ht="13">
      <c r="A351" s="4"/>
    </row>
    <row r="352" spans="1:1" ht="13">
      <c r="A352" s="4"/>
    </row>
    <row r="353" spans="1:1" ht="13">
      <c r="A353" s="4"/>
    </row>
    <row r="354" spans="1:1" ht="13">
      <c r="A354" s="4"/>
    </row>
    <row r="355" spans="1:1" ht="13">
      <c r="A355" s="4"/>
    </row>
    <row r="356" spans="1:1" ht="13">
      <c r="A356" s="4"/>
    </row>
    <row r="357" spans="1:1" ht="13">
      <c r="A357" s="4"/>
    </row>
    <row r="358" spans="1:1" ht="13">
      <c r="A358" s="4"/>
    </row>
    <row r="359" spans="1:1" ht="13">
      <c r="A359" s="4"/>
    </row>
    <row r="360" spans="1:1" ht="13">
      <c r="A360" s="4"/>
    </row>
    <row r="361" spans="1:1" ht="13">
      <c r="A361" s="4"/>
    </row>
    <row r="362" spans="1:1" ht="13">
      <c r="A362" s="4"/>
    </row>
    <row r="363" spans="1:1" ht="13">
      <c r="A363" s="4"/>
    </row>
    <row r="364" spans="1:1" ht="13">
      <c r="A364" s="4"/>
    </row>
    <row r="365" spans="1:1" ht="13">
      <c r="A365" s="4"/>
    </row>
    <row r="366" spans="1:1" ht="13">
      <c r="A366" s="4"/>
    </row>
    <row r="367" spans="1:1" ht="13">
      <c r="A367" s="4"/>
    </row>
    <row r="368" spans="1:1" ht="13">
      <c r="A368" s="4"/>
    </row>
    <row r="369" spans="1:1" ht="13">
      <c r="A369" s="4"/>
    </row>
    <row r="370" spans="1:1" ht="13">
      <c r="A370" s="4"/>
    </row>
    <row r="371" spans="1:1" ht="13">
      <c r="A371" s="4"/>
    </row>
    <row r="372" spans="1:1" ht="13">
      <c r="A372" s="4"/>
    </row>
    <row r="373" spans="1:1" ht="13">
      <c r="A373" s="4"/>
    </row>
    <row r="374" spans="1:1" ht="13">
      <c r="A374" s="4"/>
    </row>
    <row r="375" spans="1:1" ht="13">
      <c r="A375" s="4"/>
    </row>
    <row r="376" spans="1:1" ht="13">
      <c r="A376" s="4"/>
    </row>
    <row r="377" spans="1:1" ht="13">
      <c r="A377" s="4"/>
    </row>
    <row r="378" spans="1:1" ht="13">
      <c r="A378" s="4"/>
    </row>
    <row r="379" spans="1:1" ht="13">
      <c r="A379" s="4"/>
    </row>
    <row r="380" spans="1:1" ht="13">
      <c r="A380" s="4"/>
    </row>
    <row r="381" spans="1:1" ht="13">
      <c r="A381" s="4"/>
    </row>
    <row r="382" spans="1:1" ht="13">
      <c r="A382" s="4"/>
    </row>
    <row r="383" spans="1:1" ht="13">
      <c r="A383" s="4"/>
    </row>
    <row r="384" spans="1:1" ht="13">
      <c r="A384" s="4"/>
    </row>
    <row r="385" spans="1:1" ht="13">
      <c r="A385" s="4"/>
    </row>
    <row r="386" spans="1:1" ht="13">
      <c r="A386" s="4"/>
    </row>
    <row r="387" spans="1:1" ht="13">
      <c r="A387" s="4"/>
    </row>
    <row r="388" spans="1:1" ht="13">
      <c r="A388" s="4"/>
    </row>
    <row r="389" spans="1:1" ht="13">
      <c r="A389" s="4"/>
    </row>
    <row r="390" spans="1:1" ht="13">
      <c r="A390" s="4"/>
    </row>
    <row r="391" spans="1:1" ht="13">
      <c r="A391" s="4"/>
    </row>
    <row r="392" spans="1:1" ht="13">
      <c r="A392" s="4"/>
    </row>
    <row r="393" spans="1:1" ht="13">
      <c r="A393" s="4"/>
    </row>
    <row r="394" spans="1:1" ht="13">
      <c r="A394" s="4"/>
    </row>
    <row r="395" spans="1:1" ht="13">
      <c r="A395" s="4"/>
    </row>
    <row r="396" spans="1:1" ht="13">
      <c r="A396" s="4"/>
    </row>
    <row r="397" spans="1:1" ht="13">
      <c r="A397" s="4"/>
    </row>
    <row r="398" spans="1:1" ht="13">
      <c r="A398" s="4"/>
    </row>
    <row r="399" spans="1:1" ht="13">
      <c r="A399" s="4"/>
    </row>
    <row r="400" spans="1:1" ht="13">
      <c r="A400" s="4"/>
    </row>
    <row r="401" spans="1:1" ht="13">
      <c r="A401" s="4"/>
    </row>
    <row r="402" spans="1:1" ht="13">
      <c r="A402" s="4"/>
    </row>
    <row r="403" spans="1:1" ht="13">
      <c r="A403" s="4"/>
    </row>
    <row r="404" spans="1:1" ht="13">
      <c r="A404" s="4"/>
    </row>
    <row r="405" spans="1:1" ht="13">
      <c r="A405" s="4"/>
    </row>
    <row r="406" spans="1:1" ht="13">
      <c r="A406" s="4"/>
    </row>
    <row r="407" spans="1:1" ht="13">
      <c r="A407" s="4"/>
    </row>
    <row r="408" spans="1:1" ht="13">
      <c r="A408" s="4"/>
    </row>
    <row r="409" spans="1:1" ht="13">
      <c r="A409" s="4"/>
    </row>
    <row r="410" spans="1:1" ht="13">
      <c r="A410" s="4"/>
    </row>
    <row r="411" spans="1:1" ht="13">
      <c r="A411" s="4"/>
    </row>
    <row r="412" spans="1:1" ht="13">
      <c r="A412" s="4"/>
    </row>
    <row r="413" spans="1:1" ht="13">
      <c r="A413" s="4"/>
    </row>
    <row r="414" spans="1:1" ht="13">
      <c r="A414" s="4"/>
    </row>
    <row r="415" spans="1:1" ht="13">
      <c r="A415" s="4"/>
    </row>
    <row r="416" spans="1:1" ht="13">
      <c r="A416" s="4"/>
    </row>
    <row r="417" spans="1:1" ht="13">
      <c r="A417" s="4"/>
    </row>
    <row r="418" spans="1:1" ht="13">
      <c r="A418" s="4"/>
    </row>
    <row r="419" spans="1:1" ht="13">
      <c r="A419" s="4"/>
    </row>
    <row r="420" spans="1:1" ht="13">
      <c r="A420" s="4"/>
    </row>
    <row r="421" spans="1:1" ht="13">
      <c r="A421" s="4"/>
    </row>
    <row r="422" spans="1:1" ht="13">
      <c r="A422" s="4"/>
    </row>
    <row r="423" spans="1:1" ht="13">
      <c r="A423" s="4"/>
    </row>
    <row r="424" spans="1:1" ht="13">
      <c r="A424" s="4"/>
    </row>
    <row r="425" spans="1:1" ht="13">
      <c r="A425" s="4"/>
    </row>
    <row r="426" spans="1:1" ht="13">
      <c r="A426" s="4"/>
    </row>
    <row r="427" spans="1:1" ht="13">
      <c r="A427" s="4"/>
    </row>
    <row r="428" spans="1:1" ht="13">
      <c r="A428" s="4"/>
    </row>
    <row r="429" spans="1:1" ht="13">
      <c r="A429" s="4"/>
    </row>
    <row r="430" spans="1:1" ht="13">
      <c r="A430" s="4"/>
    </row>
    <row r="431" spans="1:1" ht="13">
      <c r="A431" s="4"/>
    </row>
    <row r="432" spans="1:1" ht="13">
      <c r="A432" s="4"/>
    </row>
    <row r="433" spans="1:1" ht="13">
      <c r="A433" s="4"/>
    </row>
    <row r="434" spans="1:1" ht="13">
      <c r="A434" s="4"/>
    </row>
    <row r="435" spans="1:1" ht="13">
      <c r="A435" s="4"/>
    </row>
    <row r="436" spans="1:1" ht="13">
      <c r="A436" s="4"/>
    </row>
    <row r="437" spans="1:1" ht="13">
      <c r="A437" s="4"/>
    </row>
    <row r="438" spans="1:1" ht="13">
      <c r="A438" s="4"/>
    </row>
    <row r="439" spans="1:1" ht="13">
      <c r="A439" s="4"/>
    </row>
    <row r="440" spans="1:1" ht="13">
      <c r="A440" s="4"/>
    </row>
    <row r="441" spans="1:1" ht="13">
      <c r="A441" s="4"/>
    </row>
    <row r="442" spans="1:1" ht="13">
      <c r="A442" s="4"/>
    </row>
    <row r="443" spans="1:1" ht="13">
      <c r="A443" s="4"/>
    </row>
    <row r="444" spans="1:1" ht="13">
      <c r="A444" s="4"/>
    </row>
    <row r="445" spans="1:1" ht="13">
      <c r="A445" s="4"/>
    </row>
    <row r="446" spans="1:1" ht="13">
      <c r="A446" s="4"/>
    </row>
    <row r="447" spans="1:1" ht="13">
      <c r="A447" s="4"/>
    </row>
    <row r="448" spans="1:1" ht="13">
      <c r="A448" s="4"/>
    </row>
    <row r="449" spans="1:1" ht="13">
      <c r="A449" s="4"/>
    </row>
    <row r="450" spans="1:1" ht="13">
      <c r="A450" s="4"/>
    </row>
    <row r="451" spans="1:1" ht="13">
      <c r="A451" s="4"/>
    </row>
    <row r="452" spans="1:1" ht="13">
      <c r="A452" s="4"/>
    </row>
    <row r="453" spans="1:1" ht="13">
      <c r="A453" s="4"/>
    </row>
    <row r="454" spans="1:1" ht="13">
      <c r="A454" s="4"/>
    </row>
    <row r="455" spans="1:1" ht="13">
      <c r="A455" s="4"/>
    </row>
    <row r="456" spans="1:1" ht="13">
      <c r="A456" s="4"/>
    </row>
    <row r="457" spans="1:1" ht="13">
      <c r="A457" s="4"/>
    </row>
    <row r="458" spans="1:1" ht="13">
      <c r="A458" s="4"/>
    </row>
    <row r="459" spans="1:1" ht="13">
      <c r="A459" s="4"/>
    </row>
    <row r="460" spans="1:1" ht="13">
      <c r="A460" s="4"/>
    </row>
    <row r="461" spans="1:1" ht="13">
      <c r="A461" s="4"/>
    </row>
    <row r="462" spans="1:1" ht="13">
      <c r="A462" s="4"/>
    </row>
    <row r="463" spans="1:1" ht="13">
      <c r="A463" s="4"/>
    </row>
    <row r="464" spans="1:1" ht="13">
      <c r="A464" s="4"/>
    </row>
    <row r="465" spans="1:1" ht="13">
      <c r="A465" s="4"/>
    </row>
    <row r="466" spans="1:1" ht="13">
      <c r="A466" s="4"/>
    </row>
    <row r="467" spans="1:1" ht="13">
      <c r="A467" s="4"/>
    </row>
    <row r="468" spans="1:1" ht="13">
      <c r="A468" s="4"/>
    </row>
    <row r="469" spans="1:1" ht="13">
      <c r="A469" s="4"/>
    </row>
    <row r="470" spans="1:1" ht="13">
      <c r="A470" s="4"/>
    </row>
    <row r="471" spans="1:1" ht="13">
      <c r="A471" s="4"/>
    </row>
    <row r="472" spans="1:1" ht="13">
      <c r="A472" s="4"/>
    </row>
    <row r="473" spans="1:1" ht="13">
      <c r="A473" s="4"/>
    </row>
    <row r="474" spans="1:1" ht="13">
      <c r="A474" s="4"/>
    </row>
    <row r="475" spans="1:1" ht="13">
      <c r="A475" s="4"/>
    </row>
    <row r="476" spans="1:1" ht="13">
      <c r="A476" s="4"/>
    </row>
    <row r="477" spans="1:1" ht="13">
      <c r="A477" s="4"/>
    </row>
    <row r="478" spans="1:1" ht="13">
      <c r="A478" s="4"/>
    </row>
    <row r="479" spans="1:1" ht="13">
      <c r="A479" s="4"/>
    </row>
    <row r="480" spans="1:1" ht="13">
      <c r="A480" s="4"/>
    </row>
    <row r="481" spans="1:1" ht="13">
      <c r="A481" s="4"/>
    </row>
    <row r="482" spans="1:1" ht="13">
      <c r="A482" s="4"/>
    </row>
    <row r="483" spans="1:1" ht="13">
      <c r="A483" s="4"/>
    </row>
    <row r="484" spans="1:1" ht="13">
      <c r="A484" s="4"/>
    </row>
    <row r="485" spans="1:1" ht="13">
      <c r="A485" s="4"/>
    </row>
    <row r="486" spans="1:1" ht="13">
      <c r="A486" s="4"/>
    </row>
    <row r="487" spans="1:1" ht="13">
      <c r="A487" s="4"/>
    </row>
    <row r="488" spans="1:1" ht="13">
      <c r="A488" s="4"/>
    </row>
    <row r="489" spans="1:1" ht="13">
      <c r="A489" s="4"/>
    </row>
    <row r="490" spans="1:1" ht="13">
      <c r="A490" s="4"/>
    </row>
    <row r="491" spans="1:1" ht="13">
      <c r="A491" s="4"/>
    </row>
    <row r="492" spans="1:1" ht="13">
      <c r="A492" s="4"/>
    </row>
    <row r="493" spans="1:1" ht="13">
      <c r="A493" s="4"/>
    </row>
    <row r="494" spans="1:1" ht="13">
      <c r="A494" s="4"/>
    </row>
    <row r="495" spans="1:1" ht="13">
      <c r="A495" s="4"/>
    </row>
    <row r="496" spans="1:1" ht="13">
      <c r="A496" s="4"/>
    </row>
    <row r="497" spans="1:1" ht="13">
      <c r="A497" s="4"/>
    </row>
    <row r="498" spans="1:1" ht="13">
      <c r="A498" s="4"/>
    </row>
    <row r="499" spans="1:1" ht="13">
      <c r="A499" s="4"/>
    </row>
    <row r="500" spans="1:1" ht="13">
      <c r="A500" s="4"/>
    </row>
    <row r="501" spans="1:1" ht="13">
      <c r="A501" s="4"/>
    </row>
    <row r="502" spans="1:1" ht="13">
      <c r="A502" s="4"/>
    </row>
    <row r="503" spans="1:1" ht="13">
      <c r="A503" s="4"/>
    </row>
    <row r="504" spans="1:1" ht="13">
      <c r="A504" s="4"/>
    </row>
    <row r="505" spans="1:1" ht="13">
      <c r="A505" s="4"/>
    </row>
    <row r="506" spans="1:1" ht="13">
      <c r="A506" s="4"/>
    </row>
    <row r="507" spans="1:1" ht="13">
      <c r="A507" s="4"/>
    </row>
    <row r="508" spans="1:1" ht="13">
      <c r="A508" s="4"/>
    </row>
    <row r="509" spans="1:1" ht="13">
      <c r="A509" s="4"/>
    </row>
    <row r="510" spans="1:1" ht="13">
      <c r="A510" s="4"/>
    </row>
    <row r="511" spans="1:1" ht="13">
      <c r="A511" s="4"/>
    </row>
    <row r="512" spans="1:1" ht="13">
      <c r="A512" s="4"/>
    </row>
    <row r="513" spans="1:1" ht="13">
      <c r="A513" s="4"/>
    </row>
    <row r="514" spans="1:1" ht="13">
      <c r="A514" s="4"/>
    </row>
    <row r="515" spans="1:1" ht="13">
      <c r="A515" s="4"/>
    </row>
    <row r="516" spans="1:1" ht="13">
      <c r="A516" s="4"/>
    </row>
    <row r="517" spans="1:1" ht="13">
      <c r="A517" s="4"/>
    </row>
    <row r="518" spans="1:1" ht="13">
      <c r="A518" s="4"/>
    </row>
    <row r="519" spans="1:1" ht="13">
      <c r="A519" s="4"/>
    </row>
    <row r="520" spans="1:1" ht="13">
      <c r="A520" s="4"/>
    </row>
    <row r="521" spans="1:1" ht="13">
      <c r="A521" s="4"/>
    </row>
    <row r="522" spans="1:1" ht="13">
      <c r="A522" s="4"/>
    </row>
    <row r="523" spans="1:1" ht="13">
      <c r="A523" s="4"/>
    </row>
    <row r="524" spans="1:1" ht="13">
      <c r="A524" s="4"/>
    </row>
    <row r="525" spans="1:1" ht="13">
      <c r="A525" s="4"/>
    </row>
    <row r="526" spans="1:1" ht="13">
      <c r="A526" s="4"/>
    </row>
    <row r="527" spans="1:1" ht="13">
      <c r="A527" s="4"/>
    </row>
    <row r="528" spans="1:1" ht="13">
      <c r="A528" s="4"/>
    </row>
    <row r="529" spans="1:1" ht="13">
      <c r="A529" s="4"/>
    </row>
    <row r="530" spans="1:1" ht="13">
      <c r="A530" s="4"/>
    </row>
    <row r="531" spans="1:1" ht="13">
      <c r="A531" s="4"/>
    </row>
    <row r="532" spans="1:1" ht="13">
      <c r="A532" s="4"/>
    </row>
    <row r="533" spans="1:1" ht="13">
      <c r="A533" s="4"/>
    </row>
    <row r="534" spans="1:1" ht="13">
      <c r="A534" s="4"/>
    </row>
    <row r="535" spans="1:1" ht="13">
      <c r="A535" s="4"/>
    </row>
    <row r="536" spans="1:1" ht="13">
      <c r="A536" s="4"/>
    </row>
    <row r="537" spans="1:1" ht="13">
      <c r="A537" s="4"/>
    </row>
    <row r="538" spans="1:1" ht="13">
      <c r="A538" s="4"/>
    </row>
    <row r="539" spans="1:1" ht="13">
      <c r="A539" s="4"/>
    </row>
    <row r="540" spans="1:1" ht="13">
      <c r="A540" s="4"/>
    </row>
    <row r="541" spans="1:1" ht="13">
      <c r="A541" s="4"/>
    </row>
    <row r="542" spans="1:1" ht="13">
      <c r="A542" s="4"/>
    </row>
    <row r="543" spans="1:1" ht="13">
      <c r="A543" s="4"/>
    </row>
    <row r="544" spans="1:1" ht="13">
      <c r="A544" s="4"/>
    </row>
    <row r="545" spans="1:1" ht="13">
      <c r="A545" s="4"/>
    </row>
    <row r="546" spans="1:1" ht="13">
      <c r="A546" s="4"/>
    </row>
    <row r="547" spans="1:1" ht="13">
      <c r="A547" s="4"/>
    </row>
    <row r="548" spans="1:1" ht="13">
      <c r="A548" s="4"/>
    </row>
    <row r="549" spans="1:1" ht="13">
      <c r="A549" s="4"/>
    </row>
    <row r="550" spans="1:1" ht="13">
      <c r="A550" s="4"/>
    </row>
    <row r="551" spans="1:1" ht="13">
      <c r="A551" s="4"/>
    </row>
    <row r="552" spans="1:1" ht="13">
      <c r="A552" s="4"/>
    </row>
    <row r="553" spans="1:1" ht="13">
      <c r="A553" s="4"/>
    </row>
    <row r="554" spans="1:1" ht="13">
      <c r="A554" s="4"/>
    </row>
    <row r="555" spans="1:1" ht="13">
      <c r="A555" s="4"/>
    </row>
    <row r="556" spans="1:1" ht="13">
      <c r="A556" s="4"/>
    </row>
    <row r="557" spans="1:1" ht="13">
      <c r="A557" s="4"/>
    </row>
    <row r="558" spans="1:1" ht="13">
      <c r="A558" s="4"/>
    </row>
    <row r="559" spans="1:1" ht="13">
      <c r="A559" s="4"/>
    </row>
    <row r="560" spans="1:1" ht="13">
      <c r="A560" s="4"/>
    </row>
    <row r="561" spans="1:1" ht="13">
      <c r="A561" s="4"/>
    </row>
    <row r="562" spans="1:1" ht="13">
      <c r="A562" s="4"/>
    </row>
    <row r="563" spans="1:1" ht="13">
      <c r="A563" s="4"/>
    </row>
    <row r="564" spans="1:1" ht="13">
      <c r="A564" s="4"/>
    </row>
    <row r="565" spans="1:1" ht="13">
      <c r="A565" s="4"/>
    </row>
    <row r="566" spans="1:1" ht="13">
      <c r="A566" s="4"/>
    </row>
    <row r="567" spans="1:1" ht="13">
      <c r="A567" s="4"/>
    </row>
    <row r="568" spans="1:1" ht="13">
      <c r="A568" s="4"/>
    </row>
    <row r="569" spans="1:1" ht="13">
      <c r="A569" s="4"/>
    </row>
    <row r="570" spans="1:1" ht="13">
      <c r="A570" s="4"/>
    </row>
    <row r="571" spans="1:1" ht="13">
      <c r="A571" s="4"/>
    </row>
    <row r="572" spans="1:1" ht="13">
      <c r="A572" s="4"/>
    </row>
    <row r="573" spans="1:1" ht="13">
      <c r="A573" s="4"/>
    </row>
    <row r="574" spans="1:1" ht="13">
      <c r="A574" s="4"/>
    </row>
    <row r="575" spans="1:1" ht="13">
      <c r="A575" s="4"/>
    </row>
    <row r="576" spans="1:1" ht="13">
      <c r="A576" s="4"/>
    </row>
    <row r="577" spans="1:1" ht="13">
      <c r="A577" s="4"/>
    </row>
    <row r="578" spans="1:1" ht="13">
      <c r="A578" s="4"/>
    </row>
    <row r="579" spans="1:1" ht="13">
      <c r="A579" s="4"/>
    </row>
    <row r="580" spans="1:1" ht="13">
      <c r="A580" s="4"/>
    </row>
    <row r="581" spans="1:1" ht="13">
      <c r="A581" s="4"/>
    </row>
    <row r="582" spans="1:1" ht="13">
      <c r="A582" s="4"/>
    </row>
    <row r="583" spans="1:1" ht="13">
      <c r="A583" s="4"/>
    </row>
    <row r="584" spans="1:1" ht="13">
      <c r="A584" s="4"/>
    </row>
    <row r="585" spans="1:1" ht="13">
      <c r="A585" s="4"/>
    </row>
    <row r="586" spans="1:1" ht="13">
      <c r="A586" s="4"/>
    </row>
    <row r="587" spans="1:1" ht="13">
      <c r="A587" s="4"/>
    </row>
    <row r="588" spans="1:1" ht="13">
      <c r="A588" s="4"/>
    </row>
    <row r="589" spans="1:1" ht="13">
      <c r="A589" s="4"/>
    </row>
    <row r="590" spans="1:1" ht="13">
      <c r="A590" s="4"/>
    </row>
    <row r="591" spans="1:1" ht="13">
      <c r="A591" s="4"/>
    </row>
    <row r="592" spans="1:1" ht="13">
      <c r="A592" s="4"/>
    </row>
    <row r="593" spans="1:1" ht="13">
      <c r="A593" s="4"/>
    </row>
    <row r="594" spans="1:1" ht="13">
      <c r="A594" s="4"/>
    </row>
    <row r="595" spans="1:1" ht="13">
      <c r="A595" s="4"/>
    </row>
    <row r="596" spans="1:1" ht="13">
      <c r="A596" s="4"/>
    </row>
    <row r="597" spans="1:1" ht="13">
      <c r="A597" s="4"/>
    </row>
    <row r="598" spans="1:1" ht="13">
      <c r="A598" s="4"/>
    </row>
    <row r="599" spans="1:1" ht="13">
      <c r="A599" s="4"/>
    </row>
    <row r="600" spans="1:1" ht="13">
      <c r="A600" s="4"/>
    </row>
    <row r="601" spans="1:1" ht="13">
      <c r="A601" s="4"/>
    </row>
    <row r="602" spans="1:1" ht="13">
      <c r="A602" s="4"/>
    </row>
    <row r="603" spans="1:1" ht="13">
      <c r="A603" s="4"/>
    </row>
    <row r="604" spans="1:1" ht="13">
      <c r="A604" s="4"/>
    </row>
    <row r="605" spans="1:1" ht="13">
      <c r="A605" s="4"/>
    </row>
    <row r="606" spans="1:1" ht="13">
      <c r="A606" s="4"/>
    </row>
    <row r="607" spans="1:1" ht="13">
      <c r="A607" s="4"/>
    </row>
    <row r="608" spans="1:1" ht="13">
      <c r="A608" s="4"/>
    </row>
    <row r="609" spans="1:1" ht="13">
      <c r="A609" s="4"/>
    </row>
    <row r="610" spans="1:1" ht="13">
      <c r="A610" s="4"/>
    </row>
    <row r="611" spans="1:1" ht="13">
      <c r="A611" s="4"/>
    </row>
    <row r="612" spans="1:1" ht="13">
      <c r="A612" s="4"/>
    </row>
    <row r="613" spans="1:1" ht="13">
      <c r="A613" s="4"/>
    </row>
    <row r="614" spans="1:1" ht="13">
      <c r="A614" s="4"/>
    </row>
    <row r="615" spans="1:1" ht="13">
      <c r="A615" s="4"/>
    </row>
    <row r="616" spans="1:1" ht="13">
      <c r="A616" s="4"/>
    </row>
    <row r="617" spans="1:1" ht="13">
      <c r="A617" s="4"/>
    </row>
    <row r="618" spans="1:1" ht="13">
      <c r="A618" s="4"/>
    </row>
    <row r="619" spans="1:1" ht="13">
      <c r="A619" s="4"/>
    </row>
    <row r="620" spans="1:1" ht="13">
      <c r="A620" s="4"/>
    </row>
    <row r="621" spans="1:1" ht="13">
      <c r="A621" s="4"/>
    </row>
    <row r="622" spans="1:1" ht="13">
      <c r="A622" s="4"/>
    </row>
    <row r="623" spans="1:1" ht="13">
      <c r="A623" s="4"/>
    </row>
    <row r="624" spans="1:1" ht="13">
      <c r="A624" s="4"/>
    </row>
    <row r="625" spans="1:1" ht="13">
      <c r="A625" s="4"/>
    </row>
    <row r="626" spans="1:1" ht="13">
      <c r="A626" s="4"/>
    </row>
    <row r="627" spans="1:1" ht="13">
      <c r="A627" s="4"/>
    </row>
    <row r="628" spans="1:1" ht="13">
      <c r="A628" s="4"/>
    </row>
    <row r="629" spans="1:1" ht="13">
      <c r="A629" s="4"/>
    </row>
    <row r="630" spans="1:1" ht="13">
      <c r="A630" s="4"/>
    </row>
    <row r="631" spans="1:1" ht="13">
      <c r="A631" s="4"/>
    </row>
    <row r="632" spans="1:1" ht="13">
      <c r="A632" s="4"/>
    </row>
    <row r="633" spans="1:1" ht="13">
      <c r="A633" s="4"/>
    </row>
    <row r="634" spans="1:1" ht="13">
      <c r="A634" s="4"/>
    </row>
    <row r="635" spans="1:1" ht="13">
      <c r="A635" s="4"/>
    </row>
    <row r="636" spans="1:1" ht="13">
      <c r="A636" s="4"/>
    </row>
    <row r="637" spans="1:1" ht="13">
      <c r="A637" s="4"/>
    </row>
    <row r="638" spans="1:1" ht="13">
      <c r="A638" s="4"/>
    </row>
    <row r="639" spans="1:1" ht="13">
      <c r="A639" s="4"/>
    </row>
    <row r="640" spans="1:1" ht="13">
      <c r="A640" s="4"/>
    </row>
    <row r="641" spans="1:1" ht="13">
      <c r="A641" s="4"/>
    </row>
    <row r="642" spans="1:1" ht="13">
      <c r="A642" s="4"/>
    </row>
    <row r="643" spans="1:1" ht="13">
      <c r="A643" s="4"/>
    </row>
    <row r="644" spans="1:1" ht="13">
      <c r="A644" s="4"/>
    </row>
    <row r="645" spans="1:1" ht="13">
      <c r="A645" s="4"/>
    </row>
    <row r="646" spans="1:1" ht="13">
      <c r="A646" s="4"/>
    </row>
    <row r="647" spans="1:1" ht="13">
      <c r="A647" s="4"/>
    </row>
    <row r="648" spans="1:1" ht="13">
      <c r="A648" s="4"/>
    </row>
    <row r="649" spans="1:1" ht="13">
      <c r="A649" s="4"/>
    </row>
    <row r="650" spans="1:1" ht="13">
      <c r="A650" s="4"/>
    </row>
    <row r="651" spans="1:1" ht="13">
      <c r="A651" s="4"/>
    </row>
    <row r="652" spans="1:1" ht="13">
      <c r="A652" s="4"/>
    </row>
    <row r="653" spans="1:1" ht="13">
      <c r="A653" s="4"/>
    </row>
    <row r="654" spans="1:1" ht="13">
      <c r="A654" s="4"/>
    </row>
    <row r="655" spans="1:1" ht="13">
      <c r="A655" s="4"/>
    </row>
    <row r="656" spans="1:1" ht="13">
      <c r="A656" s="4"/>
    </row>
    <row r="657" spans="1:1" ht="13">
      <c r="A657" s="4"/>
    </row>
    <row r="658" spans="1:1" ht="13">
      <c r="A658" s="4"/>
    </row>
    <row r="659" spans="1:1" ht="13">
      <c r="A659" s="4"/>
    </row>
    <row r="660" spans="1:1" ht="13">
      <c r="A660" s="4"/>
    </row>
    <row r="661" spans="1:1" ht="13">
      <c r="A661" s="4"/>
    </row>
    <row r="662" spans="1:1" ht="13">
      <c r="A662" s="4"/>
    </row>
    <row r="663" spans="1:1" ht="13">
      <c r="A663" s="4"/>
    </row>
    <row r="664" spans="1:1" ht="13">
      <c r="A664" s="4"/>
    </row>
    <row r="665" spans="1:1" ht="13">
      <c r="A665" s="4"/>
    </row>
    <row r="666" spans="1:1" ht="13">
      <c r="A666" s="4"/>
    </row>
    <row r="667" spans="1:1" ht="13">
      <c r="A667" s="4"/>
    </row>
    <row r="668" spans="1:1" ht="13">
      <c r="A668" s="4"/>
    </row>
    <row r="669" spans="1:1" ht="13">
      <c r="A669" s="4"/>
    </row>
    <row r="670" spans="1:1" ht="13">
      <c r="A670" s="4"/>
    </row>
    <row r="671" spans="1:1" ht="13">
      <c r="A671" s="4"/>
    </row>
    <row r="672" spans="1:1" ht="13">
      <c r="A672" s="4"/>
    </row>
    <row r="673" spans="1:1" ht="13">
      <c r="A673" s="4"/>
    </row>
    <row r="674" spans="1:1" ht="13">
      <c r="A674" s="4"/>
    </row>
    <row r="675" spans="1:1" ht="13">
      <c r="A675" s="4"/>
    </row>
    <row r="676" spans="1:1" ht="13">
      <c r="A676" s="4"/>
    </row>
    <row r="677" spans="1:1" ht="13">
      <c r="A677" s="4"/>
    </row>
    <row r="678" spans="1:1" ht="13">
      <c r="A678" s="4"/>
    </row>
    <row r="679" spans="1:1" ht="13">
      <c r="A679" s="4"/>
    </row>
    <row r="680" spans="1:1" ht="13">
      <c r="A680" s="4"/>
    </row>
    <row r="681" spans="1:1" ht="13">
      <c r="A681" s="4"/>
    </row>
    <row r="682" spans="1:1" ht="13">
      <c r="A682" s="4"/>
    </row>
    <row r="683" spans="1:1" ht="13">
      <c r="A683" s="4"/>
    </row>
    <row r="684" spans="1:1" ht="13">
      <c r="A684" s="4"/>
    </row>
    <row r="685" spans="1:1" ht="13">
      <c r="A685" s="4"/>
    </row>
    <row r="686" spans="1:1" ht="13">
      <c r="A686" s="4"/>
    </row>
    <row r="687" spans="1:1" ht="13">
      <c r="A687" s="4"/>
    </row>
    <row r="688" spans="1:1" ht="13">
      <c r="A688" s="4"/>
    </row>
    <row r="689" spans="1:1" ht="13">
      <c r="A689" s="4"/>
    </row>
    <row r="690" spans="1:1" ht="13">
      <c r="A690" s="4"/>
    </row>
    <row r="691" spans="1:1" ht="13">
      <c r="A691" s="4"/>
    </row>
    <row r="692" spans="1:1" ht="13">
      <c r="A692" s="4"/>
    </row>
    <row r="693" spans="1:1" ht="13">
      <c r="A693" s="4"/>
    </row>
    <row r="694" spans="1:1" ht="13">
      <c r="A694" s="4"/>
    </row>
    <row r="695" spans="1:1" ht="13">
      <c r="A695" s="4"/>
    </row>
    <row r="696" spans="1:1" ht="13">
      <c r="A696" s="4"/>
    </row>
    <row r="697" spans="1:1" ht="13">
      <c r="A697" s="4"/>
    </row>
    <row r="698" spans="1:1" ht="13">
      <c r="A698" s="4"/>
    </row>
    <row r="699" spans="1:1" ht="13">
      <c r="A699" s="4"/>
    </row>
    <row r="700" spans="1:1" ht="13">
      <c r="A700" s="4"/>
    </row>
    <row r="701" spans="1:1" ht="13">
      <c r="A701" s="4"/>
    </row>
    <row r="702" spans="1:1" ht="13">
      <c r="A702" s="4"/>
    </row>
    <row r="703" spans="1:1" ht="13">
      <c r="A703" s="4"/>
    </row>
    <row r="704" spans="1:1" ht="13">
      <c r="A704" s="4"/>
    </row>
    <row r="705" spans="1:1" ht="13">
      <c r="A705" s="4"/>
    </row>
    <row r="706" spans="1:1" ht="13">
      <c r="A706" s="4"/>
    </row>
    <row r="707" spans="1:1" ht="13">
      <c r="A707" s="4"/>
    </row>
    <row r="708" spans="1:1" ht="13">
      <c r="A708" s="4"/>
    </row>
    <row r="709" spans="1:1" ht="13">
      <c r="A709" s="4"/>
    </row>
    <row r="710" spans="1:1" ht="13">
      <c r="A710" s="4"/>
    </row>
    <row r="711" spans="1:1" ht="13">
      <c r="A711" s="4"/>
    </row>
    <row r="712" spans="1:1" ht="13">
      <c r="A712" s="4"/>
    </row>
    <row r="713" spans="1:1" ht="13">
      <c r="A713" s="4"/>
    </row>
    <row r="714" spans="1:1" ht="13">
      <c r="A714" s="4"/>
    </row>
    <row r="715" spans="1:1" ht="13">
      <c r="A715" s="4"/>
    </row>
    <row r="716" spans="1:1" ht="13">
      <c r="A716" s="4"/>
    </row>
    <row r="717" spans="1:1" ht="13">
      <c r="A717" s="4"/>
    </row>
    <row r="718" spans="1:1" ht="13">
      <c r="A718" s="4"/>
    </row>
    <row r="719" spans="1:1" ht="13">
      <c r="A719" s="4"/>
    </row>
    <row r="720" spans="1:1" ht="13">
      <c r="A720" s="4"/>
    </row>
    <row r="721" spans="1:1" ht="13">
      <c r="A721" s="4"/>
    </row>
    <row r="722" spans="1:1" ht="13">
      <c r="A722" s="4"/>
    </row>
    <row r="723" spans="1:1" ht="13">
      <c r="A723" s="4"/>
    </row>
    <row r="724" spans="1:1" ht="13">
      <c r="A724" s="4"/>
    </row>
    <row r="725" spans="1:1" ht="13">
      <c r="A725" s="4"/>
    </row>
    <row r="726" spans="1:1" ht="13">
      <c r="A726" s="4"/>
    </row>
    <row r="727" spans="1:1" ht="13">
      <c r="A727" s="4"/>
    </row>
    <row r="728" spans="1:1" ht="13">
      <c r="A728" s="4"/>
    </row>
    <row r="729" spans="1:1" ht="13">
      <c r="A729" s="4"/>
    </row>
    <row r="730" spans="1:1" ht="13">
      <c r="A730" s="4"/>
    </row>
    <row r="731" spans="1:1" ht="13">
      <c r="A731" s="4"/>
    </row>
    <row r="732" spans="1:1" ht="13">
      <c r="A732" s="4"/>
    </row>
    <row r="733" spans="1:1" ht="13">
      <c r="A733" s="4"/>
    </row>
    <row r="734" spans="1:1" ht="13">
      <c r="A734" s="4"/>
    </row>
    <row r="735" spans="1:1" ht="13">
      <c r="A735" s="4"/>
    </row>
    <row r="736" spans="1:1" ht="13">
      <c r="A736" s="4"/>
    </row>
    <row r="737" spans="1:1" ht="13">
      <c r="A737" s="4"/>
    </row>
    <row r="738" spans="1:1" ht="13">
      <c r="A738" s="4"/>
    </row>
    <row r="739" spans="1:1" ht="13">
      <c r="A739" s="4"/>
    </row>
    <row r="740" spans="1:1" ht="13">
      <c r="A740" s="4"/>
    </row>
    <row r="741" spans="1:1" ht="13">
      <c r="A741" s="4"/>
    </row>
    <row r="742" spans="1:1" ht="13">
      <c r="A742" s="4"/>
    </row>
    <row r="743" spans="1:1" ht="13">
      <c r="A743" s="4"/>
    </row>
    <row r="744" spans="1:1" ht="13">
      <c r="A744" s="4"/>
    </row>
    <row r="745" spans="1:1" ht="13">
      <c r="A745" s="4"/>
    </row>
    <row r="746" spans="1:1" ht="13">
      <c r="A746" s="4"/>
    </row>
    <row r="747" spans="1:1" ht="13">
      <c r="A747" s="4"/>
    </row>
    <row r="748" spans="1:1" ht="13">
      <c r="A748" s="4"/>
    </row>
    <row r="749" spans="1:1" ht="13">
      <c r="A749" s="4"/>
    </row>
    <row r="750" spans="1:1" ht="13">
      <c r="A750" s="4"/>
    </row>
  </sheetData>
  <mergeCells count="3">
    <mergeCell ref="Q1:R1"/>
    <mergeCell ref="Q2:R2"/>
    <mergeCell ref="S2:S3"/>
  </mergeCells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8"/>
  <sheetViews>
    <sheetView workbookViewId="0"/>
  </sheetViews>
  <sheetFormatPr baseColWidth="10" defaultColWidth="12.6640625" defaultRowHeight="15.75" customHeight="1"/>
  <sheetData>
    <row r="1" spans="1:8" ht="15.75" customHeight="1">
      <c r="A1" s="43" t="s">
        <v>1253</v>
      </c>
      <c r="B1" s="1" t="e">
        <f>Train_processing!K8:P8 &lt;= 1</f>
        <v>#VALUE!</v>
      </c>
      <c r="C1" s="1" t="e">
        <f>Train_processing!K8:P8 &lt;= 1</f>
        <v>#VALUE!</v>
      </c>
      <c r="D1" s="43" t="s">
        <v>1254</v>
      </c>
      <c r="H1" s="44">
        <v>1</v>
      </c>
    </row>
    <row r="2" spans="1:8" ht="15.75" customHeight="1">
      <c r="A2" s="18">
        <f>MIN(Train_processing!L7)</f>
        <v>106.16275266137716</v>
      </c>
    </row>
    <row r="3" spans="1:8" ht="15.75" customHeight="1">
      <c r="A3" s="45" t="e">
        <f>Train_processing!K5:Q5</f>
        <v>#VALUE!</v>
      </c>
    </row>
    <row r="4" spans="1:8" ht="15.75" customHeight="1">
      <c r="A4" s="43" t="s">
        <v>1255</v>
      </c>
    </row>
    <row r="6" spans="1:8" ht="15.75" customHeight="1">
      <c r="A6" s="43" t="s">
        <v>1256</v>
      </c>
    </row>
    <row r="7" spans="1:8" ht="15.75" customHeight="1">
      <c r="A7" s="45" t="e">
        <f>Train_processing!K5:P5 &lt;= 1</f>
        <v>#VALUE!</v>
      </c>
    </row>
    <row r="8" spans="1:8" ht="15.75" customHeight="1">
      <c r="A8" s="45" t="e">
        <f>Train_processing!K5:P5 &lt;= -1</f>
        <v>#VALUE!</v>
      </c>
    </row>
  </sheetData>
  <phoneticPr fontId="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honeticPr fontId="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sheetData>
    <row r="1" spans="1:4" ht="15.75" customHeight="1">
      <c r="A1" s="43" t="s">
        <v>1257</v>
      </c>
      <c r="D1" s="43" t="s">
        <v>1258</v>
      </c>
    </row>
    <row r="6" spans="1:4" ht="15.75" customHeight="1">
      <c r="A6" s="43" t="s">
        <v>1259</v>
      </c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Train</vt:lpstr>
      <vt:lpstr>test</vt:lpstr>
      <vt:lpstr>Answer</vt:lpstr>
      <vt:lpstr>Train_processing</vt:lpstr>
      <vt:lpstr>test_processing</vt:lpstr>
      <vt:lpstr>evaluation</vt:lpstr>
      <vt:lpstr>__Solver__</vt:lpstr>
      <vt:lpstr>__Solver___conflict1189910190</vt:lpstr>
      <vt:lpstr>__Solver___conflict563909759</vt:lpstr>
      <vt:lpstr>__Solver___conflict2074324311</vt:lpstr>
      <vt:lpstr>__Solver___conflict1621749795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亀岡 瑶</cp:lastModifiedBy>
  <dcterms:modified xsi:type="dcterms:W3CDTF">2022-10-30T10:22:32Z</dcterms:modified>
</cp:coreProperties>
</file>