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823396c95b7f21/Desktop/Supply Chain Analysis/Excel Report/"/>
    </mc:Choice>
  </mc:AlternateContent>
  <xr:revisionPtr revIDLastSave="4" documentId="13_ncr:1_{88F1B93B-7007-4DAC-96E0-4C4DD672C586}" xr6:coauthVersionLast="47" xr6:coauthVersionMax="47" xr10:uidLastSave="{719A95AF-6FD4-4986-84EB-3C6367D8F980}"/>
  <bookViews>
    <workbookView xWindow="-110" yWindow="-110" windowWidth="19420" windowHeight="10300" xr2:uid="{ED0694EC-BA73-4A63-B3CB-ABC8FC5C0373}"/>
  </bookViews>
  <sheets>
    <sheet name="Report" sheetId="12" r:id="rId1"/>
  </sheets>
  <definedNames>
    <definedName name="_xlcn.WorksheetConnection_book2.xlsxTable21" hidden="1">Table2</definedName>
  </definedNames>
  <calcPr calcId="191029" calcMode="autoNoTable"/>
  <pivotCaches>
    <pivotCache cacheId="0" r:id="rId2"/>
    <pivotCache cacheId="1" r:id="rId3"/>
    <pivotCache cacheId="2" r:id="rId4"/>
    <pivotCache cacheId="3" r:id="rId5"/>
    <pivotCache cacheId="4" r:id="rId6"/>
    <pivotCache cacheId="5" r:id="rId7"/>
    <pivotCache cacheId="6" r:id="rId8"/>
    <pivotCache cacheId="7" r:id="rId9"/>
    <pivotCache cacheId="8" r:id="rId10"/>
    <pivotCache cacheId="9" r:id="rId11"/>
    <pivotCache cacheId="10" r:id="rId12"/>
    <pivotCache cacheId="11" r:id="rId13"/>
    <pivotCache cacheId="12" r:id="rId14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book2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2" l="1"/>
  <c r="E51" i="12"/>
  <c r="E49" i="12"/>
  <c r="E45" i="12"/>
  <c r="E46" i="12"/>
  <c r="E44" i="12"/>
  <c r="E40" i="12"/>
  <c r="E41" i="12"/>
  <c r="E39" i="12"/>
  <c r="E35" i="12"/>
  <c r="E36" i="12"/>
  <c r="E34" i="12"/>
  <c r="E30" i="12"/>
  <c r="E31" i="12"/>
  <c r="E29" i="12"/>
  <c r="G8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98D33A-AE6C-49DB-A56A-3AB74E321B2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E77D258-BE9F-4531-9076-8FFB46935AE4}" name="WorksheetConnection_book2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book2.xlsxTable21"/>
        </x15:connection>
      </ext>
    </extLst>
  </connection>
</connections>
</file>

<file path=xl/sharedStrings.xml><?xml version="1.0" encoding="utf-8"?>
<sst xmlns="http://schemas.openxmlformats.org/spreadsheetml/2006/main" count="156" uniqueCount="121">
  <si>
    <t>Sales</t>
  </si>
  <si>
    <t>Consumer</t>
  </si>
  <si>
    <t>Mary</t>
  </si>
  <si>
    <t>Apparel</t>
  </si>
  <si>
    <t>Perfect Fitness Perfect Rip Deck</t>
  </si>
  <si>
    <t>Golf</t>
  </si>
  <si>
    <t>California</t>
  </si>
  <si>
    <t>Isla de Francia</t>
  </si>
  <si>
    <t>Inglaterra</t>
  </si>
  <si>
    <t>Fan Shop</t>
  </si>
  <si>
    <t>James</t>
  </si>
  <si>
    <t>Diamondback Women's Serene Classic Comfort Bi</t>
  </si>
  <si>
    <t>Robert</t>
  </si>
  <si>
    <t>Field &amp; Stream Sportsman 16 Gun Fire Safe</t>
  </si>
  <si>
    <t>Book Shop</t>
  </si>
  <si>
    <t>Polar Loop Activity Tracker</t>
  </si>
  <si>
    <t>CDs of rock</t>
  </si>
  <si>
    <t>Pet Shop</t>
  </si>
  <si>
    <t>Health and Beauty</t>
  </si>
  <si>
    <t>Bowflex SelectTech 1090 Dumbbells</t>
  </si>
  <si>
    <t>Mashonalandia Occidental</t>
  </si>
  <si>
    <t>Lynna</t>
  </si>
  <si>
    <t>Suceava</t>
  </si>
  <si>
    <t>Serbia Central</t>
  </si>
  <si>
    <t>Asley</t>
  </si>
  <si>
    <t>Brees</t>
  </si>
  <si>
    <t xml:space="preserve">Supply Chain Executive Report </t>
  </si>
  <si>
    <t xml:space="preserve">Fishing </t>
  </si>
  <si>
    <t>Month</t>
  </si>
  <si>
    <t>Profit Margin</t>
  </si>
  <si>
    <t>Total Sales</t>
  </si>
  <si>
    <t xml:space="preserve">Total Profit </t>
  </si>
  <si>
    <t xml:space="preserve">Average Profit </t>
  </si>
  <si>
    <t xml:space="preserve">Total Customer </t>
  </si>
  <si>
    <t>Total Order</t>
  </si>
  <si>
    <t>Average Customer Spend</t>
  </si>
  <si>
    <t xml:space="preserve">Average Product Discount </t>
  </si>
  <si>
    <t xml:space="preserve">Average Product Price </t>
  </si>
  <si>
    <t>Total Region</t>
  </si>
  <si>
    <t>Total Order State</t>
  </si>
  <si>
    <t>Total Country</t>
  </si>
  <si>
    <t>Field &amp; Stream Sportsman</t>
  </si>
  <si>
    <t xml:space="preserve">Region </t>
  </si>
  <si>
    <t xml:space="preserve">Western Europe </t>
  </si>
  <si>
    <t xml:space="preserve">Customer Segement </t>
  </si>
  <si>
    <t xml:space="preserve">Deparment </t>
  </si>
  <si>
    <t xml:space="preserve"> Category </t>
  </si>
  <si>
    <t xml:space="preserve">Product </t>
  </si>
  <si>
    <t xml:space="preserve">Business Insight </t>
  </si>
  <si>
    <t xml:space="preserve">Operation Summary </t>
  </si>
  <si>
    <t xml:space="preserve">Average Shipping Days </t>
  </si>
  <si>
    <t>Average Late Risk</t>
  </si>
  <si>
    <t xml:space="preserve">Average Discount </t>
  </si>
  <si>
    <t>Total Quantity</t>
  </si>
  <si>
    <t xml:space="preserve">Country </t>
  </si>
  <si>
    <t>Value</t>
  </si>
  <si>
    <t xml:space="preserve">Average Benefit By Product </t>
  </si>
  <si>
    <t xml:space="preserve">Top 3  Perfromance </t>
  </si>
  <si>
    <t>KPI</t>
  </si>
  <si>
    <t>Status</t>
  </si>
  <si>
    <t xml:space="preserve">Good </t>
  </si>
  <si>
    <t xml:space="preserve">Delivery Process is Stable </t>
  </si>
  <si>
    <t xml:space="preserve">Medium </t>
  </si>
  <si>
    <t xml:space="preserve">Product Demand Remain Strong </t>
  </si>
  <si>
    <t>Discount Is Balanced</t>
  </si>
  <si>
    <t xml:space="preserve">Product Name </t>
  </si>
  <si>
    <t xml:space="preserve">Sales </t>
  </si>
  <si>
    <t xml:space="preserve">Profit </t>
  </si>
  <si>
    <t xml:space="preserve">Customer Name </t>
  </si>
  <si>
    <t xml:space="preserve">State Name </t>
  </si>
  <si>
    <t xml:space="preserve">Department Name </t>
  </si>
  <si>
    <t xml:space="preserve">Margin </t>
  </si>
  <si>
    <t xml:space="preserve">Low Performance </t>
  </si>
  <si>
    <t xml:space="preserve">Product  Name </t>
  </si>
  <si>
    <t xml:space="preserve">Least Performing Bottom Producs </t>
  </si>
  <si>
    <t>Number of Orders</t>
  </si>
  <si>
    <t>Name</t>
  </si>
  <si>
    <t>State</t>
  </si>
  <si>
    <t>State Name</t>
  </si>
  <si>
    <t>Department</t>
  </si>
  <si>
    <t>Business Performance Summary</t>
  </si>
  <si>
    <t>Delivery Performance Within Target</t>
  </si>
  <si>
    <t>Global Market Coverage</t>
  </si>
  <si>
    <t>Top 3 Products</t>
  </si>
  <si>
    <t>Top 3 Customer</t>
  </si>
  <si>
    <t>Top 3 State</t>
  </si>
  <si>
    <t>Top 3 Department</t>
  </si>
  <si>
    <t>EXECUTIVE INSIGHTS</t>
  </si>
  <si>
    <t xml:space="preserve">Reason </t>
  </si>
  <si>
    <t>Low customer demand and low sales volume.</t>
  </si>
  <si>
    <t>Low order quantity despite premium pricing.</t>
  </si>
  <si>
    <t>Very low purchase frequency and revenue contribution.</t>
  </si>
  <si>
    <t>Minimal order activity during the reporting period.</t>
  </si>
  <si>
    <t>Low sales value and limited purchasing behavior.</t>
  </si>
  <si>
    <t>Low sales volume and limited customer base.</t>
  </si>
  <si>
    <t>Weak market demand and low order count.</t>
  </si>
  <si>
    <t>Low profitability with fewer completed orders.</t>
  </si>
  <si>
    <t>Low revenue generation and weak product demand.</t>
  </si>
  <si>
    <t>Lower profit margin despite moderate sales.</t>
  </si>
  <si>
    <t>Low sales volume and below-target profitability.</t>
  </si>
  <si>
    <t>Limited order frequency  generation.</t>
  </si>
  <si>
    <t>1.Fishing category generated the highest sales and profit.</t>
  </si>
  <si>
    <t>2.Consumer segment accounted for the largest share of revenue.</t>
  </si>
  <si>
    <t>3.Western Europe remained the best-performing region.</t>
  </si>
  <si>
    <t>4.Standard shipping maintained delivery within target.</t>
  </si>
  <si>
    <t>MANAGEMENT RECOMMENDATIONS</t>
  </si>
  <si>
    <t>• Increase inventory for high-demand products.</t>
  </si>
  <si>
    <t>• Reduce discounts on low-margin products.</t>
  </si>
  <si>
    <t>• Improve marketing for slow-moving products.</t>
  </si>
  <si>
    <t>• Review supplier performance in underperforming regions.</t>
  </si>
  <si>
    <t>• Continue investment in high-performing categories.</t>
  </si>
  <si>
    <t>Average Order Value</t>
  </si>
  <si>
    <t xml:space="preserve">Month Name </t>
  </si>
  <si>
    <t xml:space="preserve">Top 3 Month </t>
  </si>
  <si>
    <t>Aug</t>
  </si>
  <si>
    <t>Dec</t>
  </si>
  <si>
    <t>Feb</t>
  </si>
  <si>
    <t>Jan</t>
  </si>
  <si>
    <t>Nov</t>
  </si>
  <si>
    <t>Sep</t>
  </si>
  <si>
    <t xml:space="preserve">Low Performance Month Behind the Reason should be Seasonal Sales And Other Reason May be High Discount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</si>
</sst>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3" tint="0.249977111117893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22"/>
      <color theme="3" tint="0.249977111117893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3" tint="0.249977111117893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b/>
      <sz val="48"/>
      <color theme="3" tint="0.249977111117893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27" xfId="0" applyNumberFormat="1" applyBorder="1" applyAlignment="1">
      <alignment horizontal="center"/>
    </xf>
    <xf numFmtId="164" fontId="0" fillId="36" borderId="13" xfId="0" applyNumberFormat="1" applyFill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36" borderId="29" xfId="0" applyFont="1" applyFill="1" applyBorder="1" applyAlignment="1">
      <alignment horizontal="center"/>
    </xf>
    <xf numFmtId="0" fontId="18" fillId="36" borderId="30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36" borderId="10" xfId="0" applyFont="1" applyFill="1" applyBorder="1" applyAlignment="1">
      <alignment horizontal="center"/>
    </xf>
    <xf numFmtId="0" fontId="22" fillId="0" borderId="1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0" fillId="0" borderId="12" xfId="0" applyBorder="1"/>
    <xf numFmtId="0" fontId="18" fillId="0" borderId="28" xfId="0" applyFont="1" applyBorder="1"/>
    <xf numFmtId="0" fontId="0" fillId="0" borderId="14" xfId="0" applyBorder="1"/>
    <xf numFmtId="164" fontId="0" fillId="36" borderId="15" xfId="0" applyNumberFormat="1" applyFill="1" applyBorder="1" applyAlignment="1">
      <alignment horizontal="center"/>
    </xf>
    <xf numFmtId="0" fontId="18" fillId="36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2" xfId="0" applyBorder="1" applyAlignment="1">
      <alignment horizontal="center"/>
    </xf>
    <xf numFmtId="0" fontId="16" fillId="33" borderId="28" xfId="0" applyFont="1" applyFill="1" applyBorder="1" applyAlignment="1">
      <alignment horizontal="center"/>
    </xf>
    <xf numFmtId="0" fontId="16" fillId="33" borderId="29" xfId="0" applyFont="1" applyFill="1" applyBorder="1" applyAlignment="1">
      <alignment horizontal="center"/>
    </xf>
    <xf numFmtId="0" fontId="16" fillId="33" borderId="30" xfId="0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29" fillId="35" borderId="0" xfId="0" applyFont="1" applyFill="1" applyAlignment="1">
      <alignment horizontal="center" vertical="center"/>
    </xf>
    <xf numFmtId="0" fontId="19" fillId="0" borderId="18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9" xfId="0" applyFont="1" applyBorder="1" applyAlignment="1">
      <alignment horizontal="left"/>
    </xf>
    <xf numFmtId="0" fontId="19" fillId="0" borderId="20" xfId="0" applyFont="1" applyBorder="1" applyAlignment="1">
      <alignment horizontal="left"/>
    </xf>
    <xf numFmtId="0" fontId="19" fillId="0" borderId="26" xfId="0" applyFont="1" applyBorder="1" applyAlignment="1">
      <alignment horizontal="left"/>
    </xf>
    <xf numFmtId="0" fontId="19" fillId="0" borderId="21" xfId="0" applyFont="1" applyBorder="1" applyAlignment="1">
      <alignment horizontal="left"/>
    </xf>
    <xf numFmtId="0" fontId="28" fillId="37" borderId="16" xfId="0" applyFont="1" applyFill="1" applyBorder="1" applyAlignment="1">
      <alignment horizontal="center"/>
    </xf>
    <xf numFmtId="0" fontId="28" fillId="37" borderId="25" xfId="0" applyFont="1" applyFill="1" applyBorder="1" applyAlignment="1">
      <alignment horizontal="center"/>
    </xf>
    <xf numFmtId="0" fontId="28" fillId="37" borderId="17" xfId="0" applyFont="1" applyFill="1" applyBorder="1" applyAlignment="1">
      <alignment horizontal="center"/>
    </xf>
    <xf numFmtId="0" fontId="28" fillId="37" borderId="16" xfId="0" applyFont="1" applyFill="1" applyBorder="1" applyAlignment="1">
      <alignment horizontal="center" vertical="center"/>
    </xf>
    <xf numFmtId="0" fontId="28" fillId="37" borderId="25" xfId="0" applyFont="1" applyFill="1" applyBorder="1" applyAlignment="1">
      <alignment horizontal="center" vertical="center"/>
    </xf>
    <xf numFmtId="0" fontId="28" fillId="37" borderId="17" xfId="0" applyFont="1" applyFill="1" applyBorder="1" applyAlignment="1">
      <alignment horizontal="center" vertical="center"/>
    </xf>
    <xf numFmtId="0" fontId="19" fillId="33" borderId="31" xfId="0" applyFont="1" applyFill="1" applyBorder="1" applyAlignment="1">
      <alignment horizontal="center"/>
    </xf>
    <xf numFmtId="0" fontId="19" fillId="33" borderId="23" xfId="0" applyFont="1" applyFill="1" applyBorder="1" applyAlignment="1">
      <alignment horizontal="center"/>
    </xf>
    <xf numFmtId="0" fontId="19" fillId="33" borderId="32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3" xfId="0" applyBorder="1" applyAlignment="1">
      <alignment horizontal="center"/>
    </xf>
    <xf numFmtId="0" fontId="18" fillId="36" borderId="11" xfId="0" applyFont="1" applyFill="1" applyBorder="1" applyAlignment="1">
      <alignment horizontal="center"/>
    </xf>
    <xf numFmtId="0" fontId="18" fillId="36" borderId="23" xfId="0" applyFont="1" applyFill="1" applyBorder="1" applyAlignment="1">
      <alignment horizontal="center"/>
    </xf>
    <xf numFmtId="0" fontId="18" fillId="36" borderId="32" xfId="0" applyFont="1" applyFill="1" applyBorder="1" applyAlignment="1">
      <alignment horizontal="center"/>
    </xf>
    <xf numFmtId="0" fontId="27" fillId="34" borderId="16" xfId="0" applyFont="1" applyFill="1" applyBorder="1" applyAlignment="1">
      <alignment horizontal="center"/>
    </xf>
    <xf numFmtId="0" fontId="27" fillId="34" borderId="2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27" fillId="34" borderId="18" xfId="0" applyFont="1" applyFill="1" applyBorder="1" applyAlignment="1">
      <alignment horizontal="center"/>
    </xf>
    <xf numFmtId="0" fontId="27" fillId="34" borderId="0" xfId="0" applyFont="1" applyFill="1" applyAlignment="1">
      <alignment horizontal="center"/>
    </xf>
    <xf numFmtId="0" fontId="27" fillId="34" borderId="19" xfId="0" applyFont="1" applyFill="1" applyBorder="1" applyAlignment="1">
      <alignment horizontal="center"/>
    </xf>
    <xf numFmtId="0" fontId="19" fillId="33" borderId="36" xfId="0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39" xfId="0" applyFont="1" applyFill="1" applyBorder="1" applyAlignment="1">
      <alignment horizontal="center"/>
    </xf>
    <xf numFmtId="0" fontId="19" fillId="33" borderId="40" xfId="0" applyFont="1" applyFill="1" applyBorder="1" applyAlignment="1">
      <alignment horizontal="center"/>
    </xf>
    <xf numFmtId="0" fontId="19" fillId="33" borderId="41" xfId="0" applyFont="1" applyFill="1" applyBorder="1" applyAlignment="1">
      <alignment horizontal="center"/>
    </xf>
    <xf numFmtId="0" fontId="19" fillId="33" borderId="42" xfId="0" applyFont="1" applyFill="1" applyBorder="1" applyAlignment="1">
      <alignment horizontal="center"/>
    </xf>
    <xf numFmtId="0" fontId="21" fillId="34" borderId="28" xfId="0" applyFont="1" applyFill="1" applyBorder="1" applyAlignment="1">
      <alignment horizontal="center" vertical="center"/>
    </xf>
    <xf numFmtId="0" fontId="20" fillId="34" borderId="29" xfId="0" applyFont="1" applyFill="1" applyBorder="1" applyAlignment="1">
      <alignment horizontal="center" vertical="center"/>
    </xf>
    <xf numFmtId="0" fontId="20" fillId="34" borderId="30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7" xfId="0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25" fillId="34" borderId="16" xfId="0" applyFont="1" applyFill="1" applyBorder="1" applyAlignment="1">
      <alignment horizontal="center"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7" xfId="0" applyFont="1" applyFill="1" applyBorder="1" applyAlignment="1">
      <alignment horizontal="center" vertical="center"/>
    </xf>
    <xf numFmtId="0" fontId="26" fillId="34" borderId="20" xfId="0" applyFont="1" applyFill="1" applyBorder="1" applyAlignment="1">
      <alignment horizontal="center" vertical="center"/>
    </xf>
    <xf numFmtId="0" fontId="26" fillId="34" borderId="26" xfId="0" applyFont="1" applyFill="1" applyBorder="1" applyAlignment="1">
      <alignment horizontal="center" vertical="center"/>
    </xf>
    <xf numFmtId="0" fontId="26" fillId="34" borderId="21" xfId="0" applyFont="1" applyFill="1" applyBorder="1" applyAlignment="1">
      <alignment horizontal="center" vertical="center"/>
    </xf>
    <xf numFmtId="0" fontId="19" fillId="33" borderId="34" xfId="0" applyFont="1" applyFill="1" applyBorder="1" applyAlignment="1">
      <alignment horizontal="center"/>
    </xf>
    <xf numFmtId="0" fontId="19" fillId="33" borderId="35" xfId="0" applyFont="1" applyFill="1" applyBorder="1" applyAlignment="1">
      <alignment horizontal="center"/>
    </xf>
    <xf numFmtId="0" fontId="19" fillId="33" borderId="38" xfId="0" applyFont="1" applyFill="1" applyBorder="1" applyAlignment="1">
      <alignment horizontal="center"/>
    </xf>
    <xf numFmtId="0" fontId="21" fillId="34" borderId="30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0" fontId="0" fillId="0" borderId="43" xfId="0" applyBorder="1"/>
    <xf numFmtId="1" fontId="0" fillId="0" borderId="44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27" xfId="0" applyNumberFormat="1" applyBorder="1" applyAlignment="1">
      <alignment horizontal="center"/>
    </xf>
    <xf numFmtId="0" fontId="19" fillId="33" borderId="16" xfId="0" applyFont="1" applyFill="1" applyBorder="1" applyAlignment="1">
      <alignment horizontal="center"/>
    </xf>
    <xf numFmtId="0" fontId="19" fillId="33" borderId="25" xfId="0" applyFont="1" applyFill="1" applyBorder="1" applyAlignment="1">
      <alignment horizontal="center"/>
    </xf>
    <xf numFmtId="0" fontId="19" fillId="33" borderId="17" xfId="0" applyFont="1" applyFill="1" applyBorder="1" applyAlignment="1">
      <alignment horizontal="center"/>
    </xf>
    <xf numFmtId="0" fontId="19" fillId="33" borderId="51" xfId="0" applyFont="1" applyFill="1" applyBorder="1" applyAlignment="1">
      <alignment horizontal="center"/>
    </xf>
    <xf numFmtId="0" fontId="19" fillId="33" borderId="52" xfId="0" applyFont="1" applyFill="1" applyBorder="1" applyAlignment="1">
      <alignment horizontal="center"/>
    </xf>
    <xf numFmtId="0" fontId="19" fillId="33" borderId="53" xfId="0" applyFont="1" applyFill="1" applyBorder="1" applyAlignment="1">
      <alignment horizontal="center"/>
    </xf>
    <xf numFmtId="0" fontId="18" fillId="0" borderId="28" xfId="0" applyFont="1" applyFill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0" fillId="0" borderId="46" xfId="0" applyBorder="1" applyAlignment="1">
      <alignment horizontal="center" vertical="top" wrapText="1"/>
    </xf>
    <xf numFmtId="0" fontId="0" fillId="0" borderId="47" xfId="0" applyBorder="1" applyAlignment="1">
      <alignment horizontal="center" vertical="top" wrapText="1"/>
    </xf>
    <xf numFmtId="0" fontId="0" fillId="0" borderId="49" xfId="0" applyBorder="1" applyAlignment="1">
      <alignment horizontal="center" vertical="top" wrapText="1"/>
    </xf>
    <xf numFmtId="0" fontId="0" fillId="0" borderId="48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5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66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/><Relationship Id="rId13" Type="http://schemas.openxmlformats.org/officeDocument/2006/relationships/pivotCacheDefinition" Target="pivotCache/pivotCacheDefinition12.xml"/><Relationship Id="rId18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6.xml"/><Relationship Id="rId12" Type="http://schemas.openxmlformats.org/officeDocument/2006/relationships/pivotCacheDefinition" Target="pivotCache/pivotCacheDefinition11.xml"/><Relationship Id="rId1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pivotCacheDefinition" Target="pivotCache/pivotCacheDefinition10.xml"/><Relationship Id="rId5" Type="http://schemas.openxmlformats.org/officeDocument/2006/relationships/pivotCacheDefinition" Target="pivotCache/pivotCacheDefinition4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9.xml"/><Relationship Id="rId19" Type="http://schemas.openxmlformats.org/officeDocument/2006/relationships/powerPivotData" Target="model/item.data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openxmlformats.org/officeDocument/2006/relationships/pivotCacheDefinition" Target="pivotCache/pivotCacheDefinition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913226157405" backgroundQuery="1" createdVersion="8" refreshedVersion="8" minRefreshableVersion="3" recordCount="0" supportSubquery="1" supportAdvancedDrill="1" xr:uid="{FD2C9EF0-3A4B-4410-A88C-C3F2C163A7B9}">
  <cacheSource type="external" connectionId="1"/>
  <cacheFields count="1">
    <cacheField name="[Measures].[Average of Benefit per order]" caption="Average of Benefit per order" numFmtId="0" hierarchy="74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62872106482" backgroundQuery="1" createdVersion="8" refreshedVersion="8" minRefreshableVersion="3" recordCount="0" supportSubquery="1" supportAdvancedDrill="1" xr:uid="{C9237E09-9D7C-4C9F-AFD9-EC823C286F11}">
  <cacheSource type="external" connectionId="1"/>
  <cacheFields count="1">
    <cacheField name="[Measures].[Distinct Count of Order Country]" caption="Distinct Count of Order Country" numFmtId="0" hierarchy="69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62396180557" backgroundQuery="1" createdVersion="8" refreshedVersion="8" minRefreshableVersion="3" recordCount="0" supportSubquery="1" supportAdvancedDrill="1" xr:uid="{EDF423D9-573F-4F18-A941-C5205BF6664A}">
  <cacheSource type="external" connectionId="1"/>
  <cacheFields count="1">
    <cacheField name="[Measures].[Distinct Count of Order State]" caption="Distinct Count of Order State" numFmtId="0" hierarchy="67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62043402776" backgroundQuery="1" createdVersion="8" refreshedVersion="8" minRefreshableVersion="3" recordCount="0" supportSubquery="1" supportAdvancedDrill="1" xr:uid="{E6EBCD4E-5541-40B0-B8F7-2387ECEB24BC}">
  <cacheSource type="external" connectionId="1"/>
  <cacheFields count="1">
    <cacheField name="[Measures].[Distinct Count of Order Region]" caption="Distinct Count of Order Region" numFmtId="0" hierarchy="65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61151620367" backgroundQuery="1" createdVersion="8" refreshedVersion="8" minRefreshableVersion="3" recordCount="0" supportSubquery="1" supportAdvancedDrill="1" xr:uid="{65AE6892-57CB-44C9-AB7F-2ACCA850ED45}">
  <cacheSource type="external" connectionId="1"/>
  <cacheFields count="1">
    <cacheField name="[Measures].[Average of Order Item Product Price]" caption="Average of Order Item Product Price" numFmtId="0" hierarchy="63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604380787" backgroundQuery="1" createdVersion="8" refreshedVersion="8" minRefreshableVersion="3" recordCount="0" supportSubquery="1" supportAdvancedDrill="1" xr:uid="{16E32E00-C969-431C-B294-7F782BB8D54D}">
  <cacheSource type="external" connectionId="1"/>
  <cacheFields count="1">
    <cacheField name="[Measures].[Average of Order Item Discount]" caption="Average of Order Item Discount" numFmtId="0" hierarchy="61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58066203706" backgroundQuery="1" createdVersion="8" refreshedVersion="8" minRefreshableVersion="3" recordCount="0" supportSubquery="1" supportAdvancedDrill="1" xr:uid="{4E07A3F5-03C6-4673-ACEC-CFFD3B975049}">
  <cacheSource type="external" connectionId="1"/>
  <cacheFields count="1">
    <cacheField name="[Measures].[Average of Sales per customer]" caption="Average of Sales per customer" numFmtId="0" hierarchy="57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53081597219" backgroundQuery="1" createdVersion="8" refreshedVersion="8" minRefreshableVersion="3" recordCount="0" supportSubquery="1" supportAdvancedDrill="1" xr:uid="{6EB8F8E3-1336-4A07-B3BB-50260C396AAC}">
  <cacheSource type="external" connectionId="1"/>
  <cacheFields count="1">
    <cacheField name="[Measures].[Distinct Count of Order Id]" caption="Distinct Count of Order Id" numFmtId="0" hierarchy="56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52493981482" backgroundQuery="1" createdVersion="8" refreshedVersion="8" minRefreshableVersion="3" recordCount="0" supportSubquery="1" supportAdvancedDrill="1" xr:uid="{4240EC0D-CFF6-4921-83E4-974863578797}">
  <cacheSource type="external" connectionId="1"/>
  <cacheFields count="1">
    <cacheField name="[Measures].[Average of Order Profit Per Order]" caption="Average of Order Profit Per Order" numFmtId="0" hierarchy="54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52285763889" backgroundQuery="1" createdVersion="8" refreshedVersion="8" minRefreshableVersion="3" recordCount="0" supportSubquery="1" supportAdvancedDrill="1" xr:uid="{ED2C868F-A919-4B54-A59B-FAE91EC38C19}">
  <cacheSource type="external" connectionId="1"/>
  <cacheFields count="1">
    <cacheField name="[Measures].[Sum of Order Profit Per Order]" caption="Sum of Order Profit Per Order" numFmtId="0" hierarchy="53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52040393518" backgroundQuery="1" createdVersion="8" refreshedVersion="8" minRefreshableVersion="3" recordCount="0" supportSubquery="1" supportAdvancedDrill="1" xr:uid="{721DCB51-93B0-4EE7-81EE-CD9E8E68EF83}">
  <cacheSource type="external" connectionId="1"/>
  <cacheFields count="1">
    <cacheField name="[Measures].[Average of Sales]" caption="Average of Sales" numFmtId="0" hierarchy="52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51515162038" backgroundQuery="1" createdVersion="8" refreshedVersion="8" minRefreshableVersion="3" recordCount="0" supportSubquery="1" supportAdvancedDrill="1" xr:uid="{1079825E-B263-4757-B254-41917D9BF309}">
  <cacheSource type="external" connectionId="1"/>
  <cacheFields count="1">
    <cacheField name="[Measures].[Distinct Count of Customer Id]" caption="Distinct Count of Customer Id" numFmtId="0" hierarchy="49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urab upadhyay" refreshedDate="46210.851879745373" backgroundQuery="1" createdVersion="8" refreshedVersion="8" minRefreshableVersion="3" recordCount="0" supportSubquery="1" supportAdvancedDrill="1" xr:uid="{3E0AC089-191D-46B2-A507-E0D0E56A1291}">
  <cacheSource type="external" connectionId="1"/>
  <cacheFields count="1">
    <cacheField name="[Measures].[Sum of Sales]" caption="Sum of Sales" numFmtId="0" hierarchy="51" level="32767"/>
  </cacheFields>
  <cacheHierarchies count="75">
    <cacheHierarchy uniqueName="[Table2].[Type]" caption="Type" attribute="1" defaultMemberUniqueName="[Table2].[Type].[All]" allUniqueName="[Table2].[Type].[All]" dimensionUniqueName="[Table2]" displayFolder="" count="0" memberValueDatatype="130" unbalanced="0"/>
    <cacheHierarchy uniqueName="[Table2].[Days for shipping (real)]" caption="Days for shipping (real)" attribute="1" defaultMemberUniqueName="[Table2].[Days for shipping (real)].[All]" allUniqueName="[Table2].[Days for shipping (real)].[All]" dimensionUniqueName="[Table2]" displayFolder="" count="0" memberValueDatatype="20" unbalanced="0"/>
    <cacheHierarchy uniqueName="[Table2].[Days for shipment (scheduled)]" caption="Days for shipment (scheduled)" attribute="1" defaultMemberUniqueName="[Table2].[Days for shipment (scheduled)].[All]" allUniqueName="[Table2].[Days for shipment (scheduled)].[All]" dimensionUniqueName="[Table2]" displayFolder="" count="0" memberValueDatatype="20" unbalanced="0"/>
    <cacheHierarchy uniqueName="[Table2].[Benefit per order]" caption="Benefit per order" attribute="1" defaultMemberUniqueName="[Table2].[Benefit per order].[All]" allUniqueName="[Table2].[Benefit per order].[All]" dimensionUniqueName="[Table2]" displayFolder="" count="0" memberValueDatatype="5" unbalanced="0"/>
    <cacheHierarchy uniqueName="[Table2].[Sales per customer]" caption="Sales per customer" attribute="1" defaultMemberUniqueName="[Table2].[Sales per customer].[All]" allUniqueName="[Table2].[Sales per customer].[All]" dimensionUniqueName="[Table2]" displayFolder="" count="0" memberValueDatatype="5" unbalanced="0"/>
    <cacheHierarchy uniqueName="[Table2].[Delivery Status]" caption="Delivery Status" attribute="1" defaultMemberUniqueName="[Table2].[Delivery Status].[All]" allUniqueName="[Table2].[Delivery Status].[All]" dimensionUniqueName="[Table2]" displayFolder="" count="0" memberValueDatatype="130" unbalanced="0"/>
    <cacheHierarchy uniqueName="[Table2].[Late_delivery_risk]" caption="Late_delivery_risk" attribute="1" defaultMemberUniqueName="[Table2].[Late_delivery_risk].[All]" allUniqueName="[Table2].[Late_delivery_risk].[All]" dimensionUniqueName="[Table2]" displayFolder="" count="0" memberValueDatatype="20" unbalanced="0"/>
    <cacheHierarchy uniqueName="[Table2].[Category Id]" caption="Category Id" attribute="1" defaultMemberUniqueName="[Table2].[Category Id].[All]" allUniqueName="[Table2].[Category Id].[All]" dimensionUniqueName="[Table2]" displayFolder="" count="0" memberValueDatatype="20" unbalanced="0"/>
    <cacheHierarchy uniqueName="[Table2].[Category Name]" caption="Category Name" attribute="1" defaultMemberUniqueName="[Table2].[Category Name].[All]" allUniqueName="[Table2].[Category Name].[All]" dimensionUniqueName="[Table2]" displayFolder="" count="0" memberValueDatatype="130" unbalanced="0"/>
    <cacheHierarchy uniqueName="[Table2].[Customer City]" caption="Customer City" attribute="1" defaultMemberUniqueName="[Table2].[Customer City].[All]" allUniqueName="[Table2].[Customer City].[All]" dimensionUniqueName="[Table2]" displayFolder="" count="0" memberValueDatatype="130" unbalanced="0"/>
    <cacheHierarchy uniqueName="[Table2].[Customer Country]" caption="Customer Country" attribute="1" defaultMemberUniqueName="[Table2].[Customer Country].[All]" allUniqueName="[Table2].[Customer Country].[All]" dimensionUniqueName="[Table2]" displayFolder="" count="0" memberValueDatatype="130" unbalanced="0"/>
    <cacheHierarchy uniqueName="[Table2].[Customer Fname]" caption="Customer Fname" attribute="1" defaultMemberUniqueName="[Table2].[Customer Fname].[All]" allUniqueName="[Table2].[Customer Fnam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Lname]" caption="Customer Lname" attribute="1" defaultMemberUniqueName="[Table2].[Customer Lname].[All]" allUniqueName="[Table2].[Customer L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State]" caption="Customer State" attribute="1" defaultMemberUniqueName="[Table2].[Customer State].[All]" allUniqueName="[Table2].[Customer State].[All]" dimensionUniqueName="[Table2]" displayFolder="" count="0" memberValueDatatype="130" unbalanced="0"/>
    <cacheHierarchy uniqueName="[Table2].[Department Id]" caption="Department Id" attribute="1" defaultMemberUniqueName="[Table2].[Department Id].[All]" allUniqueName="[Table2].[Department Id].[All]" dimensionUniqueName="[Table2]" displayFolder="" count="0" memberValueDatatype="20" unbalanced="0"/>
    <cacheHierarchy uniqueName="[Table2].[Department Name]" caption="Department Name" attribute="1" defaultMemberUniqueName="[Table2].[Department Name].[All]" allUniqueName="[Table2].[Department Name].[All]" dimensionUniqueName="[Table2]" displayFolder="" count="0" memberValueDatatype="130" unbalanced="0"/>
    <cacheHierarchy uniqueName="[Table2].[Latitude]" caption="Latitude" attribute="1" defaultMemberUniqueName="[Table2].[Latitude].[All]" allUniqueName="[Table2].[Latitude].[All]" dimensionUniqueName="[Table2]" displayFolder="" count="0" memberValueDatatype="5" unbalanced="0"/>
    <cacheHierarchy uniqueName="[Table2].[Longitude]" caption="Longitude" attribute="1" defaultMemberUniqueName="[Table2].[Longitude].[All]" allUniqueName="[Table2].[Longitude].[All]" dimensionUniqueName="[Table2]" displayFolder="" count="0" memberValueDatatype="5" unbalanced="0"/>
    <cacheHierarchy uniqueName="[Table2].[Market]" caption="Market" attribute="1" defaultMemberUniqueName="[Table2].[Market].[All]" allUniqueName="[Table2].[Market].[All]" dimensionUniqueName="[Table2]" displayFolder="" count="0" memberValueDatatype="130" unbalanced="0"/>
    <cacheHierarchy uniqueName="[Table2].[Order City]" caption="Order City" attribute="1" defaultMemberUniqueName="[Table2].[Order City].[All]" allUniqueName="[Table2].[Order City].[All]" dimensionUniqueName="[Table2]" displayFolder="" count="0" memberValueDatatype="130" unbalanced="0"/>
    <cacheHierarchy uniqueName="[Table2].[Order Country]" caption="Order Country" attribute="1" defaultMemberUniqueName="[Table2].[Order Country].[All]" allUniqueName="[Table2].[Order Country].[All]" dimensionUniqueName="[Table2]" displayFolder="" count="0" memberValueDatatype="130" unbalanced="0"/>
    <cacheHierarchy uniqueName="[Table2].[Order Customer Id]" caption="Order Customer Id" attribute="1" defaultMemberUniqueName="[Table2].[Order Customer Id].[All]" allUniqueName="[Table2].[Order Customer Id].[All]" dimensionUniqueName="[Table2]" displayFolder="" count="0" memberValueDatatype="20" unbalanced="0"/>
    <cacheHierarchy uniqueName="[Table2].[order date (DateOrders)]" caption="order date (DateOrders)" attribute="1" time="1" defaultMemberUniqueName="[Table2].[order date (DateOrders)].[All]" allUniqueName="[Table2].[order date (DateOrders)].[All]" dimensionUniqueName="[Table2]" displayFolder="" count="0" memberValueDatatype="7" unbalanced="0"/>
    <cacheHierarchy uniqueName="[Table2].[Order Id]" caption="Order Id" attribute="1" defaultMemberUniqueName="[Table2].[Order Id].[All]" allUniqueName="[Table2].[Order Id].[All]" dimensionUniqueName="[Table2]" displayFolder="" count="0" memberValueDatatype="20" unbalanced="0"/>
    <cacheHierarchy uniqueName="[Table2].[Order Item Cardprod Id]" caption="Order Item Cardprod Id" attribute="1" defaultMemberUniqueName="[Table2].[Order Item Cardprod Id].[All]" allUniqueName="[Table2].[Order Item Cardprod Id].[All]" dimensionUniqueName="[Table2]" displayFolder="" count="0" memberValueDatatype="20" unbalanced="0"/>
    <cacheHierarchy uniqueName="[Table2].[Order Item Discount]" caption="Order Item Discount" attribute="1" defaultMemberUniqueName="[Table2].[Order Item Discount].[All]" allUniqueName="[Table2].[Order Item Discount].[All]" dimensionUniqueName="[Table2]" displayFolder="" count="0" memberValueDatatype="5" unbalanced="0"/>
    <cacheHierarchy uniqueName="[Table2].[Order Item Discount Rate]" caption="Order Item Discount Rate" attribute="1" defaultMemberUniqueName="[Table2].[Order Item Discount Rate].[All]" allUniqueName="[Table2].[Order Item Discount Rate].[All]" dimensionUniqueName="[Table2]" displayFolder="" count="0" memberValueDatatype="5" unbalanced="0"/>
    <cacheHierarchy uniqueName="[Table2].[Order Item Id]" caption="Order Item Id" attribute="1" defaultMemberUniqueName="[Table2].[Order Item Id].[All]" allUniqueName="[Table2].[Order Item Id].[All]" dimensionUniqueName="[Table2]" displayFolder="" count="0" memberValueDatatype="20" unbalanced="0"/>
    <cacheHierarchy uniqueName="[Table2].[Order Item Product Price]" caption="Order Item Product Price" attribute="1" defaultMemberUniqueName="[Table2].[Order Item Product Price].[All]" allUniqueName="[Table2].[Order Item Product Price].[All]" dimensionUniqueName="[Table2]" displayFolder="" count="0" memberValueDatatype="5" unbalanced="0"/>
    <cacheHierarchy uniqueName="[Table2].[Order Item Profit Ratio]" caption="Order Item Profit Ratio" attribute="1" defaultMemberUniqueName="[Table2].[Order Item Profit Ratio].[All]" allUniqueName="[Table2].[Order Item Profit Ratio].[All]" dimensionUniqueName="[Table2]" displayFolder="" count="0" memberValueDatatype="5" unbalanced="0"/>
    <cacheHierarchy uniqueName="[Table2].[Order Item Quantity]" caption="Order Item Quantity" attribute="1" defaultMemberUniqueName="[Table2].[Order Item Quantity].[All]" allUniqueName="[Table2].[Order Item Quantity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Order Item Total]" caption="Order Item Total" attribute="1" defaultMemberUniqueName="[Table2].[Order Item Total].[All]" allUniqueName="[Table2].[Order Item Total].[All]" dimensionUniqueName="[Table2]" displayFolder="" count="0" memberValueDatatype="5" unbalanced="0"/>
    <cacheHierarchy uniqueName="[Table2].[Order Profit Per Order]" caption="Order Profit Per Order" attribute="1" defaultMemberUniqueName="[Table2].[Order Profit Per Order].[All]" allUniqueName="[Table2].[Order Profit Per Order].[All]" dimensionUniqueName="[Table2]" displayFolder="" count="0" memberValueDatatype="5" unbalanced="0"/>
    <cacheHierarchy uniqueName="[Table2].[Order Region]" caption="Order Region" attribute="1" defaultMemberUniqueName="[Table2].[Order Region].[All]" allUniqueName="[Table2].[Order Region].[All]" dimensionUniqueName="[Table2]" displayFolder="" count="0" memberValueDatatype="130" unbalanced="0"/>
    <cacheHierarchy uniqueName="[Table2].[Order State]" caption="Order State" attribute="1" defaultMemberUniqueName="[Table2].[Order State].[All]" allUniqueName="[Table2].[Order State].[All]" dimensionUniqueName="[Table2]" displayFolder="" count="0" memberValueDatatype="130" unbalanced="0"/>
    <cacheHierarchy uniqueName="[Table2].[Order Status]" caption="Order Status" attribute="1" defaultMemberUniqueName="[Table2].[Order Status].[All]" allUniqueName="[Table2].[Order Status].[All]" dimensionUniqueName="[Table2]" displayFolder="" count="0" memberValueDatatype="130" unbalanced="0"/>
    <cacheHierarchy uniqueName="[Table2].[Product Card Id]" caption="Product Card Id" attribute="1" defaultMemberUniqueName="[Table2].[Product Card Id].[All]" allUniqueName="[Table2].[Product Card Id].[All]" dimensionUniqueName="[Table2]" displayFolder="" count="0" memberValueDatatype="20" unbalanced="0"/>
    <cacheHierarchy uniqueName="[Table2].[Product Category Id]" caption="Product Category Id" attribute="1" defaultMemberUniqueName="[Table2].[Product Category Id].[All]" allUniqueName="[Table2].[Product Category Id].[All]" dimensionUniqueName="[Table2]" displayFolder="" count="0" memberValueDatatype="2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Product Price]" caption="Product Price" attribute="1" defaultMemberUniqueName="[Table2].[Product Price].[All]" allUniqueName="[Table2].[Product Price].[All]" dimensionUniqueName="[Table2]" displayFolder="" count="0" memberValueDatatype="5" unbalanced="0"/>
    <cacheHierarchy uniqueName="[Table2].[shipping date (DateOrders)]" caption="shipping date (DateOrders)" attribute="1" time="1" defaultMemberUniqueName="[Table2].[shipping date (DateOrders)].[All]" allUniqueName="[Table2].[shipping date (DateOrders)].[All]" dimensionUniqueName="[Table2]" displayFolder="" count="0" memberValueDatatype="7" unbalanced="0"/>
    <cacheHierarchy uniqueName="[Table2].[Shipping Mode]" caption="Shipping Mode" attribute="1" defaultMemberUniqueName="[Table2].[Shipping Mode].[All]" allUniqueName="[Table2].[Shipping Mod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 Id]" caption="Distinct Count of Customer Id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 per customer]" caption="Sum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]" caption="Sum of Sales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Sales]" caption="Average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Profit Per Order]" caption="Sum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Order Profit Per Order]" caption="Average of Order Pro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 Id]" caption="Sum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Sales per customer]" caption="Average of Sales per customer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ays for shipping (real)]" caption="Sum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Days for shipping (real)]" caption="Average of Days for shipping (real)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Item Discount]" caption="Sum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Order Item Discount]" caption="Average of Order Item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Order Item Product Price]" caption="Sum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Order Item Product Price]" caption="Average of Order Item Product Price" measure="1" displayFolder="" measureGroup="Table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Order Region]" caption="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Distinct Count of Order Region]" caption="Distinct Count of Order Region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Order State]" caption="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Distinct Count of Order State]" caption="Distinct Count of Order State" measure="1" displayFolder="" measureGroup="Table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Country]" caption="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Order Country]" caption="Distinct Count of Order Country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ate_delivery_risk]" caption="Sum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Late_delivery_risk]" caption="Average of Late_delivery_ris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tem Quantity]" caption="Sum of Order Item Quantity" measure="1" displayFolder="" measureGroup="Table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Benefit per order]" caption="Sum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Benefit per order]" caption="Average of Benefit per order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76E6E-2D81-4EDA-A0B5-B2AAEE6B41AB}" name="PivotTable2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F10:F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Country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 caption="Total Sales"/>
    <pivotHierarchy dragToData="1"/>
    <pivotHierarchy dragToData="1"/>
    <pivotHierarchy dragToData="1"/>
    <pivotHierarchy dragToData="1"/>
    <pivotHierarchy dragToData="1"/>
    <pivotHierarchy dragToData="1" caption="Average Customer Spend"/>
    <pivotHierarchy dragToData="1"/>
    <pivotHierarchy dragToData="1" caption="Average Day For Shipping "/>
    <pivotHierarchy dragToData="1"/>
    <pivotHierarchy dragToData="1" caption="Average Product Discount "/>
    <pivotHierarchy dragToData="1"/>
    <pivotHierarchy dragToData="1" caption="Average Product Price "/>
    <pivotHierarchy dragToData="1"/>
    <pivotHierarchy dragToData="1" caption="Total Region"/>
    <pivotHierarchy dragToData="1"/>
    <pivotHierarchy dragToData="1" caption="Total Order State"/>
    <pivotHierarchy dragToData="1"/>
    <pivotHierarchy dragToData="1" caption="Total Countr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0FFF6-C4AB-47A7-A1CA-8695295F0832}" name="PivotTable19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10:C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Product Price " fld="0" subtotal="average" baseField="0" baseItem="0"/>
  </dataFields>
  <formats count="15"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labelOnly="1" outline="0" axis="axisValues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 caption="Total Sales"/>
    <pivotHierarchy dragToData="1"/>
    <pivotHierarchy dragToData="1"/>
    <pivotHierarchy dragToData="1"/>
    <pivotHierarchy dragToData="1"/>
    <pivotHierarchy dragToData="1"/>
    <pivotHierarchy dragToData="1" caption="Average Customer Spend"/>
    <pivotHierarchy dragToData="1"/>
    <pivotHierarchy dragToData="1" caption="Average Day For Shipping "/>
    <pivotHierarchy dragToData="1"/>
    <pivotHierarchy dragToData="1" caption="Average Product Discount "/>
    <pivotHierarchy dragToData="1"/>
    <pivotHierarchy dragToData="1" caption="Average Product Price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5341B-1C7D-4C4F-9154-638ABDE28BB6}" name="PivotTable1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7:F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Order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4">
    <format dxfId="43">
      <pivotArea type="all" dataOnly="0" outline="0" fieldPosition="0"/>
    </format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/>
    <pivotHierarchy dragToData="1"/>
    <pivotHierarchy dragToData="1"/>
    <pivotHierarchy dragToData="1"/>
    <pivotHierarchy dragToData="1"/>
    <pivotHierarchy dragToData="1" caption="Total Ord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09C3B-8E9F-4EF8-B10D-8B5BDB6150FE}" name="PivotTable12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7:B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rder Value" fld="0" subtotal="average" baseField="0" baseItem="0" numFmtId="1"/>
  </dataFields>
  <formats count="15"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labelOnly="1" outline="0" axis="axisValues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/>
    <pivotHierarchy dragToData="1" caption="Average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A1B86-356C-46CA-B9D4-2ACBA63F51F9}" name="PivotTable14" cacheId="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7:D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Profit " fld="0" subtotal="average" baseField="0" baseItem="0" numFmtId="1"/>
  </dataFields>
  <formats count="15"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dataOnly="0" labelOnly="1" outline="0" axis="axisValues" fieldPosition="0"/>
    </format>
    <format dxfId="66">
      <pivotArea dataOnly="0" labelOnly="1" outline="0" axis="axisValues" fieldPosition="0"/>
    </format>
    <format dxfId="65">
      <pivotArea dataOnly="0" labelOnly="1" outline="0" axis="axisValues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/>
    <pivotHierarchy dragToData="1" caption="Average of Sales"/>
    <pivotHierarchy dragToData="1"/>
    <pivotHierarchy dragToData="1" caption="Average Profi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CFD10-E306-4CB5-9780-35359AC249D7}" name="PivotTable20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10:D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Region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5"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outline="0" axis="axisValues" fieldPosition="0"/>
    </format>
    <format dxfId="85">
      <pivotArea outline="0" collapsedLevelsAreSubtotals="1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dataOnly="0" labelOnly="1" outline="0" axis="axisValues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 caption="Total Sales"/>
    <pivotHierarchy dragToData="1"/>
    <pivotHierarchy dragToData="1"/>
    <pivotHierarchy dragToData="1"/>
    <pivotHierarchy dragToData="1"/>
    <pivotHierarchy dragToData="1"/>
    <pivotHierarchy dragToData="1" caption="Average Customer Spend"/>
    <pivotHierarchy dragToData="1"/>
    <pivotHierarchy dragToData="1" caption="Average Day For Shipping "/>
    <pivotHierarchy dragToData="1"/>
    <pivotHierarchy dragToData="1" caption="Average Product Discount "/>
    <pivotHierarchy dragToData="1"/>
    <pivotHierarchy dragToData="1" caption="Average Product Price "/>
    <pivotHierarchy dragToData="1"/>
    <pivotHierarchy dragToData="1" caption="Total Reg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A4A7D-7F38-4617-85CB-684399120F19}" name="PivotTable10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7:A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Sales" fld="0" baseField="0" baseItem="0" numFmtId="1"/>
  </dataFields>
  <formats count="11">
    <format dxfId="99">
      <pivotArea type="all" dataOnly="0" outline="0" fieldPosition="0"/>
    </format>
    <format dxfId="98">
      <pivotArea outline="0" collapsedLevelsAreSubtotals="1" fieldPosition="0"/>
    </format>
    <format dxfId="97">
      <pivotArea dataOnly="0" labelOnly="1" outline="0" axis="axisValues" fieldPosition="0"/>
    </format>
    <format dxfId="96">
      <pivotArea outline="0" collapsedLevelsAreSubtotals="1" fieldPosition="0"/>
    </format>
    <format dxfId="95">
      <pivotArea type="all" dataOnly="0" outline="0" fieldPosition="0"/>
    </format>
    <format dxfId="94">
      <pivotArea dataOnly="0" labelOnly="1" outline="0" axis="axisValues" fieldPosition="0"/>
    </format>
    <format dxfId="93">
      <pivotArea dataOnly="0" labelOnly="1" outline="0" axis="axisValues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 caption="Total S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30A60-4B25-462D-829B-4BCF524A2062}" name="PivotTable18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10:B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Product Discount " fld="0" subtotal="average" baseField="0" baseItem="0"/>
  </dataFields>
  <formats count="15">
    <format dxfId="114">
      <pivotArea type="all" dataOnly="0" outline="0" fieldPosition="0"/>
    </format>
    <format dxfId="113">
      <pivotArea outline="0" collapsedLevelsAreSubtotals="1" fieldPosition="0"/>
    </format>
    <format dxfId="112">
      <pivotArea dataOnly="0" labelOnly="1" outline="0" axis="axisValues" fieldPosition="0"/>
    </format>
    <format dxfId="111">
      <pivotArea outline="0" collapsedLevelsAreSubtotals="1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dataOnly="0" labelOnly="1" outline="0" axis="axisValues" fieldPosition="0"/>
    </format>
    <format dxfId="107">
      <pivotArea dataOnly="0" labelOnly="1" outline="0" axis="axisValues" fieldPosition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 caption="Total Sales"/>
    <pivotHierarchy dragToData="1"/>
    <pivotHierarchy dragToData="1"/>
    <pivotHierarchy dragToData="1"/>
    <pivotHierarchy dragToData="1"/>
    <pivotHierarchy dragToData="1"/>
    <pivotHierarchy dragToData="1" caption="Average Customer Spend"/>
    <pivotHierarchy dragToData="1"/>
    <pivotHierarchy dragToData="1" caption="Average Day For Shipping "/>
    <pivotHierarchy dragToData="1"/>
    <pivotHierarchy dragToData="1" caption="Average Product Discoun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BCDE4-7A1C-45C4-9585-5A2512371117}" name="PivotTable2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10:G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Benefit By Product " fld="0" subtotal="average" baseField="0" baseItem="0"/>
  </dataFields>
  <formats count="15">
    <format dxfId="129">
      <pivotArea type="all" dataOnly="0" outline="0" fieldPosition="0"/>
    </format>
    <format dxfId="128">
      <pivotArea outline="0" collapsedLevelsAreSubtotals="1" fieldPosition="0"/>
    </format>
    <format dxfId="127">
      <pivotArea dataOnly="0" labelOnly="1" outline="0" axis="axisValues" fieldPosition="0"/>
    </format>
    <format dxfId="126">
      <pivotArea outline="0" collapsedLevelsAreSubtotals="1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dataOnly="0" labelOnly="1" outline="0" axis="axisValues" fieldPosition="0"/>
    </format>
    <format dxfId="122">
      <pivotArea dataOnly="0" labelOnly="1" outline="0" axis="axisValues" fieldPosition="0"/>
    </format>
    <format dxfId="121">
      <pivotArea dataOnly="0" labelOnly="1" outline="0" axis="axisValues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 caption="Total Sales"/>
    <pivotHierarchy dragToData="1"/>
    <pivotHierarchy dragToData="1"/>
    <pivotHierarchy dragToData="1"/>
    <pivotHierarchy dragToData="1"/>
    <pivotHierarchy dragToData="1"/>
    <pivotHierarchy dragToData="1" caption="Average Customer Spend"/>
    <pivotHierarchy dragToData="1"/>
    <pivotHierarchy dragToData="1" caption="Average Day For Shipping "/>
    <pivotHierarchy dragToData="1"/>
    <pivotHierarchy dragToData="1" caption="Average Product Discount "/>
    <pivotHierarchy dragToData="1"/>
    <pivotHierarchy dragToData="1" caption="Average Product Price "/>
    <pivotHierarchy dragToData="1"/>
    <pivotHierarchy dragToData="1" caption="Total Region"/>
    <pivotHierarchy dragToData="1"/>
    <pivotHierarchy dragToData="1" caption="Total Order State"/>
    <pivotHierarchy dragToData="1"/>
    <pivotHierarchy dragToData="1" caption="Total Country"/>
    <pivotHierarchy dragToData="1"/>
    <pivotHierarchy dragToData="1"/>
    <pivotHierarchy dragToData="1"/>
    <pivotHierarchy dragToData="1"/>
    <pivotHierarchy dragToData="1" caption="Average Benefit By Product 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370DB-6A79-49BC-B34E-B0C07A846E56}" name="PivotTable21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E10:E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Order State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5">
    <format dxfId="144">
      <pivotArea type="all" dataOnly="0" outline="0" fieldPosition="0"/>
    </format>
    <format dxfId="143">
      <pivotArea outline="0" collapsedLevelsAreSubtotals="1" fieldPosition="0"/>
    </format>
    <format dxfId="142">
      <pivotArea dataOnly="0" labelOnly="1" outline="0" axis="axisValues" fieldPosition="0"/>
    </format>
    <format dxfId="141">
      <pivotArea outline="0" collapsedLevelsAreSubtotals="1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dataOnly="0" labelOnly="1" outline="0" axis="axisValues" fieldPosition="0"/>
    </format>
    <format dxfId="137">
      <pivotArea dataOnly="0" labelOnly="1" outline="0" axis="axisValues" fieldPosition="0"/>
    </format>
    <format dxfId="136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 caption="Total Sales"/>
    <pivotHierarchy dragToData="1"/>
    <pivotHierarchy dragToData="1"/>
    <pivotHierarchy dragToData="1"/>
    <pivotHierarchy dragToData="1"/>
    <pivotHierarchy dragToData="1"/>
    <pivotHierarchy dragToData="1" caption="Average Customer Spend"/>
    <pivotHierarchy dragToData="1"/>
    <pivotHierarchy dragToData="1" caption="Average Day For Shipping "/>
    <pivotHierarchy dragToData="1"/>
    <pivotHierarchy dragToData="1" caption="Average Product Discount "/>
    <pivotHierarchy dragToData="1"/>
    <pivotHierarchy dragToData="1" caption="Average Product Price "/>
    <pivotHierarchy dragToData="1"/>
    <pivotHierarchy dragToData="1" caption="Total Region"/>
    <pivotHierarchy dragToData="1"/>
    <pivotHierarchy dragToData="1" caption="Total Order Stat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0DCB0-0912-45BA-8E79-4D6B362E0CA6}" name="PivotTable1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7:E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Customer 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4">
    <format dxfId="158">
      <pivotArea type="all" dataOnly="0" outline="0" fieldPosition="0"/>
    </format>
    <format dxfId="157">
      <pivotArea outline="0" collapsedLevelsAreSubtotals="1" fieldPosition="0"/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dataOnly="0" labelOnly="1" outline="0" axis="axisValues" fieldPosition="0"/>
    </format>
    <format dxfId="152">
      <pivotArea dataOnly="0" labelOnly="1" outline="0" axis="axisValues" fieldPosition="0"/>
    </format>
    <format dxfId="151">
      <pivotArea dataOnly="0" labelOnly="1" outline="0" axis="axisValues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dataOnly="0" labelOnly="1" outline="0" axis="axisValues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Customer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32AC1-5931-4052-BB47-F45CF5829AA4}" name="PivotTable16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0:A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Customer Spend" fld="0" subtotal="average" baseField="0" baseItem="0"/>
  </dataFields>
  <formats count="11">
    <format dxfId="169">
      <pivotArea type="all" dataOnly="0" outline="0" fieldPosition="0"/>
    </format>
    <format dxfId="168">
      <pivotArea outline="0" collapsedLevelsAreSubtotals="1" fieldPosition="0"/>
    </format>
    <format dxfId="167">
      <pivotArea dataOnly="0" labelOnly="1" outline="0" axis="axisValues" fieldPosition="0"/>
    </format>
    <format dxfId="166">
      <pivotArea outline="0" collapsedLevelsAreSubtotals="1" fieldPosition="0"/>
    </format>
    <format dxfId="165">
      <pivotArea type="all" dataOnly="0" outline="0" fieldPosition="0"/>
    </format>
    <format dxfId="164">
      <pivotArea dataOnly="0" labelOnly="1" outline="0" axis="axisValues" fieldPosition="0"/>
    </format>
    <format dxfId="163">
      <pivotArea dataOnly="0" labelOnly="1" outline="0" axis="axisValues" fieldPosition="0"/>
    </format>
    <format dxfId="162">
      <pivotArea dataOnly="0" labelOnly="1" outline="0" axis="axisValues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 caption="Total Sales"/>
    <pivotHierarchy dragToData="1"/>
    <pivotHierarchy dragToData="1"/>
    <pivotHierarchy dragToData="1"/>
    <pivotHierarchy dragToData="1"/>
    <pivotHierarchy dragToData="1"/>
    <pivotHierarchy dragToData="1" caption="Average Customer Spen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DF6A8-CF7E-4207-A0BD-CB23BDE4F7F4}" name="PivotTable13" cacheId="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7:C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Profit " fld="0" baseField="0" baseItem="0" numFmtId="1"/>
  </dataFields>
  <formats count="15">
    <format dxfId="184">
      <pivotArea type="all" dataOnly="0" outline="0" fieldPosition="0"/>
    </format>
    <format dxfId="183">
      <pivotArea outline="0" collapsedLevelsAreSubtotals="1" fieldPosition="0"/>
    </format>
    <format dxfId="182">
      <pivotArea dataOnly="0" labelOnly="1" outline="0" axis="axisValues" fieldPosition="0"/>
    </format>
    <format dxfId="181">
      <pivotArea outline="0" collapsedLevelsAreSubtotals="1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dataOnly="0" labelOnly="1" outline="0" axis="axisValues" fieldPosition="0"/>
    </format>
    <format dxfId="177">
      <pivotArea dataOnly="0" labelOnly="1" outline="0" axis="axisValues" fieldPosition="0"/>
    </format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dataOnly="0" labelOnly="1" outline="0" axis="axisValues" fieldPosition="0"/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  <pivotHierarchy dragToData="1"/>
    <pivotHierarchy dragToData="1"/>
    <pivotHierarchy dragToData="1" caption="Average of Sales"/>
    <pivotHierarchy dragToData="1" caption="Total Profi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F764-0359-487C-9419-7EB251358A04}">
  <dimension ref="A1:M51"/>
  <sheetViews>
    <sheetView tabSelected="1" topLeftCell="A4" zoomScale="36" zoomScaleNormal="53" workbookViewId="0">
      <selection activeCell="G58" sqref="G58"/>
    </sheetView>
  </sheetViews>
  <sheetFormatPr defaultRowHeight="14.5" x14ac:dyDescent="0.35"/>
  <cols>
    <col min="1" max="1" width="30.6328125" bestFit="1" customWidth="1"/>
    <col min="2" max="2" width="45.1796875" customWidth="1"/>
    <col min="3" max="3" width="19.54296875" customWidth="1"/>
    <col min="4" max="4" width="33.36328125" bestFit="1" customWidth="1"/>
    <col min="5" max="5" width="25.1796875" bestFit="1" customWidth="1"/>
    <col min="6" max="6" width="17.90625" bestFit="1" customWidth="1"/>
    <col min="7" max="7" width="34.08984375" bestFit="1" customWidth="1"/>
    <col min="8" max="8" width="31.36328125" customWidth="1"/>
    <col min="9" max="9" width="17" customWidth="1"/>
    <col min="10" max="10" width="9.6328125" bestFit="1" customWidth="1"/>
    <col min="13" max="13" width="28.453125" customWidth="1"/>
    <col min="14" max="14" width="14.81640625" customWidth="1"/>
    <col min="16" max="16" width="50.81640625" bestFit="1" customWidth="1"/>
    <col min="17" max="17" width="36.08984375" bestFit="1" customWidth="1"/>
    <col min="18" max="18" width="21.7265625" customWidth="1"/>
  </cols>
  <sheetData>
    <row r="1" spans="1:13" ht="14.5" customHeight="1" x14ac:dyDescent="0.35">
      <c r="A1" s="51" t="s">
        <v>26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4.5" customHeight="1" x14ac:dyDescent="0.3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ht="14.5" customHeight="1" x14ac:dyDescent="0.3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1:13" ht="14.5" customHeight="1" x14ac:dyDescent="0.3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3" ht="14.5" customHeight="1" x14ac:dyDescent="0.3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spans="1:13" ht="15" thickBot="1" x14ac:dyDescent="0.4"/>
    <row r="7" spans="1:13" x14ac:dyDescent="0.35">
      <c r="A7" s="46" t="s">
        <v>30</v>
      </c>
      <c r="B7" s="47" t="s">
        <v>111</v>
      </c>
      <c r="C7" s="47" t="s">
        <v>31</v>
      </c>
      <c r="D7" s="47" t="s">
        <v>32</v>
      </c>
      <c r="E7" s="47" t="s">
        <v>33</v>
      </c>
      <c r="F7" s="47" t="s">
        <v>34</v>
      </c>
      <c r="G7" s="48" t="s">
        <v>29</v>
      </c>
    </row>
    <row r="8" spans="1:13" ht="15" thickBot="1" x14ac:dyDescent="0.4">
      <c r="A8" s="49">
        <v>36784735.013379633</v>
      </c>
      <c r="B8" s="18">
        <v>203.77209608617173</v>
      </c>
      <c r="C8" s="18">
        <v>3966902.974050378</v>
      </c>
      <c r="D8" s="18">
        <v>21.974988638594155</v>
      </c>
      <c r="E8" s="17">
        <v>20652</v>
      </c>
      <c r="F8" s="17">
        <v>65752</v>
      </c>
      <c r="G8" s="50">
        <f>GETPIVOTDATA("[Measures].[Sum of Order Profit Per Order]",$C$7)/GETPIVOTDATA("[Measures].[Sum of Sales]",$A$7)*100</f>
        <v>10.784100993543937</v>
      </c>
    </row>
    <row r="9" spans="1:13" ht="14.5" customHeight="1" thickBot="1" x14ac:dyDescent="0.4">
      <c r="C9" s="1"/>
      <c r="D9" s="1"/>
      <c r="E9" s="1"/>
      <c r="F9" s="1"/>
      <c r="G9" s="1"/>
      <c r="H9" s="1"/>
    </row>
    <row r="10" spans="1:13" ht="18.5" x14ac:dyDescent="0.45">
      <c r="A10" s="46" t="s">
        <v>35</v>
      </c>
      <c r="B10" s="47" t="s">
        <v>36</v>
      </c>
      <c r="C10" s="47" t="s">
        <v>37</v>
      </c>
      <c r="D10" s="47" t="s">
        <v>38</v>
      </c>
      <c r="E10" s="47" t="s">
        <v>39</v>
      </c>
      <c r="F10" s="47" t="s">
        <v>40</v>
      </c>
      <c r="G10" s="48" t="s">
        <v>56</v>
      </c>
      <c r="I10" s="58" t="s">
        <v>87</v>
      </c>
      <c r="J10" s="59"/>
      <c r="K10" s="59"/>
      <c r="L10" s="59"/>
      <c r="M10" s="60"/>
    </row>
    <row r="11" spans="1:13" ht="14.5" customHeight="1" thickBot="1" x14ac:dyDescent="0.5">
      <c r="A11" s="49">
        <v>183.10760850777888</v>
      </c>
      <c r="B11" s="18">
        <v>20.664741121946257</v>
      </c>
      <c r="C11" s="18">
        <v>141.23254992870164</v>
      </c>
      <c r="D11" s="18">
        <v>23</v>
      </c>
      <c r="E11" s="18">
        <v>1089</v>
      </c>
      <c r="F11" s="18">
        <v>164</v>
      </c>
      <c r="G11" s="3">
        <v>21.974988638594155</v>
      </c>
      <c r="I11" s="52" t="s">
        <v>101</v>
      </c>
      <c r="J11" s="53"/>
      <c r="K11" s="53"/>
      <c r="L11" s="53"/>
      <c r="M11" s="54"/>
    </row>
    <row r="12" spans="1:13" ht="14.5" customHeight="1" x14ac:dyDescent="0.45">
      <c r="I12" s="52" t="s">
        <v>102</v>
      </c>
      <c r="J12" s="53"/>
      <c r="K12" s="53"/>
      <c r="L12" s="53"/>
      <c r="M12" s="54"/>
    </row>
    <row r="13" spans="1:13" ht="15" customHeight="1" thickBot="1" x14ac:dyDescent="0.5">
      <c r="I13" s="52" t="s">
        <v>103</v>
      </c>
      <c r="J13" s="53"/>
      <c r="K13" s="53"/>
      <c r="L13" s="53"/>
      <c r="M13" s="54"/>
    </row>
    <row r="14" spans="1:13" ht="14.5" customHeight="1" thickBot="1" x14ac:dyDescent="0.5">
      <c r="A14" s="91" t="s">
        <v>80</v>
      </c>
      <c r="B14" s="112"/>
      <c r="C14" s="115"/>
      <c r="D14" s="91" t="s">
        <v>49</v>
      </c>
      <c r="E14" s="92"/>
      <c r="F14" s="92"/>
      <c r="G14" s="93"/>
      <c r="I14" s="55" t="s">
        <v>104</v>
      </c>
      <c r="J14" s="56"/>
      <c r="K14" s="56"/>
      <c r="L14" s="56"/>
      <c r="M14" s="57"/>
    </row>
    <row r="15" spans="1:13" ht="14.5" customHeight="1" thickBot="1" x14ac:dyDescent="0.4">
      <c r="A15" s="113"/>
      <c r="B15" s="114"/>
      <c r="C15" s="115"/>
      <c r="D15" s="94"/>
      <c r="E15" s="95"/>
      <c r="F15" s="95"/>
      <c r="G15" s="96"/>
    </row>
    <row r="16" spans="1:13" ht="21.5" customHeight="1" x14ac:dyDescent="0.4">
      <c r="A16" s="28" t="s">
        <v>46</v>
      </c>
      <c r="B16" s="36" t="s">
        <v>27</v>
      </c>
      <c r="C16" s="115"/>
      <c r="D16" s="34" t="s">
        <v>58</v>
      </c>
      <c r="E16" s="33" t="s">
        <v>55</v>
      </c>
      <c r="F16" s="33" t="s">
        <v>59</v>
      </c>
      <c r="G16" s="35" t="s">
        <v>48</v>
      </c>
      <c r="I16" s="61" t="s">
        <v>105</v>
      </c>
      <c r="J16" s="62"/>
      <c r="K16" s="62"/>
      <c r="L16" s="62"/>
      <c r="M16" s="63"/>
    </row>
    <row r="17" spans="1:13" ht="18.5" x14ac:dyDescent="0.45">
      <c r="A17" s="28" t="s">
        <v>47</v>
      </c>
      <c r="B17" s="36" t="s">
        <v>41</v>
      </c>
      <c r="C17" s="115"/>
      <c r="D17" s="5" t="s">
        <v>50</v>
      </c>
      <c r="E17" s="4">
        <v>3</v>
      </c>
      <c r="F17" s="8" t="s">
        <v>60</v>
      </c>
      <c r="G17" s="9" t="s">
        <v>81</v>
      </c>
      <c r="I17" s="52" t="s">
        <v>106</v>
      </c>
      <c r="J17" s="53"/>
      <c r="K17" s="53"/>
      <c r="L17" s="53"/>
      <c r="M17" s="54"/>
    </row>
    <row r="18" spans="1:13" ht="18.5" x14ac:dyDescent="0.45">
      <c r="A18" s="28" t="s">
        <v>42</v>
      </c>
      <c r="B18" s="36" t="s">
        <v>43</v>
      </c>
      <c r="C18" s="115"/>
      <c r="D18" s="6" t="s">
        <v>51</v>
      </c>
      <c r="E18" s="4">
        <v>1</v>
      </c>
      <c r="F18" s="8" t="s">
        <v>60</v>
      </c>
      <c r="G18" s="9" t="s">
        <v>61</v>
      </c>
      <c r="I18" s="52" t="s">
        <v>107</v>
      </c>
      <c r="J18" s="53"/>
      <c r="K18" s="53"/>
      <c r="L18" s="53"/>
      <c r="M18" s="54"/>
    </row>
    <row r="19" spans="1:13" ht="20" customHeight="1" x14ac:dyDescent="0.45">
      <c r="A19" s="28" t="s">
        <v>44</v>
      </c>
      <c r="B19" s="36" t="s">
        <v>1</v>
      </c>
      <c r="C19" s="115"/>
      <c r="D19" s="6" t="s">
        <v>52</v>
      </c>
      <c r="E19" s="4">
        <v>21</v>
      </c>
      <c r="F19" s="8" t="s">
        <v>62</v>
      </c>
      <c r="G19" s="10" t="s">
        <v>64</v>
      </c>
      <c r="I19" s="52" t="s">
        <v>108</v>
      </c>
      <c r="J19" s="53"/>
      <c r="K19" s="53"/>
      <c r="L19" s="53"/>
      <c r="M19" s="54"/>
    </row>
    <row r="20" spans="1:13" ht="19" customHeight="1" thickBot="1" x14ac:dyDescent="0.5">
      <c r="A20" s="37" t="s">
        <v>45</v>
      </c>
      <c r="B20" s="29" t="s">
        <v>9</v>
      </c>
      <c r="C20" s="115"/>
      <c r="D20" s="6" t="s">
        <v>53</v>
      </c>
      <c r="E20" s="4">
        <v>384079</v>
      </c>
      <c r="F20" s="8" t="s">
        <v>60</v>
      </c>
      <c r="G20" s="10" t="s">
        <v>63</v>
      </c>
      <c r="I20" s="52" t="s">
        <v>109</v>
      </c>
      <c r="J20" s="53"/>
      <c r="K20" s="53"/>
      <c r="L20" s="53"/>
      <c r="M20" s="54"/>
    </row>
    <row r="21" spans="1:13" ht="19" thickBot="1" x14ac:dyDescent="0.5">
      <c r="C21" s="31"/>
      <c r="D21" s="7" t="s">
        <v>54</v>
      </c>
      <c r="E21" s="11">
        <v>164</v>
      </c>
      <c r="F21" s="12" t="s">
        <v>60</v>
      </c>
      <c r="G21" s="13" t="s">
        <v>82</v>
      </c>
      <c r="I21" s="55" t="s">
        <v>110</v>
      </c>
      <c r="J21" s="56"/>
      <c r="K21" s="56"/>
      <c r="L21" s="56"/>
      <c r="M21" s="57"/>
    </row>
    <row r="22" spans="1:13" x14ac:dyDescent="0.35">
      <c r="C22" s="31"/>
      <c r="D22" s="32"/>
      <c r="E22" s="31"/>
      <c r="F22" s="32"/>
    </row>
    <row r="24" spans="1:13" ht="15" thickBot="1" x14ac:dyDescent="0.4"/>
    <row r="25" spans="1:13" ht="14.5" customHeight="1" x14ac:dyDescent="0.35">
      <c r="A25" s="103" t="s">
        <v>57</v>
      </c>
      <c r="B25" s="104"/>
      <c r="C25" s="104"/>
      <c r="D25" s="104"/>
      <c r="E25" s="105"/>
      <c r="G25" s="79" t="s">
        <v>72</v>
      </c>
      <c r="H25" s="80"/>
      <c r="I25" s="80"/>
      <c r="J25" s="80"/>
      <c r="K25" s="80"/>
      <c r="L25" s="80"/>
      <c r="M25" s="81"/>
    </row>
    <row r="26" spans="1:13" ht="15" customHeight="1" thickBot="1" x14ac:dyDescent="0.4">
      <c r="A26" s="106"/>
      <c r="B26" s="107"/>
      <c r="C26" s="107"/>
      <c r="D26" s="107"/>
      <c r="E26" s="108"/>
      <c r="G26" s="82"/>
      <c r="H26" s="83"/>
      <c r="I26" s="83"/>
      <c r="J26" s="83"/>
      <c r="K26" s="83"/>
      <c r="L26" s="83"/>
      <c r="M26" s="84"/>
    </row>
    <row r="27" spans="1:13" ht="19" thickBot="1" x14ac:dyDescent="0.5">
      <c r="A27" s="109" t="s">
        <v>83</v>
      </c>
      <c r="B27" s="110"/>
      <c r="C27" s="110"/>
      <c r="D27" s="110"/>
      <c r="E27" s="111"/>
      <c r="G27" s="85" t="s">
        <v>74</v>
      </c>
      <c r="H27" s="86"/>
      <c r="I27" s="86"/>
      <c r="J27" s="86"/>
      <c r="K27" s="86"/>
      <c r="L27" s="86"/>
      <c r="M27" s="87"/>
    </row>
    <row r="28" spans="1:13" ht="16" customHeight="1" x14ac:dyDescent="0.4">
      <c r="A28" s="101" t="s">
        <v>65</v>
      </c>
      <c r="B28" s="102"/>
      <c r="C28" s="23" t="s">
        <v>66</v>
      </c>
      <c r="D28" s="24" t="s">
        <v>67</v>
      </c>
      <c r="E28" s="25" t="s">
        <v>71</v>
      </c>
      <c r="G28" s="42" t="s">
        <v>73</v>
      </c>
      <c r="H28" s="27" t="s">
        <v>75</v>
      </c>
      <c r="I28" s="27" t="s">
        <v>0</v>
      </c>
      <c r="J28" s="76" t="s">
        <v>88</v>
      </c>
      <c r="K28" s="77"/>
      <c r="L28" s="77"/>
      <c r="M28" s="78"/>
    </row>
    <row r="29" spans="1:13" x14ac:dyDescent="0.35">
      <c r="A29" s="97" t="s">
        <v>11</v>
      </c>
      <c r="B29" s="98"/>
      <c r="C29" s="2">
        <v>4118425.5710180555</v>
      </c>
      <c r="D29" s="2">
        <v>756220.76718950248</v>
      </c>
      <c r="E29" s="19">
        <f>D29/C29*100</f>
        <v>18.361889856918509</v>
      </c>
      <c r="G29" s="14" t="s">
        <v>16</v>
      </c>
      <c r="H29" s="2">
        <v>271</v>
      </c>
      <c r="I29" s="2">
        <v>3059.5899891599897</v>
      </c>
      <c r="J29" s="70" t="s">
        <v>89</v>
      </c>
      <c r="K29" s="71"/>
      <c r="L29" s="71"/>
      <c r="M29" s="72"/>
    </row>
    <row r="30" spans="1:13" x14ac:dyDescent="0.35">
      <c r="A30" s="97" t="s">
        <v>13</v>
      </c>
      <c r="B30" s="98"/>
      <c r="C30" s="2">
        <v>6929653.6905752756</v>
      </c>
      <c r="D30" s="2">
        <v>493828.29978218779</v>
      </c>
      <c r="E30" s="19">
        <f t="shared" ref="E30:E31" si="0">D30/C30*100</f>
        <v>7.1263056111133301</v>
      </c>
      <c r="G30" s="14" t="s">
        <v>15</v>
      </c>
      <c r="H30" s="2">
        <v>53</v>
      </c>
      <c r="I30" s="2">
        <v>5937.2998325999961</v>
      </c>
      <c r="J30" s="70" t="s">
        <v>100</v>
      </c>
      <c r="K30" s="71"/>
      <c r="L30" s="71"/>
      <c r="M30" s="72"/>
    </row>
    <row r="31" spans="1:13" ht="15" thickBot="1" x14ac:dyDescent="0.4">
      <c r="A31" s="99" t="s">
        <v>4</v>
      </c>
      <c r="B31" s="100"/>
      <c r="C31" s="18">
        <v>4421143.1435373202</v>
      </c>
      <c r="D31" s="18">
        <v>427455.56810572423</v>
      </c>
      <c r="E31" s="41">
        <f t="shared" si="0"/>
        <v>9.6684399085916173</v>
      </c>
      <c r="G31" s="14" t="s">
        <v>19</v>
      </c>
      <c r="H31" s="2">
        <v>10</v>
      </c>
      <c r="I31" s="2">
        <v>5999.8999019999983</v>
      </c>
      <c r="J31" s="70" t="s">
        <v>90</v>
      </c>
      <c r="K31" s="71"/>
      <c r="L31" s="71"/>
      <c r="M31" s="72"/>
    </row>
    <row r="32" spans="1:13" ht="19" thickBot="1" x14ac:dyDescent="0.5">
      <c r="A32" s="88" t="s">
        <v>84</v>
      </c>
      <c r="B32" s="89"/>
      <c r="C32" s="89"/>
      <c r="D32" s="89"/>
      <c r="E32" s="90"/>
      <c r="G32" s="64" t="s">
        <v>68</v>
      </c>
      <c r="H32" s="65"/>
      <c r="I32" s="65"/>
      <c r="J32" s="65"/>
      <c r="K32" s="65"/>
      <c r="L32" s="65"/>
      <c r="M32" s="66"/>
    </row>
    <row r="33" spans="1:13" ht="16" x14ac:dyDescent="0.4">
      <c r="A33" s="22" t="s">
        <v>68</v>
      </c>
      <c r="B33" s="23" t="s">
        <v>75</v>
      </c>
      <c r="C33" s="23" t="s">
        <v>66</v>
      </c>
      <c r="D33" s="24" t="s">
        <v>67</v>
      </c>
      <c r="E33" s="30" t="s">
        <v>71</v>
      </c>
      <c r="G33" s="43" t="s">
        <v>76</v>
      </c>
      <c r="H33" s="26" t="s">
        <v>75</v>
      </c>
      <c r="I33" s="26" t="s">
        <v>0</v>
      </c>
      <c r="J33" s="67" t="s">
        <v>88</v>
      </c>
      <c r="K33" s="68"/>
      <c r="L33" s="68"/>
      <c r="M33" s="69"/>
    </row>
    <row r="34" spans="1:13" x14ac:dyDescent="0.35">
      <c r="A34" s="14" t="s">
        <v>2</v>
      </c>
      <c r="B34" s="2">
        <v>21771</v>
      </c>
      <c r="C34" s="2">
        <v>12986525.333027165</v>
      </c>
      <c r="D34" s="2">
        <v>1418869.3114893476</v>
      </c>
      <c r="E34" s="20">
        <f>D34/C34*100</f>
        <v>10.925703951625131</v>
      </c>
      <c r="G34" s="14" t="s">
        <v>24</v>
      </c>
      <c r="H34" s="2">
        <v>1</v>
      </c>
      <c r="I34" s="2">
        <v>11.289999959999999</v>
      </c>
      <c r="J34" s="70" t="s">
        <v>91</v>
      </c>
      <c r="K34" s="71"/>
      <c r="L34" s="71"/>
      <c r="M34" s="72"/>
    </row>
    <row r="35" spans="1:13" x14ac:dyDescent="0.35">
      <c r="A35" s="14" t="s">
        <v>10</v>
      </c>
      <c r="B35" s="2">
        <v>616</v>
      </c>
      <c r="C35" s="2">
        <v>363023.6371160617</v>
      </c>
      <c r="D35" s="2">
        <v>43757.219884124985</v>
      </c>
      <c r="E35" s="20">
        <f t="shared" ref="E35:E36" si="1">D35/C35*100</f>
        <v>12.053545667643519</v>
      </c>
      <c r="G35" s="14" t="s">
        <v>25</v>
      </c>
      <c r="H35" s="2">
        <v>1</v>
      </c>
      <c r="I35" s="2">
        <v>11.289999959999999</v>
      </c>
      <c r="J35" s="70" t="s">
        <v>92</v>
      </c>
      <c r="K35" s="71"/>
      <c r="L35" s="71"/>
      <c r="M35" s="72"/>
    </row>
    <row r="36" spans="1:13" ht="15" thickBot="1" x14ac:dyDescent="0.4">
      <c r="A36" s="16" t="s">
        <v>12</v>
      </c>
      <c r="B36" s="18">
        <v>577</v>
      </c>
      <c r="C36" s="18">
        <v>353733.80669670115</v>
      </c>
      <c r="D36" s="18">
        <v>41441.089992970024</v>
      </c>
      <c r="E36" s="21">
        <f t="shared" si="1"/>
        <v>11.715332040203466</v>
      </c>
      <c r="G36" s="14" t="s">
        <v>21</v>
      </c>
      <c r="H36" s="2">
        <v>1</v>
      </c>
      <c r="I36" s="2">
        <v>11.539999959999999</v>
      </c>
      <c r="J36" s="70" t="s">
        <v>93</v>
      </c>
      <c r="K36" s="71"/>
      <c r="L36" s="71"/>
      <c r="M36" s="72"/>
    </row>
    <row r="37" spans="1:13" ht="19" thickBot="1" x14ac:dyDescent="0.5">
      <c r="A37" s="88" t="s">
        <v>85</v>
      </c>
      <c r="B37" s="89"/>
      <c r="C37" s="89"/>
      <c r="D37" s="89"/>
      <c r="E37" s="90"/>
      <c r="G37" s="64" t="s">
        <v>77</v>
      </c>
      <c r="H37" s="65"/>
      <c r="I37" s="65"/>
      <c r="J37" s="65"/>
      <c r="K37" s="65"/>
      <c r="L37" s="65"/>
      <c r="M37" s="66"/>
    </row>
    <row r="38" spans="1:13" ht="16" x14ac:dyDescent="0.4">
      <c r="A38" s="39" t="s">
        <v>69</v>
      </c>
      <c r="B38" s="23" t="s">
        <v>75</v>
      </c>
      <c r="C38" s="23" t="s">
        <v>66</v>
      </c>
      <c r="D38" s="23" t="s">
        <v>67</v>
      </c>
      <c r="E38" s="30" t="s">
        <v>71</v>
      </c>
      <c r="G38" s="43" t="s">
        <v>78</v>
      </c>
      <c r="H38" s="26" t="s">
        <v>75</v>
      </c>
      <c r="I38" s="26" t="s">
        <v>0</v>
      </c>
      <c r="J38" s="67" t="s">
        <v>88</v>
      </c>
      <c r="K38" s="68"/>
      <c r="L38" s="68"/>
      <c r="M38" s="69"/>
    </row>
    <row r="39" spans="1:13" x14ac:dyDescent="0.35">
      <c r="A39" s="38" t="s">
        <v>8</v>
      </c>
      <c r="B39" s="2">
        <v>2566</v>
      </c>
      <c r="C39" s="2">
        <v>1485582.2761123206</v>
      </c>
      <c r="D39" s="2">
        <v>1321735.7511926498</v>
      </c>
      <c r="E39" s="20">
        <f>D39/C39*100</f>
        <v>88.970888549609839</v>
      </c>
      <c r="G39" s="14" t="s">
        <v>20</v>
      </c>
      <c r="H39" s="2">
        <v>1</v>
      </c>
      <c r="I39" s="2">
        <v>79.980003359999998</v>
      </c>
      <c r="J39" s="44" t="s">
        <v>94</v>
      </c>
      <c r="K39" s="15"/>
      <c r="L39" s="15"/>
      <c r="M39" s="45"/>
    </row>
    <row r="40" spans="1:13" x14ac:dyDescent="0.35">
      <c r="A40" s="38" t="s">
        <v>7</v>
      </c>
      <c r="B40" s="2">
        <v>1692</v>
      </c>
      <c r="C40" s="2">
        <v>1013284.1274900492</v>
      </c>
      <c r="D40" s="2">
        <v>843810.240935012</v>
      </c>
      <c r="E40" s="20">
        <f t="shared" ref="E40:E41" si="2">D40/C40*100</f>
        <v>83.274791151142196</v>
      </c>
      <c r="G40" s="14" t="s">
        <v>23</v>
      </c>
      <c r="H40" s="2">
        <v>1</v>
      </c>
      <c r="I40" s="2">
        <v>120</v>
      </c>
      <c r="J40" s="44" t="s">
        <v>95</v>
      </c>
      <c r="K40" s="15"/>
      <c r="L40" s="15"/>
      <c r="M40" s="45"/>
    </row>
    <row r="41" spans="1:13" ht="15" thickBot="1" x14ac:dyDescent="0.4">
      <c r="A41" s="40" t="s">
        <v>6</v>
      </c>
      <c r="B41" s="18">
        <v>1653</v>
      </c>
      <c r="C41" s="18">
        <v>984826.65004004748</v>
      </c>
      <c r="D41" s="18">
        <v>494825.87078921613</v>
      </c>
      <c r="E41" s="21">
        <f t="shared" si="2"/>
        <v>50.24497161699415</v>
      </c>
      <c r="G41" s="14" t="s">
        <v>22</v>
      </c>
      <c r="H41" s="2">
        <v>1</v>
      </c>
      <c r="I41" s="2">
        <v>99.959999080000003</v>
      </c>
      <c r="J41" s="44" t="s">
        <v>96</v>
      </c>
      <c r="K41" s="15"/>
      <c r="L41" s="15"/>
      <c r="M41" s="45"/>
    </row>
    <row r="42" spans="1:13" ht="19" thickBot="1" x14ac:dyDescent="0.5">
      <c r="A42" s="88" t="s">
        <v>86</v>
      </c>
      <c r="B42" s="89"/>
      <c r="C42" s="89"/>
      <c r="D42" s="89"/>
      <c r="E42" s="90"/>
      <c r="G42" s="64" t="s">
        <v>79</v>
      </c>
      <c r="H42" s="65"/>
      <c r="I42" s="65"/>
      <c r="J42" s="65"/>
      <c r="K42" s="65"/>
      <c r="L42" s="65"/>
      <c r="M42" s="66"/>
    </row>
    <row r="43" spans="1:13" ht="16" x14ac:dyDescent="0.4">
      <c r="A43" s="39" t="s">
        <v>70</v>
      </c>
      <c r="B43" s="23" t="s">
        <v>75</v>
      </c>
      <c r="C43" s="23" t="s">
        <v>66</v>
      </c>
      <c r="D43" s="23" t="s">
        <v>67</v>
      </c>
      <c r="E43" s="30" t="s">
        <v>71</v>
      </c>
      <c r="G43" s="43" t="s">
        <v>76</v>
      </c>
      <c r="H43" s="26" t="s">
        <v>75</v>
      </c>
      <c r="I43" s="26" t="s">
        <v>0</v>
      </c>
      <c r="J43" s="67" t="s">
        <v>88</v>
      </c>
      <c r="K43" s="68"/>
      <c r="L43" s="68"/>
      <c r="M43" s="69"/>
    </row>
    <row r="44" spans="1:13" x14ac:dyDescent="0.35">
      <c r="A44" s="38" t="s">
        <v>9</v>
      </c>
      <c r="B44" s="2">
        <v>41303</v>
      </c>
      <c r="C44" s="2">
        <v>17113870.940005682</v>
      </c>
      <c r="D44" s="2">
        <v>1834155.4358326043</v>
      </c>
      <c r="E44" s="20">
        <f>D44/C44*100</f>
        <v>10.717361620070715</v>
      </c>
      <c r="G44" s="14" t="s">
        <v>14</v>
      </c>
      <c r="H44" s="2">
        <v>405</v>
      </c>
      <c r="I44" s="2">
        <v>12587.399967600086</v>
      </c>
      <c r="J44" s="70" t="s">
        <v>98</v>
      </c>
      <c r="K44" s="71"/>
      <c r="L44" s="71"/>
      <c r="M44" s="72"/>
    </row>
    <row r="45" spans="1:13" x14ac:dyDescent="0.35">
      <c r="A45" s="38" t="s">
        <v>3</v>
      </c>
      <c r="B45" s="2">
        <v>35190</v>
      </c>
      <c r="C45" s="2">
        <v>7976255.341229693</v>
      </c>
      <c r="D45" s="2">
        <v>881882.92955319327</v>
      </c>
      <c r="E45" s="20">
        <f t="shared" ref="E45:E46" si="3">D45/C45*100</f>
        <v>11.056352784930205</v>
      </c>
      <c r="G45" s="14" t="s">
        <v>18</v>
      </c>
      <c r="H45" s="2">
        <v>362</v>
      </c>
      <c r="I45" s="2">
        <v>106080.48307700003</v>
      </c>
      <c r="J45" s="70" t="s">
        <v>97</v>
      </c>
      <c r="K45" s="71"/>
      <c r="L45" s="71"/>
      <c r="M45" s="72"/>
    </row>
    <row r="46" spans="1:13" ht="15" thickBot="1" x14ac:dyDescent="0.4">
      <c r="A46" s="116" t="s">
        <v>5</v>
      </c>
      <c r="B46" s="117">
        <v>25889</v>
      </c>
      <c r="C46" s="117">
        <v>4609028.2420880897</v>
      </c>
      <c r="D46" s="117">
        <v>497523.55985487538</v>
      </c>
      <c r="E46" s="118">
        <f t="shared" si="3"/>
        <v>10.794543528973378</v>
      </c>
      <c r="G46" s="16" t="s">
        <v>17</v>
      </c>
      <c r="H46" s="18">
        <v>492</v>
      </c>
      <c r="I46" s="18">
        <v>41524.800752759904</v>
      </c>
      <c r="J46" s="73" t="s">
        <v>99</v>
      </c>
      <c r="K46" s="74"/>
      <c r="L46" s="74"/>
      <c r="M46" s="75"/>
    </row>
    <row r="47" spans="1:13" ht="19" thickBot="1" x14ac:dyDescent="0.5">
      <c r="A47" s="124" t="s">
        <v>113</v>
      </c>
      <c r="B47" s="125"/>
      <c r="C47" s="125"/>
      <c r="D47" s="125"/>
      <c r="E47" s="126"/>
      <c r="G47" s="121" t="s">
        <v>28</v>
      </c>
      <c r="H47" s="122"/>
      <c r="I47" s="122"/>
      <c r="J47" s="122"/>
      <c r="K47" s="122"/>
      <c r="L47" s="122"/>
      <c r="M47" s="123"/>
    </row>
    <row r="48" spans="1:13" ht="16" x14ac:dyDescent="0.4">
      <c r="A48" s="127" t="s">
        <v>112</v>
      </c>
      <c r="B48" s="23" t="s">
        <v>75</v>
      </c>
      <c r="C48" s="23" t="s">
        <v>66</v>
      </c>
      <c r="D48" s="23" t="s">
        <v>67</v>
      </c>
      <c r="E48" s="30" t="s">
        <v>71</v>
      </c>
      <c r="G48" s="127" t="s">
        <v>112</v>
      </c>
      <c r="H48" s="23" t="s">
        <v>75</v>
      </c>
      <c r="I48" s="23" t="s">
        <v>0</v>
      </c>
      <c r="J48" s="102" t="s">
        <v>88</v>
      </c>
      <c r="K48" s="102"/>
      <c r="L48" s="102"/>
      <c r="M48" s="128"/>
    </row>
    <row r="49" spans="1:13" x14ac:dyDescent="0.35">
      <c r="A49" s="14" t="s">
        <v>117</v>
      </c>
      <c r="B49" s="119">
        <v>7427</v>
      </c>
      <c r="C49" s="2">
        <v>3459246.4660021299</v>
      </c>
      <c r="D49" s="2">
        <v>367127.4306145258</v>
      </c>
      <c r="E49" s="20">
        <f>D49/C49*100</f>
        <v>10.612930712590044</v>
      </c>
      <c r="G49" s="14" t="s">
        <v>115</v>
      </c>
      <c r="H49" s="119">
        <v>5692</v>
      </c>
      <c r="I49" s="2">
        <v>2599159.8680828074</v>
      </c>
      <c r="J49" s="129" t="s">
        <v>120</v>
      </c>
      <c r="K49" s="130"/>
      <c r="L49" s="130"/>
      <c r="M49" s="131"/>
    </row>
    <row r="50" spans="1:13" x14ac:dyDescent="0.35">
      <c r="A50" s="14" t="s">
        <v>114</v>
      </c>
      <c r="B50" s="119">
        <v>5296</v>
      </c>
      <c r="C50" s="2">
        <v>3187032.113009179</v>
      </c>
      <c r="D50" s="2">
        <v>360210.47062971303</v>
      </c>
      <c r="E50" s="20">
        <f t="shared" ref="E50:E51" si="4">D50/C50*100</f>
        <v>11.302379701772262</v>
      </c>
      <c r="G50" s="14" t="s">
        <v>118</v>
      </c>
      <c r="H50" s="119">
        <v>5505</v>
      </c>
      <c r="I50" s="2">
        <v>2703624.7653603721</v>
      </c>
      <c r="J50" s="132"/>
      <c r="K50" s="133"/>
      <c r="L50" s="133"/>
      <c r="M50" s="134"/>
    </row>
    <row r="51" spans="1:13" ht="15" thickBot="1" x14ac:dyDescent="0.4">
      <c r="A51" s="16" t="s">
        <v>119</v>
      </c>
      <c r="B51" s="120">
        <v>5159</v>
      </c>
      <c r="C51" s="18">
        <v>3164510.7475357088</v>
      </c>
      <c r="D51" s="18">
        <v>359315.04024805216</v>
      </c>
      <c r="E51" s="21">
        <f t="shared" si="4"/>
        <v>11.354521090751883</v>
      </c>
      <c r="G51" s="16" t="s">
        <v>116</v>
      </c>
      <c r="H51" s="120">
        <v>4849</v>
      </c>
      <c r="I51" s="18">
        <v>2888087.6459837719</v>
      </c>
      <c r="J51" s="135"/>
      <c r="K51" s="136"/>
      <c r="L51" s="136"/>
      <c r="M51" s="137"/>
    </row>
  </sheetData>
  <mergeCells count="46">
    <mergeCell ref="J48:M48"/>
    <mergeCell ref="J49:M51"/>
    <mergeCell ref="A42:E42"/>
    <mergeCell ref="D14:G15"/>
    <mergeCell ref="A29:B29"/>
    <mergeCell ref="A30:B30"/>
    <mergeCell ref="A31:B31"/>
    <mergeCell ref="A28:B28"/>
    <mergeCell ref="A25:E26"/>
    <mergeCell ref="A27:E27"/>
    <mergeCell ref="A14:B15"/>
    <mergeCell ref="C14:C20"/>
    <mergeCell ref="A47:E47"/>
    <mergeCell ref="G47:M47"/>
    <mergeCell ref="J28:M28"/>
    <mergeCell ref="G25:M26"/>
    <mergeCell ref="G27:M27"/>
    <mergeCell ref="A32:E32"/>
    <mergeCell ref="A37:E37"/>
    <mergeCell ref="J46:M46"/>
    <mergeCell ref="G37:M37"/>
    <mergeCell ref="J29:M29"/>
    <mergeCell ref="J30:M30"/>
    <mergeCell ref="J31:M31"/>
    <mergeCell ref="J38:M38"/>
    <mergeCell ref="J44:M44"/>
    <mergeCell ref="G42:M42"/>
    <mergeCell ref="J43:M43"/>
    <mergeCell ref="J45:M45"/>
    <mergeCell ref="G32:M32"/>
    <mergeCell ref="J33:M33"/>
    <mergeCell ref="J34:M34"/>
    <mergeCell ref="J35:M35"/>
    <mergeCell ref="J36:M36"/>
    <mergeCell ref="A1:M5"/>
    <mergeCell ref="I19:M19"/>
    <mergeCell ref="I20:M20"/>
    <mergeCell ref="I21:M21"/>
    <mergeCell ref="I10:M10"/>
    <mergeCell ref="I11:M11"/>
    <mergeCell ref="I12:M12"/>
    <mergeCell ref="I13:M13"/>
    <mergeCell ref="I14:M14"/>
    <mergeCell ref="I16:M16"/>
    <mergeCell ref="I17:M17"/>
    <mergeCell ref="I18:M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EABDC4-5722-4BCA-95DA-A18DD14DCB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purab upadhyay</dc:creator>
  <cp:lastModifiedBy>purab upadhyay</cp:lastModifiedBy>
  <dcterms:created xsi:type="dcterms:W3CDTF">2026-07-05T15:03:24Z</dcterms:created>
  <dcterms:modified xsi:type="dcterms:W3CDTF">2026-07-08T08:41:30Z</dcterms:modified>
</cp:coreProperties>
</file>