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7667\Desktop\Excel学习\"/>
    </mc:Choice>
  </mc:AlternateContent>
  <xr:revisionPtr revIDLastSave="0" documentId="13_ncr:1_{7023C9EE-4E39-4FC9-8E77-5AD2135AAB55}" xr6:coauthVersionLast="47" xr6:coauthVersionMax="47" xr10:uidLastSave="{00000000-0000-0000-0000-000000000000}"/>
  <bookViews>
    <workbookView xWindow="5025" yWindow="1425" windowWidth="14715" windowHeight="12840" activeTab="3" xr2:uid="{00000000-000D-0000-FFFF-FFFF00000000}"/>
  </bookViews>
  <sheets>
    <sheet name="员工基本信息" sheetId="1" r:id="rId1"/>
    <sheet name="员工工资" sheetId="2" r:id="rId2"/>
    <sheet name="查找员工信息" sheetId="3" r:id="rId3"/>
    <sheet name="学生练习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A6" i="4"/>
  <c r="B6" i="4"/>
  <c r="C6" i="4"/>
  <c r="D6" i="3" l="1"/>
  <c r="C6" i="3"/>
  <c r="B6" i="3"/>
  <c r="A6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L15" i="2" s="1"/>
  <c r="E6" i="3" s="1"/>
  <c r="H16" i="2"/>
  <c r="H17" i="2"/>
  <c r="H18" i="2"/>
  <c r="H2" i="2"/>
  <c r="L12" i="2" l="1"/>
  <c r="L4" i="2"/>
  <c r="L13" i="2"/>
  <c r="L5" i="2"/>
  <c r="L10" i="2"/>
  <c r="L18" i="2"/>
  <c r="L14" i="2"/>
  <c r="L6" i="2"/>
  <c r="L17" i="2"/>
  <c r="L11" i="2"/>
  <c r="L3" i="2"/>
  <c r="L7" i="2"/>
  <c r="L9" i="2"/>
  <c r="L16" i="2"/>
  <c r="L8" i="2"/>
  <c r="L2" i="2"/>
</calcChain>
</file>

<file path=xl/sharedStrings.xml><?xml version="1.0" encoding="utf-8"?>
<sst xmlns="http://schemas.openxmlformats.org/spreadsheetml/2006/main" count="189" uniqueCount="121">
  <si>
    <t>工号</t>
    <phoneticPr fontId="1" type="noConversion"/>
  </si>
  <si>
    <t>姓名</t>
    <phoneticPr fontId="1" type="noConversion"/>
  </si>
  <si>
    <t>入职日期</t>
    <phoneticPr fontId="1" type="noConversion"/>
  </si>
  <si>
    <t>手机号</t>
    <phoneticPr fontId="1" type="noConversion"/>
  </si>
  <si>
    <t>籍贯</t>
    <phoneticPr fontId="1" type="noConversion"/>
  </si>
  <si>
    <t>性别</t>
    <phoneticPr fontId="1" type="noConversion"/>
  </si>
  <si>
    <t>部门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</si>
  <si>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</si>
  <si>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</si>
  <si>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</si>
  <si>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</si>
  <si>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</si>
  <si>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</si>
  <si>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</si>
  <si>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</si>
  <si>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</si>
  <si>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</si>
  <si>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</si>
  <si>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</si>
  <si>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</si>
  <si>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</si>
  <si>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</si>
  <si>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</si>
  <si>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</si>
  <si>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魏青</t>
  </si>
  <si>
    <t>张祥贵</t>
  </si>
  <si>
    <t>陶舒</t>
  </si>
  <si>
    <t>花皓敬</t>
  </si>
  <si>
    <t>曹娜湘</t>
  </si>
  <si>
    <t>吴儿</t>
  </si>
  <si>
    <t>雷铭</t>
  </si>
  <si>
    <t>柏权凡</t>
  </si>
  <si>
    <t>常博文</t>
  </si>
  <si>
    <t>曹才明</t>
  </si>
  <si>
    <t>朱少</t>
  </si>
  <si>
    <t>罗富</t>
  </si>
  <si>
    <t>吴丹</t>
  </si>
  <si>
    <t>潘夫波</t>
  </si>
  <si>
    <t>魏晋</t>
  </si>
  <si>
    <t>谢嘉芬</t>
  </si>
  <si>
    <t>范国冬</t>
  </si>
  <si>
    <t>男</t>
    <phoneticPr fontId="1" type="noConversion"/>
  </si>
  <si>
    <t>女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</si>
  <si>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</si>
  <si>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</si>
  <si>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</si>
  <si>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</si>
  <si>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13894356***</t>
  </si>
  <si>
    <t>15997356***</t>
  </si>
  <si>
    <t>13776884***</t>
  </si>
  <si>
    <t>13937414***</t>
  </si>
  <si>
    <t>13955793***</t>
  </si>
  <si>
    <t>13917163***</t>
  </si>
  <si>
    <t>15913615***</t>
  </si>
  <si>
    <t>19934448***</t>
  </si>
  <si>
    <t>15933861***</t>
  </si>
  <si>
    <t>15972633***</t>
  </si>
  <si>
    <t>19996373***</t>
  </si>
  <si>
    <t>13742111***</t>
  </si>
  <si>
    <t>19972411***</t>
  </si>
  <si>
    <t>15612863***</t>
  </si>
  <si>
    <t>15698323***</t>
  </si>
  <si>
    <t>13852522***</t>
  </si>
  <si>
    <t>家庭地址</t>
    <phoneticPr fontId="1" type="noConversion"/>
  </si>
  <si>
    <t>销售部</t>
  </si>
  <si>
    <t>财务部</t>
  </si>
  <si>
    <t>市场部</t>
  </si>
  <si>
    <t>行政部</t>
  </si>
  <si>
    <t>运营部</t>
  </si>
  <si>
    <t>产品部</t>
  </si>
  <si>
    <t>安徽省六安市金寨县中滩街22号</t>
  </si>
  <si>
    <t>吉林省通化市通化县XXX小区</t>
  </si>
  <si>
    <t>吉林省通化市二道江区XXX街道XX社区</t>
  </si>
  <si>
    <t>山东省枣庄市山亭区XXX街道XX社区</t>
  </si>
  <si>
    <t>辽宁省葫芦岛市绥中县XX街道XX社区</t>
  </si>
  <si>
    <t>河南省商丘市梁园区详龙小区20号</t>
  </si>
  <si>
    <t>内蒙古自治区呼和浩特市土默特左旗</t>
  </si>
  <si>
    <t>河北省唐山市乐亭县XXX街道XX社区</t>
  </si>
  <si>
    <t>云南省昆明市安宁市和平区30号</t>
  </si>
  <si>
    <t>安徽省六安市舒城县XXX街道XX社区</t>
  </si>
  <si>
    <t>宁夏回族自治区银川市兴庆区</t>
  </si>
  <si>
    <t>河北省邢台市临城县XX街道XX社区</t>
  </si>
  <si>
    <t>安徽省淮北市杜集区XX街道XX社区</t>
  </si>
  <si>
    <t>山东省威海市文登市XX街道XX社区</t>
  </si>
  <si>
    <t>黑龙江省大庆市肇源县XX街道XX社区</t>
  </si>
  <si>
    <t>贵州省遵义市红花岗区XXX街道XX小区</t>
    <phoneticPr fontId="1" type="noConversion"/>
  </si>
  <si>
    <t>贵州省</t>
  </si>
  <si>
    <t>山东省德州市陵县XXX街道XX社区</t>
    <phoneticPr fontId="1" type="noConversion"/>
  </si>
  <si>
    <t>山东省</t>
  </si>
  <si>
    <t>安徽省</t>
  </si>
  <si>
    <t>吉林省</t>
  </si>
  <si>
    <t>辽宁省</t>
  </si>
  <si>
    <t>河南省</t>
  </si>
  <si>
    <t>内蒙古自治区</t>
  </si>
  <si>
    <t>河北省</t>
  </si>
  <si>
    <t>云南省</t>
  </si>
  <si>
    <t>宁夏回族自治区</t>
  </si>
  <si>
    <t>黑龙江省</t>
  </si>
  <si>
    <t>基本工资</t>
    <phoneticPr fontId="1" type="noConversion"/>
  </si>
  <si>
    <t>绩效得分</t>
    <phoneticPr fontId="1" type="noConversion"/>
  </si>
  <si>
    <t>奖金</t>
    <phoneticPr fontId="1" type="noConversion"/>
  </si>
  <si>
    <t>全勤奖</t>
    <phoneticPr fontId="1" type="noConversion"/>
  </si>
  <si>
    <t>话费补贴</t>
    <phoneticPr fontId="1" type="noConversion"/>
  </si>
  <si>
    <t>税前应发总额</t>
    <phoneticPr fontId="1" type="noConversion"/>
  </si>
  <si>
    <t>养老保险</t>
    <phoneticPr fontId="1" type="noConversion"/>
  </si>
  <si>
    <t>失业保险</t>
    <phoneticPr fontId="1" type="noConversion"/>
  </si>
  <si>
    <t>扣保险后工资金额</t>
    <phoneticPr fontId="1" type="noConversion"/>
  </si>
  <si>
    <t>工号</t>
    <phoneticPr fontId="1" type="noConversion"/>
  </si>
  <si>
    <t>姓名</t>
    <phoneticPr fontId="1" type="noConversion"/>
  </si>
  <si>
    <t>医疗保险</t>
    <phoneticPr fontId="1" type="noConversion"/>
  </si>
  <si>
    <t>A001</t>
    <phoneticPr fontId="1" type="noConversion"/>
  </si>
  <si>
    <t>A009</t>
    <phoneticPr fontId="1" type="noConversion"/>
  </si>
  <si>
    <t>A017</t>
    <phoneticPr fontId="1" type="noConversion"/>
  </si>
  <si>
    <t>姓名</t>
    <phoneticPr fontId="1" type="noConversion"/>
  </si>
  <si>
    <t>手机号</t>
    <phoneticPr fontId="1" type="noConversion"/>
  </si>
  <si>
    <t>家庭地址</t>
    <phoneticPr fontId="1" type="noConversion"/>
  </si>
  <si>
    <t>基本工资</t>
    <phoneticPr fontId="1" type="noConversion"/>
  </si>
  <si>
    <t>实发工资</t>
    <phoneticPr fontId="1" type="noConversion"/>
  </si>
  <si>
    <t>请选择姓名：</t>
    <phoneticPr fontId="1" type="noConversion"/>
  </si>
  <si>
    <t>企 业 员 工 信 息 找 查</t>
    <phoneticPr fontId="1" type="noConversion"/>
  </si>
  <si>
    <t>15810504***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</si>
</sst>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思源黑体 CN Bold"/>
      <family val="2"/>
      <charset val="134"/>
    </font>
    <font>
      <sz val="11"/>
      <color theme="1"/>
      <name val="思源黑体 CN Regular"/>
      <family val="2"/>
      <charset val="134"/>
    </font>
    <font>
      <sz val="12"/>
      <color theme="1"/>
      <name val="思源黑体 CN Regular"/>
      <family val="2"/>
      <charset val="134"/>
    </font>
    <font>
      <sz val="18"/>
      <color theme="0"/>
      <name val="思源黑体 CN Bold"/>
      <family val="2"/>
      <charset val="134"/>
    </font>
    <font>
      <b/>
      <sz val="14"/>
      <color theme="1"/>
      <name val="思源黑体 CN Bold"/>
      <family val="2"/>
      <charset val="128"/>
    </font>
    <font>
      <sz val="14"/>
      <color theme="1"/>
      <name val="思源黑体 CN Bold"/>
      <family val="2"/>
      <charset val="134"/>
    </font>
    <font>
      <sz val="14"/>
      <color theme="1"/>
      <name val="思源黑体 CN Bold"/>
      <family val="2"/>
      <charset val="128"/>
    </font>
    <font>
      <sz val="14"/>
      <color theme="1"/>
      <name val="思源黑体 CN Regular"/>
      <family val="2"/>
      <charset val="134"/>
    </font>
    <font>
      <sz val="16"/>
      <color theme="1"/>
      <name val="思源黑体 CN Regular"/>
      <family val="2"/>
      <charset val="134"/>
    </font>
    <font>
      <sz val="18"/>
      <color theme="0"/>
      <name val="思源黑体 CN Bold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04B56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4B5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F16" sqref="F16"/>
    </sheetView>
  </sheetViews>
  <sheetFormatPr defaultRowHeight="14.25"/>
  <cols>
    <col min="1" max="4" width="10.625" customWidth="1"/>
    <col min="5" max="5" width="12.625" customWidth="1"/>
    <col min="6" max="6" width="34.625" customWidth="1"/>
    <col min="7" max="8" width="10.625" customWidth="1"/>
  </cols>
  <sheetData>
    <row r="1" spans="1:8" ht="20.100000000000001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63</v>
      </c>
      <c r="G1" s="1" t="s">
        <v>4</v>
      </c>
      <c r="H1" s="1" t="s">
        <v>6</v>
      </c>
    </row>
    <row r="2" spans="1:8" ht="15.95" customHeight="1">
      <c r="A2" s="2" t="s">
        <v>7</v>
      </c>
      <c r="B2" s="2" t="s">
        <v>24</v>
      </c>
      <c r="C2" s="2" t="s">
        <v>41</v>
      </c>
      <c r="D2" s="3">
        <v>42480</v>
      </c>
      <c r="E2" s="2" t="s">
        <v>47</v>
      </c>
      <c r="F2" s="2" t="s">
        <v>85</v>
      </c>
      <c r="G2" s="2" t="s">
        <v>86</v>
      </c>
      <c r="H2" s="2" t="s">
        <v>69</v>
      </c>
    </row>
    <row r="3" spans="1:8" ht="15.95" customHeight="1">
      <c r="A3" s="2" t="s">
        <v>8</v>
      </c>
      <c r="B3" s="2" t="s">
        <v>25</v>
      </c>
      <c r="C3" s="2" t="s">
        <v>44</v>
      </c>
      <c r="D3" s="3">
        <v>43403</v>
      </c>
      <c r="E3" s="2" t="s">
        <v>48</v>
      </c>
      <c r="F3" s="2" t="s">
        <v>87</v>
      </c>
      <c r="G3" s="2" t="s">
        <v>88</v>
      </c>
      <c r="H3" s="2" t="s">
        <v>66</v>
      </c>
    </row>
    <row r="4" spans="1:8" ht="15.95" customHeight="1">
      <c r="A4" s="2" t="s">
        <v>9</v>
      </c>
      <c r="B4" s="2" t="s">
        <v>26</v>
      </c>
      <c r="C4" s="2" t="s">
        <v>41</v>
      </c>
      <c r="D4" s="3">
        <v>42736</v>
      </c>
      <c r="E4" s="2" t="s">
        <v>49</v>
      </c>
      <c r="F4" s="2" t="s">
        <v>70</v>
      </c>
      <c r="G4" s="2" t="s">
        <v>89</v>
      </c>
      <c r="H4" s="2" t="s">
        <v>68</v>
      </c>
    </row>
    <row r="5" spans="1:8" ht="15.95" customHeight="1">
      <c r="A5" s="2" t="s">
        <v>10</v>
      </c>
      <c r="B5" s="2" t="s">
        <v>27</v>
      </c>
      <c r="C5" s="2" t="s">
        <v>41</v>
      </c>
      <c r="D5" s="3">
        <v>44005</v>
      </c>
      <c r="E5" s="2" t="s">
        <v>50</v>
      </c>
      <c r="F5" s="2" t="s">
        <v>71</v>
      </c>
      <c r="G5" s="2" t="s">
        <v>90</v>
      </c>
      <c r="H5" s="2" t="s">
        <v>69</v>
      </c>
    </row>
    <row r="6" spans="1:8" ht="15.95" customHeight="1">
      <c r="A6" s="2" t="s">
        <v>11</v>
      </c>
      <c r="B6" s="2" t="s">
        <v>28</v>
      </c>
      <c r="C6" s="2" t="s">
        <v>42</v>
      </c>
      <c r="D6" s="3">
        <v>43356</v>
      </c>
      <c r="E6" s="2" t="s">
        <v>51</v>
      </c>
      <c r="F6" s="2" t="s">
        <v>72</v>
      </c>
      <c r="G6" s="2" t="s">
        <v>90</v>
      </c>
      <c r="H6" s="2" t="s">
        <v>67</v>
      </c>
    </row>
    <row r="7" spans="1:8" ht="15.95" customHeight="1">
      <c r="A7" s="2" t="s">
        <v>12</v>
      </c>
      <c r="B7" s="2" t="s">
        <v>29</v>
      </c>
      <c r="C7" s="2" t="s">
        <v>43</v>
      </c>
      <c r="D7" s="3">
        <v>42882</v>
      </c>
      <c r="E7" s="2" t="s">
        <v>52</v>
      </c>
      <c r="F7" s="2" t="s">
        <v>73</v>
      </c>
      <c r="G7" s="2" t="s">
        <v>88</v>
      </c>
      <c r="H7" s="2" t="s">
        <v>69</v>
      </c>
    </row>
    <row r="8" spans="1:8" ht="15.95" customHeight="1">
      <c r="A8" s="2" t="s">
        <v>13</v>
      </c>
      <c r="B8" s="2" t="s">
        <v>30</v>
      </c>
      <c r="C8" s="2" t="s">
        <v>44</v>
      </c>
      <c r="D8" s="3">
        <v>43186</v>
      </c>
      <c r="E8" s="2" t="s">
        <v>53</v>
      </c>
      <c r="F8" s="2" t="s">
        <v>74</v>
      </c>
      <c r="G8" s="2" t="s">
        <v>91</v>
      </c>
      <c r="H8" s="2" t="s">
        <v>68</v>
      </c>
    </row>
    <row r="9" spans="1:8" ht="15.95" customHeight="1">
      <c r="A9" s="2" t="s">
        <v>14</v>
      </c>
      <c r="B9" s="2" t="s">
        <v>31</v>
      </c>
      <c r="C9" s="2" t="s">
        <v>45</v>
      </c>
      <c r="D9" s="3">
        <v>43001</v>
      </c>
      <c r="E9" s="2" t="s">
        <v>54</v>
      </c>
      <c r="F9" s="2" t="s">
        <v>75</v>
      </c>
      <c r="G9" s="2" t="s">
        <v>92</v>
      </c>
      <c r="H9" s="2" t="s">
        <v>67</v>
      </c>
    </row>
    <row r="10" spans="1:8" ht="15.95" customHeight="1">
      <c r="A10" s="2" t="s">
        <v>15</v>
      </c>
      <c r="B10" s="2" t="s">
        <v>32</v>
      </c>
      <c r="C10" s="2" t="s">
        <v>41</v>
      </c>
      <c r="D10" s="3">
        <v>42967</v>
      </c>
      <c r="E10" s="2" t="s">
        <v>55</v>
      </c>
      <c r="F10" s="2" t="s">
        <v>76</v>
      </c>
      <c r="G10" s="2" t="s">
        <v>93</v>
      </c>
      <c r="H10" s="2" t="s">
        <v>68</v>
      </c>
    </row>
    <row r="11" spans="1:8" ht="15.95" customHeight="1">
      <c r="A11" s="2" t="s">
        <v>16</v>
      </c>
      <c r="B11" s="2" t="s">
        <v>33</v>
      </c>
      <c r="C11" s="2" t="s">
        <v>41</v>
      </c>
      <c r="D11" s="3">
        <v>42711</v>
      </c>
      <c r="E11" s="2" t="s">
        <v>120</v>
      </c>
      <c r="F11" s="2" t="s">
        <v>77</v>
      </c>
      <c r="G11" s="2" t="s">
        <v>94</v>
      </c>
      <c r="H11" s="2" t="s">
        <v>65</v>
      </c>
    </row>
    <row r="12" spans="1:8" ht="15.95" customHeight="1">
      <c r="A12" s="2" t="s">
        <v>17</v>
      </c>
      <c r="B12" s="2" t="s">
        <v>34</v>
      </c>
      <c r="C12" s="2" t="s">
        <v>41</v>
      </c>
      <c r="D12" s="3">
        <v>43089</v>
      </c>
      <c r="E12" s="2" t="s">
        <v>56</v>
      </c>
      <c r="F12" s="2" t="s">
        <v>78</v>
      </c>
      <c r="G12" s="2" t="s">
        <v>95</v>
      </c>
      <c r="H12" s="2" t="s">
        <v>67</v>
      </c>
    </row>
    <row r="13" spans="1:8" ht="15.95" customHeight="1">
      <c r="A13" s="2" t="s">
        <v>18</v>
      </c>
      <c r="B13" s="2" t="s">
        <v>35</v>
      </c>
      <c r="C13" s="2" t="s">
        <v>44</v>
      </c>
      <c r="D13" s="3">
        <v>42580</v>
      </c>
      <c r="E13" s="2" t="s">
        <v>57</v>
      </c>
      <c r="F13" s="2" t="s">
        <v>79</v>
      </c>
      <c r="G13" s="2" t="s">
        <v>89</v>
      </c>
      <c r="H13" s="2" t="s">
        <v>68</v>
      </c>
    </row>
    <row r="14" spans="1:8" ht="15.95" customHeight="1">
      <c r="A14" s="2" t="s">
        <v>19</v>
      </c>
      <c r="B14" s="2" t="s">
        <v>36</v>
      </c>
      <c r="C14" s="2" t="s">
        <v>43</v>
      </c>
      <c r="D14" s="3">
        <v>43411</v>
      </c>
      <c r="E14" s="2" t="s">
        <v>58</v>
      </c>
      <c r="F14" s="2" t="s">
        <v>80</v>
      </c>
      <c r="G14" s="2" t="s">
        <v>96</v>
      </c>
      <c r="H14" s="2" t="s">
        <v>64</v>
      </c>
    </row>
    <row r="15" spans="1:8" ht="15.95" customHeight="1">
      <c r="A15" s="2" t="s">
        <v>20</v>
      </c>
      <c r="B15" s="2" t="s">
        <v>37</v>
      </c>
      <c r="C15" s="2" t="s">
        <v>46</v>
      </c>
      <c r="D15" s="3">
        <v>44122</v>
      </c>
      <c r="E15" s="2" t="s">
        <v>59</v>
      </c>
      <c r="F15" s="2" t="s">
        <v>81</v>
      </c>
      <c r="G15" s="2" t="s">
        <v>94</v>
      </c>
      <c r="H15" s="2" t="s">
        <v>67</v>
      </c>
    </row>
    <row r="16" spans="1:8" ht="15.95" customHeight="1">
      <c r="A16" s="2" t="s">
        <v>21</v>
      </c>
      <c r="B16" s="2" t="s">
        <v>38</v>
      </c>
      <c r="C16" s="2" t="s">
        <v>46</v>
      </c>
      <c r="D16" s="3">
        <v>44069</v>
      </c>
      <c r="E16" s="2" t="s">
        <v>60</v>
      </c>
      <c r="F16" s="2" t="s">
        <v>82</v>
      </c>
      <c r="G16" s="2" t="s">
        <v>89</v>
      </c>
      <c r="H16" s="2" t="s">
        <v>67</v>
      </c>
    </row>
    <row r="17" spans="1:8" ht="15.95" customHeight="1">
      <c r="A17" s="2" t="s">
        <v>22</v>
      </c>
      <c r="B17" s="2" t="s">
        <v>39</v>
      </c>
      <c r="C17" s="2" t="s">
        <v>43</v>
      </c>
      <c r="D17" s="3">
        <v>44061</v>
      </c>
      <c r="E17" s="2" t="s">
        <v>61</v>
      </c>
      <c r="F17" s="2" t="s">
        <v>83</v>
      </c>
      <c r="G17" s="2" t="s">
        <v>88</v>
      </c>
      <c r="H17" s="2" t="s">
        <v>66</v>
      </c>
    </row>
    <row r="18" spans="1:8" ht="15.95" customHeight="1">
      <c r="A18" s="2" t="s">
        <v>23</v>
      </c>
      <c r="B18" s="2" t="s">
        <v>40</v>
      </c>
      <c r="C18" s="2" t="s">
        <v>44</v>
      </c>
      <c r="D18" s="3">
        <v>43057</v>
      </c>
      <c r="E18" s="2" t="s">
        <v>62</v>
      </c>
      <c r="F18" s="2" t="s">
        <v>84</v>
      </c>
      <c r="G18" s="2" t="s">
        <v>97</v>
      </c>
      <c r="H18" s="2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L17" sqref="L17"/>
    </sheetView>
  </sheetViews>
  <sheetFormatPr defaultRowHeight="14.25"/>
  <cols>
    <col min="1" max="12" width="10.625" customWidth="1"/>
  </cols>
  <sheetData>
    <row r="1" spans="1:12" ht="18.75">
      <c r="A1" s="1" t="s">
        <v>107</v>
      </c>
      <c r="B1" s="1" t="s">
        <v>108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109</v>
      </c>
      <c r="K1" s="1" t="s">
        <v>105</v>
      </c>
      <c r="L1" s="1" t="s">
        <v>106</v>
      </c>
    </row>
    <row r="2" spans="1:12" ht="15.95" customHeight="1">
      <c r="A2" s="4" t="s">
        <v>110</v>
      </c>
      <c r="B2" s="4" t="s">
        <v>24</v>
      </c>
      <c r="C2" s="4">
        <v>4000</v>
      </c>
      <c r="D2" s="4">
        <v>90</v>
      </c>
      <c r="E2" s="4">
        <v>600</v>
      </c>
      <c r="F2" s="4">
        <v>300</v>
      </c>
      <c r="G2" s="4">
        <v>100</v>
      </c>
      <c r="H2" s="4">
        <f>C2+E2+F2+G2</f>
        <v>5000</v>
      </c>
      <c r="I2" s="4">
        <v>203.58</v>
      </c>
      <c r="J2" s="4">
        <v>183</v>
      </c>
      <c r="K2" s="4">
        <v>86</v>
      </c>
      <c r="L2" s="4">
        <f>H2-I2-J2-K2</f>
        <v>4527.42</v>
      </c>
    </row>
    <row r="3" spans="1:12" ht="15.95" customHeight="1">
      <c r="A3" s="4" t="s">
        <v>8</v>
      </c>
      <c r="B3" s="4" t="s">
        <v>25</v>
      </c>
      <c r="C3" s="4">
        <v>4500</v>
      </c>
      <c r="D3" s="4">
        <v>60</v>
      </c>
      <c r="E3" s="4">
        <v>300</v>
      </c>
      <c r="F3" s="4">
        <v>300</v>
      </c>
      <c r="G3" s="4">
        <v>100</v>
      </c>
      <c r="H3" s="4">
        <f t="shared" ref="H3:H18" si="0">C3+E3+F3+G3</f>
        <v>5200</v>
      </c>
      <c r="I3" s="4">
        <v>216.61</v>
      </c>
      <c r="J3" s="4">
        <v>192</v>
      </c>
      <c r="K3" s="4">
        <v>91</v>
      </c>
      <c r="L3" s="4">
        <f t="shared" ref="L3:L18" si="1">H3-I3-J3-K3</f>
        <v>4700.3900000000003</v>
      </c>
    </row>
    <row r="4" spans="1:12" ht="15.95" customHeight="1">
      <c r="A4" s="4" t="s">
        <v>9</v>
      </c>
      <c r="B4" s="4" t="s">
        <v>26</v>
      </c>
      <c r="C4" s="4">
        <v>4500</v>
      </c>
      <c r="D4" s="4">
        <v>80</v>
      </c>
      <c r="E4" s="4">
        <v>500</v>
      </c>
      <c r="F4" s="4">
        <v>300</v>
      </c>
      <c r="G4" s="4">
        <v>100</v>
      </c>
      <c r="H4" s="4">
        <f t="shared" si="0"/>
        <v>5400</v>
      </c>
      <c r="I4" s="4">
        <v>213.34</v>
      </c>
      <c r="J4" s="4">
        <v>152</v>
      </c>
      <c r="K4" s="4">
        <v>51</v>
      </c>
      <c r="L4" s="4">
        <f t="shared" si="1"/>
        <v>4983.66</v>
      </c>
    </row>
    <row r="5" spans="1:12" ht="15.95" customHeight="1">
      <c r="A5" s="4" t="s">
        <v>10</v>
      </c>
      <c r="B5" s="4" t="s">
        <v>27</v>
      </c>
      <c r="C5" s="4">
        <v>4500</v>
      </c>
      <c r="D5" s="4">
        <v>90</v>
      </c>
      <c r="E5" s="4">
        <v>600</v>
      </c>
      <c r="F5" s="4">
        <v>100</v>
      </c>
      <c r="G5" s="4">
        <v>100</v>
      </c>
      <c r="H5" s="4">
        <f t="shared" si="0"/>
        <v>5300</v>
      </c>
      <c r="I5" s="4">
        <v>216.61</v>
      </c>
      <c r="J5" s="4">
        <v>151</v>
      </c>
      <c r="K5" s="4">
        <v>52</v>
      </c>
      <c r="L5" s="4">
        <f t="shared" si="1"/>
        <v>4880.3900000000003</v>
      </c>
    </row>
    <row r="6" spans="1:12" ht="15.95" customHeight="1">
      <c r="A6" s="4" t="s">
        <v>11</v>
      </c>
      <c r="B6" s="4" t="s">
        <v>28</v>
      </c>
      <c r="C6" s="4">
        <v>10000</v>
      </c>
      <c r="D6" s="4">
        <v>85</v>
      </c>
      <c r="E6" s="4">
        <v>600</v>
      </c>
      <c r="F6" s="4">
        <v>300</v>
      </c>
      <c r="G6" s="4">
        <v>100</v>
      </c>
      <c r="H6" s="4">
        <f t="shared" si="0"/>
        <v>11000</v>
      </c>
      <c r="I6" s="4">
        <v>314.23</v>
      </c>
      <c r="J6" s="4">
        <v>128</v>
      </c>
      <c r="K6" s="4">
        <v>14</v>
      </c>
      <c r="L6" s="4">
        <f t="shared" si="1"/>
        <v>10543.77</v>
      </c>
    </row>
    <row r="7" spans="1:12" ht="15.95" customHeight="1">
      <c r="A7" s="4" t="s">
        <v>12</v>
      </c>
      <c r="B7" s="4" t="s">
        <v>29</v>
      </c>
      <c r="C7" s="4">
        <v>5000</v>
      </c>
      <c r="D7" s="4">
        <v>85</v>
      </c>
      <c r="E7" s="4">
        <v>600</v>
      </c>
      <c r="F7" s="4">
        <v>300</v>
      </c>
      <c r="G7" s="4">
        <v>100</v>
      </c>
      <c r="H7" s="4">
        <f t="shared" si="0"/>
        <v>6000</v>
      </c>
      <c r="I7" s="4">
        <v>239.45</v>
      </c>
      <c r="J7" s="4">
        <v>146</v>
      </c>
      <c r="K7" s="4">
        <v>87</v>
      </c>
      <c r="L7" s="4">
        <f t="shared" si="1"/>
        <v>5527.55</v>
      </c>
    </row>
    <row r="8" spans="1:12" ht="15.95" customHeight="1">
      <c r="A8" s="4" t="s">
        <v>13</v>
      </c>
      <c r="B8" s="4" t="s">
        <v>30</v>
      </c>
      <c r="C8" s="4">
        <v>4500</v>
      </c>
      <c r="D8" s="4">
        <v>80</v>
      </c>
      <c r="E8" s="4">
        <v>500</v>
      </c>
      <c r="F8" s="4">
        <v>100</v>
      </c>
      <c r="G8" s="4">
        <v>100</v>
      </c>
      <c r="H8" s="4">
        <f t="shared" si="0"/>
        <v>5200</v>
      </c>
      <c r="I8" s="4">
        <v>216.61</v>
      </c>
      <c r="J8" s="4">
        <v>120</v>
      </c>
      <c r="K8" s="4">
        <v>4</v>
      </c>
      <c r="L8" s="4">
        <f t="shared" si="1"/>
        <v>4859.3900000000003</v>
      </c>
    </row>
    <row r="9" spans="1:12" ht="15.95" customHeight="1">
      <c r="A9" s="4" t="s">
        <v>14</v>
      </c>
      <c r="B9" s="4" t="s">
        <v>31</v>
      </c>
      <c r="C9" s="4">
        <v>4500</v>
      </c>
      <c r="D9" s="4">
        <v>75</v>
      </c>
      <c r="E9" s="4">
        <v>500</v>
      </c>
      <c r="F9" s="4">
        <v>300</v>
      </c>
      <c r="G9" s="4">
        <v>100</v>
      </c>
      <c r="H9" s="4">
        <f t="shared" si="0"/>
        <v>5400</v>
      </c>
      <c r="I9" s="4">
        <v>216.61</v>
      </c>
      <c r="J9" s="4">
        <v>191</v>
      </c>
      <c r="K9" s="4">
        <v>20</v>
      </c>
      <c r="L9" s="4">
        <f t="shared" si="1"/>
        <v>4972.3900000000003</v>
      </c>
    </row>
    <row r="10" spans="1:12" ht="15.95" customHeight="1">
      <c r="A10" s="4" t="s">
        <v>111</v>
      </c>
      <c r="B10" s="4" t="s">
        <v>32</v>
      </c>
      <c r="C10" s="4">
        <v>6500</v>
      </c>
      <c r="D10" s="4">
        <v>90</v>
      </c>
      <c r="E10" s="4">
        <v>600</v>
      </c>
      <c r="F10" s="4">
        <v>300</v>
      </c>
      <c r="G10" s="4">
        <v>100</v>
      </c>
      <c r="H10" s="4">
        <f t="shared" si="0"/>
        <v>7500</v>
      </c>
      <c r="I10" s="4">
        <v>310.22000000000003</v>
      </c>
      <c r="J10" s="4">
        <v>153</v>
      </c>
      <c r="K10" s="4">
        <v>44</v>
      </c>
      <c r="L10" s="4">
        <f t="shared" si="1"/>
        <v>6992.78</v>
      </c>
    </row>
    <row r="11" spans="1:12" ht="15.95" customHeight="1">
      <c r="A11" s="4" t="s">
        <v>16</v>
      </c>
      <c r="B11" s="4" t="s">
        <v>33</v>
      </c>
      <c r="C11" s="4">
        <v>8000</v>
      </c>
      <c r="D11" s="4">
        <v>80</v>
      </c>
      <c r="E11" s="4">
        <v>500</v>
      </c>
      <c r="F11" s="4">
        <v>300</v>
      </c>
      <c r="G11" s="4">
        <v>100</v>
      </c>
      <c r="H11" s="4">
        <f t="shared" si="0"/>
        <v>8900</v>
      </c>
      <c r="I11" s="4">
        <v>216.61</v>
      </c>
      <c r="J11" s="4">
        <v>128</v>
      </c>
      <c r="K11" s="4">
        <v>58</v>
      </c>
      <c r="L11" s="4">
        <f t="shared" si="1"/>
        <v>8497.39</v>
      </c>
    </row>
    <row r="12" spans="1:12" ht="15.95" customHeight="1">
      <c r="A12" s="4" t="s">
        <v>17</v>
      </c>
      <c r="B12" s="4" t="s">
        <v>34</v>
      </c>
      <c r="C12" s="4">
        <v>4500</v>
      </c>
      <c r="D12" s="4">
        <v>90</v>
      </c>
      <c r="E12" s="4">
        <v>600</v>
      </c>
      <c r="F12" s="4">
        <v>100</v>
      </c>
      <c r="G12" s="4">
        <v>100</v>
      </c>
      <c r="H12" s="4">
        <f t="shared" si="0"/>
        <v>5300</v>
      </c>
      <c r="I12" s="4">
        <v>216.61</v>
      </c>
      <c r="J12" s="4">
        <v>132</v>
      </c>
      <c r="K12" s="4">
        <v>73</v>
      </c>
      <c r="L12" s="4">
        <f t="shared" si="1"/>
        <v>4878.3900000000003</v>
      </c>
    </row>
    <row r="13" spans="1:12" ht="15.95" customHeight="1">
      <c r="A13" s="4" t="s">
        <v>18</v>
      </c>
      <c r="B13" s="4" t="s">
        <v>35</v>
      </c>
      <c r="C13" s="4">
        <v>4500</v>
      </c>
      <c r="D13" s="4">
        <v>85</v>
      </c>
      <c r="E13" s="4">
        <v>600</v>
      </c>
      <c r="F13" s="4">
        <v>300</v>
      </c>
      <c r="G13" s="4">
        <v>100</v>
      </c>
      <c r="H13" s="4">
        <f t="shared" si="0"/>
        <v>5500</v>
      </c>
      <c r="I13" s="4">
        <v>216.61</v>
      </c>
      <c r="J13" s="4">
        <v>129</v>
      </c>
      <c r="K13" s="4">
        <v>2</v>
      </c>
      <c r="L13" s="4">
        <f t="shared" si="1"/>
        <v>5152.3900000000003</v>
      </c>
    </row>
    <row r="14" spans="1:12" ht="15.95" customHeight="1">
      <c r="A14" s="4" t="s">
        <v>19</v>
      </c>
      <c r="B14" s="4" t="s">
        <v>36</v>
      </c>
      <c r="C14" s="4">
        <v>7000</v>
      </c>
      <c r="D14" s="4">
        <v>95</v>
      </c>
      <c r="E14" s="4">
        <v>800</v>
      </c>
      <c r="F14" s="4">
        <v>300</v>
      </c>
      <c r="G14" s="4">
        <v>100</v>
      </c>
      <c r="H14" s="4">
        <f t="shared" si="0"/>
        <v>8200</v>
      </c>
      <c r="I14" s="4">
        <v>333.44</v>
      </c>
      <c r="J14" s="4">
        <v>109</v>
      </c>
      <c r="K14" s="4">
        <v>48</v>
      </c>
      <c r="L14" s="4">
        <f t="shared" si="1"/>
        <v>7709.56</v>
      </c>
    </row>
    <row r="15" spans="1:12" ht="15.95" customHeight="1">
      <c r="A15" s="4" t="s">
        <v>20</v>
      </c>
      <c r="B15" s="4" t="s">
        <v>37</v>
      </c>
      <c r="C15" s="4">
        <v>8000</v>
      </c>
      <c r="D15" s="4">
        <v>95</v>
      </c>
      <c r="E15" s="4">
        <v>800</v>
      </c>
      <c r="F15" s="4">
        <v>100</v>
      </c>
      <c r="G15" s="4">
        <v>100</v>
      </c>
      <c r="H15" s="4">
        <f t="shared" si="0"/>
        <v>9000</v>
      </c>
      <c r="I15" s="4">
        <v>316.29000000000002</v>
      </c>
      <c r="J15" s="4">
        <v>156</v>
      </c>
      <c r="K15" s="4">
        <v>96</v>
      </c>
      <c r="L15" s="4">
        <f>H15-I15-J15-K15</f>
        <v>8431.7099999999991</v>
      </c>
    </row>
    <row r="16" spans="1:12" ht="15.95" customHeight="1">
      <c r="A16" s="4" t="s">
        <v>21</v>
      </c>
      <c r="B16" s="4" t="s">
        <v>38</v>
      </c>
      <c r="C16" s="4">
        <v>4500</v>
      </c>
      <c r="D16" s="4">
        <v>75</v>
      </c>
      <c r="E16" s="4">
        <v>500</v>
      </c>
      <c r="F16" s="4">
        <v>300</v>
      </c>
      <c r="G16" s="4">
        <v>100</v>
      </c>
      <c r="H16" s="4">
        <f t="shared" si="0"/>
        <v>5400</v>
      </c>
      <c r="I16" s="4">
        <v>216.61</v>
      </c>
      <c r="J16" s="4">
        <v>133</v>
      </c>
      <c r="K16" s="4">
        <v>30</v>
      </c>
      <c r="L16" s="4">
        <f t="shared" si="1"/>
        <v>5020.3900000000003</v>
      </c>
    </row>
    <row r="17" spans="1:12" ht="15.95" customHeight="1">
      <c r="A17" s="4" t="s">
        <v>22</v>
      </c>
      <c r="B17" s="4" t="s">
        <v>39</v>
      </c>
      <c r="C17" s="4">
        <v>10000</v>
      </c>
      <c r="D17" s="4">
        <v>85</v>
      </c>
      <c r="E17" s="4">
        <v>600</v>
      </c>
      <c r="F17" s="4">
        <v>100</v>
      </c>
      <c r="G17" s="4">
        <v>100</v>
      </c>
      <c r="H17" s="4">
        <f t="shared" si="0"/>
        <v>10800</v>
      </c>
      <c r="I17" s="4">
        <v>224.56</v>
      </c>
      <c r="J17" s="4">
        <v>183</v>
      </c>
      <c r="K17" s="4">
        <v>76</v>
      </c>
      <c r="L17" s="4">
        <f t="shared" si="1"/>
        <v>10316.44</v>
      </c>
    </row>
    <row r="18" spans="1:12" ht="15.95" customHeight="1">
      <c r="A18" s="4" t="s">
        <v>112</v>
      </c>
      <c r="B18" s="4" t="s">
        <v>40</v>
      </c>
      <c r="C18" s="4">
        <v>4000</v>
      </c>
      <c r="D18" s="4">
        <v>75</v>
      </c>
      <c r="E18" s="4">
        <v>500</v>
      </c>
      <c r="F18" s="4">
        <v>300</v>
      </c>
      <c r="G18" s="4">
        <v>100</v>
      </c>
      <c r="H18" s="4">
        <f t="shared" si="0"/>
        <v>4900</v>
      </c>
      <c r="I18" s="4">
        <v>203.58</v>
      </c>
      <c r="J18" s="4">
        <v>102</v>
      </c>
      <c r="K18" s="4">
        <v>62</v>
      </c>
      <c r="L18" s="4">
        <f t="shared" si="1"/>
        <v>4532.42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B3" sqref="B3"/>
    </sheetView>
  </sheetViews>
  <sheetFormatPr defaultRowHeight="14.25"/>
  <cols>
    <col min="1" max="2" width="16.625" customWidth="1"/>
    <col min="3" max="3" width="34.625" customWidth="1"/>
    <col min="4" max="5" width="16.625" customWidth="1"/>
  </cols>
  <sheetData>
    <row r="1" spans="1:11" ht="14.1" customHeight="1">
      <c r="A1" s="11" t="s">
        <v>119</v>
      </c>
      <c r="B1" s="12"/>
      <c r="C1" s="12"/>
      <c r="D1" s="12"/>
      <c r="E1" s="12"/>
      <c r="F1" s="5"/>
      <c r="G1" s="5"/>
      <c r="H1" s="5"/>
      <c r="I1" s="5"/>
      <c r="J1" s="5"/>
      <c r="K1" s="5"/>
    </row>
    <row r="2" spans="1:11" ht="14.1" customHeight="1">
      <c r="A2" s="12"/>
      <c r="B2" s="12"/>
      <c r="C2" s="12"/>
      <c r="D2" s="12"/>
      <c r="E2" s="12"/>
      <c r="F2" s="5"/>
      <c r="G2" s="5"/>
      <c r="H2" s="5"/>
      <c r="I2" s="5"/>
      <c r="J2" s="5"/>
      <c r="K2" s="5"/>
    </row>
    <row r="3" spans="1:11" ht="24" customHeight="1">
      <c r="A3" s="6" t="s">
        <v>118</v>
      </c>
      <c r="B3" s="7" t="s">
        <v>34</v>
      </c>
    </row>
    <row r="4" spans="1:11" ht="18" customHeight="1">
      <c r="A4" s="13"/>
      <c r="B4" s="13"/>
      <c r="C4" s="13"/>
      <c r="D4" s="13"/>
      <c r="E4" s="13"/>
    </row>
    <row r="5" spans="1:11" ht="18" customHeight="1">
      <c r="A5" s="8" t="s">
        <v>113</v>
      </c>
      <c r="B5" s="9" t="s">
        <v>114</v>
      </c>
      <c r="C5" s="9" t="s">
        <v>115</v>
      </c>
      <c r="D5" s="9" t="s">
        <v>116</v>
      </c>
      <c r="E5" s="9" t="s">
        <v>117</v>
      </c>
    </row>
    <row r="6" spans="1:11" ht="15.95" customHeight="1">
      <c r="A6" s="10" t="str">
        <f>B3</f>
        <v>朱少</v>
      </c>
      <c r="B6" s="10" t="str">
        <f>VLOOKUP(B3,员工基本信息!B2:H18,4,0)</f>
        <v>15972633***</v>
      </c>
      <c r="C6" s="10" t="str">
        <f>VLOOKUP(B3,员工基本信息!B2:H18,5,0)</f>
        <v>云南省昆明市安宁市和平区30号</v>
      </c>
      <c r="D6" s="10">
        <f>VLOOKUP(B3,员工工资!B2:L18,2,0)</f>
        <v>4500</v>
      </c>
      <c r="E6" s="10">
        <f>VLOOKUP(B3,员工工资!B2:L18,11,0)</f>
        <v>4878.3900000000003</v>
      </c>
    </row>
    <row r="7" spans="1:11" ht="15.95" customHeight="1"/>
    <row r="8" spans="1:11" ht="15.95" customHeight="1"/>
    <row r="9" spans="1:11" ht="15.95" customHeight="1"/>
    <row r="10" spans="1:11" ht="15.95" customHeight="1"/>
    <row r="11" spans="1:11" ht="15.95" customHeight="1"/>
    <row r="12" spans="1:11" ht="15.95" customHeight="1"/>
    <row r="13" spans="1:11" ht="15.95" customHeight="1"/>
    <row r="14" spans="1:11" ht="15.95" customHeight="1"/>
    <row r="15" spans="1:11" ht="15.95" customHeight="1"/>
    <row r="16" spans="1:11" ht="15.95" customHeight="1"/>
    <row r="17" ht="15.95" customHeight="1"/>
    <row r="18" ht="15.95" customHeight="1"/>
  </sheetData>
  <mergeCells count="2">
    <mergeCell ref="A1:E2"/>
    <mergeCell ref="A4:E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员工基本信息!$B$2:$B$18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C18" sqref="C18"/>
    </sheetView>
  </sheetViews>
  <sheetFormatPr defaultRowHeight="14.25"/>
  <cols>
    <col min="1" max="2" width="18.625" customWidth="1"/>
    <col min="3" max="3" width="42" bestFit="1" customWidth="1"/>
    <col min="4" max="5" width="18.625" customWidth="1"/>
  </cols>
  <sheetData>
    <row r="1" spans="1:5">
      <c r="A1" s="11" t="s">
        <v>119</v>
      </c>
      <c r="B1" s="12"/>
      <c r="C1" s="12"/>
      <c r="D1" s="12"/>
      <c r="E1" s="12"/>
    </row>
    <row r="2" spans="1:5">
      <c r="A2" s="12"/>
      <c r="B2" s="12"/>
      <c r="C2" s="12"/>
      <c r="D2" s="12"/>
      <c r="E2" s="12"/>
    </row>
    <row r="3" spans="1:5" ht="20.25">
      <c r="A3" s="6" t="s">
        <v>118</v>
      </c>
      <c r="B3" s="7" t="s">
        <v>37</v>
      </c>
    </row>
    <row r="4" spans="1:5">
      <c r="A4" s="13"/>
      <c r="B4" s="13"/>
      <c r="C4" s="13"/>
      <c r="D4" s="13"/>
      <c r="E4" s="13"/>
    </row>
    <row r="5" spans="1:5" ht="18.75">
      <c r="A5" s="8" t="s">
        <v>1</v>
      </c>
      <c r="B5" s="9" t="s">
        <v>3</v>
      </c>
      <c r="C5" s="9" t="s">
        <v>63</v>
      </c>
      <c r="D5" s="9" t="s">
        <v>98</v>
      </c>
      <c r="E5" s="9" t="s">
        <v>117</v>
      </c>
    </row>
    <row r="6" spans="1:5" ht="21">
      <c r="A6" s="10" t="str">
        <f>VLOOKUP(B3,员工基本信息!B2:H18,1,0)</f>
        <v>潘夫波</v>
      </c>
      <c r="B6" s="10" t="str">
        <f>VLOOKUP(B3,员工基本信息!B2:H18,4,0)</f>
        <v>19972411***</v>
      </c>
      <c r="C6" s="10" t="str">
        <f>VLOOKUP(B3,员工基本信息!B2:H18,5,0)</f>
        <v>河北省邢台市临城县XX街道XX社区</v>
      </c>
      <c r="D6" s="10">
        <f>VLOOKUP(B3,员工工资!B2:L18,2,0)</f>
        <v>8000</v>
      </c>
      <c r="E6" s="10">
        <f>VLOOKUP(B3,员工工资!B2:L18,11,0)</f>
        <v>8431.7099999999991</v>
      </c>
    </row>
  </sheetData>
  <mergeCells count="2">
    <mergeCell ref="A1:E2"/>
    <mergeCell ref="A4:E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A0DBFC-282E-4BA8-99E6-88EAA0031182}">
          <x14:formula1>
            <xm:f>员工基本信息!$B$2:$B$18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员工基本信息</vt:lpstr>
      <vt:lpstr>员工工资</vt:lpstr>
      <vt:lpstr>查找员工信息</vt:lpstr>
      <vt:lpstr>学生练习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2020-11-23T08:47:41Z</dcterms:created>
  <dcterms:modified xsi:type="dcterms:W3CDTF">2023-02-21T08:46:08Z</dcterms:modified>
</cp:coreProperties>
</file>