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<sst xmlns="http://schemas.openxmlformats.org/spreadsheetml/2006/main" count="596" uniqueCount="106">
  <si>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</si>
  <si>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</si>
  <si>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</si>
  <si>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</si>
  <si>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</si>
  <si>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</si>
  <si>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</si>
  <si>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</si>
  <si>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</si>
  <si>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</si>
  <si>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</si>
  <si>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</si>
  <si>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</si>
  <si>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</si>
  <si>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</si>
  <si>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</si>
  <si>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</si>
  <si>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</si>
  <si>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</si>
  <si>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</si>
  <si>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</si>
  <si>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</si>
  <si>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</si>
  <si>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</si>
  <si>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</si>
  <si>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</si>
  <si>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</si>
  <si>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</si>
  <si>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</si>
  <si>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</si>
  <si>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</si>
  <si>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</si>
  <si>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</si>
  <si>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</si>
  <si>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</si>
  <si>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</si>
  <si>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</si>
  <si>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</si>
  <si>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</si>
  <si>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</si>
  <si>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</si>
  <si>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</si>
  <si>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</si>
  <si>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</si>
  <si>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</si>
  <si>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</si>
  <si>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</si>
  <si>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</si>
  <si>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</si>
  <si>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</si>
  <si>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</si>
  <si>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</si>
  <si>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10.4204/EPTCS.15.5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</si>
  <si>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</si>
  <si>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</si>
  <si>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</si>
  <si>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</si>
  <si>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</si>
  <si>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</si>
  <si>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</si>
  <si>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</si>
  <si>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</si>
  <si>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</si>
  <si>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</si>
  <si>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</si>
  <si>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</si>
  <si>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</si>
  <si>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</si>
  <si>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</si>
  <si>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</si>
  <si>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</si>
  <si>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</si>
  <si>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</si>
  <si>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</si>
  <si>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</si>
  <si>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</si>
  <si>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</si>
  <si>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</si>
  <si>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</si>
  <si>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</si>
  <si>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</si>
  <si>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</si>
  <si>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</si>
  <si>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</si>
  <si>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</si>
  <si>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</si>
  <si>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</si>
  <si>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10.1007/s12525-014-0158-6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</si>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</sst>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6.507812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HYPERLINK("D:\Java\git\MethodDemosGit\MethodDemos\output\extracted\cermine\cermine-TUW-138544-xstream.xml")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HYPERLINK("D:\Java\git\MethodDemosGit\MethodDemos\output\extracted\cermine\cermine-TUW-138547-xstream.xml")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HYPERLINK("D:\Java\git\MethodDemosGit\MethodDemos\output\extracted\cermine\cermine-TUW-139299-xstream.xml")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HYPERLINK("D:\Java\git\MethodDemosGit\MethodDemos\output\extracted\cermine\cermine-TUW-139761-xstream.xml")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HYPERLINK("D:\Java\git\MethodDemosGit\MethodDemos\output\extracted\cermine\cermine-TUW-139769-xstream.xml")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HYPERLINK("D:\Java\git\MethodDemosGit\MethodDemos\output\extracted\cermine\cermine-TUW-139781-xstream.xml")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HYPERLINK("D:\Java\git\MethodDemosGit\MethodDemos\output\extracted\cermine\cermine-TUW-139785-xstream.xml")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HYPERLINK("D:\Java\git\MethodDemosGit\MethodDemos\output\extracted\cermine\cermine-TUW-140047-xstream.xml")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HYPERLINK("D:\Java\git\MethodDemosGit\MethodDemos\output\extracted\cermine\cermine-TUW-140048-xstream.xml")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HYPERLINK("D:\Java\git\MethodDemosGit\MethodDemos\output\extracted\cermine\cermine-TUW-140229-xstream.xml")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HYPERLINK("D:\Java\git\MethodDemosGit\MethodDemos\output\extracted\cermine\cermine-TUW-140253-xstream.xml")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HYPERLINK("D:\Java\git\MethodDemosGit\MethodDemos\output\extracted\cermine\cermine-TUW-140308-xstream.xml")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HYPERLINK("D:\Java\git\MethodDemosGit\MethodDemos\output\extracted\cermine\cermine-TUW-140533-xstream.xml")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HYPERLINK("D:\Java\git\MethodDemosGit\MethodDemos\output\extracted\cermine\cermine-TUW-140867-xstream.xml")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HYPERLINK("D:\Java\git\MethodDemosGit\MethodDemos\output\extracted\cermine\cermine-TUW-140895-xstream.xml")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HYPERLINK("D:\Java\git\MethodDemosGit\MethodDemos\output\extracted\cermine\cermine-TUW-140983-xstream.xml")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HYPERLINK("D:\Java\git\MethodDemosGit\MethodDemos\output\extracted\cermine\cermine-TUW-141024-xstream.xml")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HYPERLINK("D:\Java\git\MethodDemosGit\MethodDemos\output\extracted\cermine\cermine-TUW-141065-xstream.xml")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HYPERLINK("D:\Java\git\MethodDemosGit\MethodDemos\output\extracted\cermine\cermine-TUW-141121-xstream.xml")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HYPERLINK("D:\Java\git\MethodDemosGit\MethodDemos\output\extracted\cermine\cermine-TUW-141140-xstream.xml")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HYPERLINK("D:\Java\git\MethodDemosGit\MethodDemos\output\extracted\cermine\cermine-TUW-141336-xstream.xml")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HYPERLINK("D:\Java\git\MethodDemosGit\MethodDemos\output\extracted\cermine\cermine-TUW-141618-xstream.xml")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HYPERLINK("D:\Java\git\MethodDemosGit\MethodDemos\output\extracted\cermine\cermine-TUW-141758-xstream.xml")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HYPERLINK("D:\Java\git\MethodDemosGit\MethodDemos\output\extracted\cermine\cermine-TUW-168222-xstream.xml")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HYPERLINK("D:\Java\git\MethodDemosGit\MethodDemos\output\extracted\cermine\cermine-TUW-168482-xstream.xml")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HYPERLINK("D:\Java\git\MethodDemosGit\MethodDemos\output\extracted\cermine\cermine-TUW-169511-xstream.xml")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HYPERLINK("D:\Java\git\MethodDemosGit\MethodDemos\output\extracted\cermine\cermine-TUW-172697-xstream.xml")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HYPERLINK("D:\Java\git\MethodDemosGit\MethodDemos\output\extracted\cermine\cermine-TUW-174216-xstream.xml")</f>
      </c>
      <c r="E31" t="s">
        <v>1</v>
      </c>
      <c r="F31" t="s">
        <v>1</v>
      </c>
      <c r="G31" t="s" s="215">
        <v>2</v>
      </c>
      <c r="H31" t="s" s="216">
        <v>3</v>
      </c>
      <c r="I31" t="s" s="217">
        <v>4</v>
      </c>
    </row>
    <row r="32">
      <c r="A32" t="s" s="218">
        <v>35</v>
      </c>
      <c r="B32" s="219">
        <f>HYPERLINK("D:\Java\git\MethodDemosGit\MethodDemos\output\groundtruth\TUW-175428.pdf")</f>
      </c>
      <c r="C32" s="220">
        <f>HYPERLINK("D:\Java\git\MethodDemosGit\MethodDemos\output\result\result-TUW-175428-xstream.xml")</f>
      </c>
      <c r="D32" s="221">
        <f>HYPERLINK("D:\Java\git\MethodDemosGit\MethodDemos\output\extracted\cermine\cermine-TUW-175428-xstream.xml")</f>
      </c>
      <c r="E32" t="s">
        <v>1</v>
      </c>
      <c r="F32" t="s">
        <v>1</v>
      </c>
      <c r="G32" t="s" s="222">
        <v>2</v>
      </c>
      <c r="H32" t="s" s="223">
        <v>3</v>
      </c>
      <c r="I32" t="s" s="224">
        <v>4</v>
      </c>
    </row>
    <row r="33">
      <c r="A33" t="s" s="225">
        <v>36</v>
      </c>
      <c r="B33" s="226">
        <f>HYPERLINK("D:\Java\git\MethodDemosGit\MethodDemos\output\groundtruth\TUW-176087.pdf")</f>
      </c>
      <c r="C33" s="227">
        <f>HYPERLINK("D:\Java\git\MethodDemosGit\MethodDemos\output\result\result-TUW-176087-xstream.xml")</f>
      </c>
      <c r="D33" s="228">
        <f>HYPERLINK("D:\Java\git\MethodDemosGit\MethodDemos\output\extracted\cermine\cermine-TUW-176087-xstream.xml")</f>
      </c>
      <c r="E33" t="s">
        <v>1</v>
      </c>
      <c r="F33" t="s">
        <v>1</v>
      </c>
      <c r="G33" t="s" s="229">
        <v>2</v>
      </c>
      <c r="H33" t="s" s="230">
        <v>3</v>
      </c>
      <c r="I33" t="s" s="231">
        <v>4</v>
      </c>
    </row>
    <row r="34">
      <c r="A34" t="s" s="232">
        <v>37</v>
      </c>
      <c r="B34" s="233">
        <f>HYPERLINK("D:\Java\git\MethodDemosGit\MethodDemos\output\groundtruth\TUW-177140.pdf")</f>
      </c>
      <c r="C34" s="234">
        <f>HYPERLINK("D:\Java\git\MethodDemosGit\MethodDemos\output\result\result-TUW-177140-xstream.xml")</f>
      </c>
      <c r="D34" s="235">
        <f>HYPERLINK("D:\Java\git\MethodDemosGit\MethodDemos\output\extracted\cermine\cermine-TUW-177140-xstream.xml")</f>
      </c>
      <c r="E34" t="s">
        <v>1</v>
      </c>
      <c r="F34" t="s">
        <v>1</v>
      </c>
      <c r="G34" t="s" s="236">
        <v>2</v>
      </c>
      <c r="H34" t="s" s="237">
        <v>3</v>
      </c>
      <c r="I34" t="s" s="238">
        <v>4</v>
      </c>
    </row>
    <row r="35">
      <c r="A35" t="s" s="239">
        <v>38</v>
      </c>
      <c r="B35" s="240">
        <f>HYPERLINK("D:\Java\git\MethodDemosGit\MethodDemos\output\groundtruth\TUW-179146.pdf")</f>
      </c>
      <c r="C35" s="241">
        <f>HYPERLINK("D:\Java\git\MethodDemosGit\MethodDemos\output\result\result-TUW-179146-xstream.xml")</f>
      </c>
      <c r="D35" s="242">
        <f>HYPERLINK("D:\Java\git\MethodDemosGit\MethodDemos\output\extracted\cermine\cermine-TUW-179146-xstream.xml")</f>
      </c>
      <c r="E35" t="s">
        <v>1</v>
      </c>
      <c r="F35" t="s">
        <v>1</v>
      </c>
      <c r="G35" t="s" s="243">
        <v>2</v>
      </c>
      <c r="H35" t="s" s="244">
        <v>3</v>
      </c>
      <c r="I35" t="s" s="245">
        <v>4</v>
      </c>
    </row>
    <row r="36">
      <c r="A36" t="s" s="246">
        <v>39</v>
      </c>
      <c r="B36" s="247">
        <f>HYPERLINK("D:\Java\git\MethodDemosGit\MethodDemos\output\groundtruth\TUW-180162.pdf")</f>
      </c>
      <c r="C36" s="248">
        <f>HYPERLINK("D:\Java\git\MethodDemosGit\MethodDemos\output\result\result-TUW-180162-xstream.xml")</f>
      </c>
      <c r="D36" s="249">
        <f>HYPERLINK("D:\Java\git\MethodDemosGit\MethodDemos\output\extracted\cermine\cermine-TUW-180162-xstream.xml")</f>
      </c>
      <c r="E36" t="s">
        <v>1</v>
      </c>
      <c r="F36" t="s">
        <v>1</v>
      </c>
      <c r="G36" t="s" s="250">
        <v>2</v>
      </c>
      <c r="H36" t="s" s="251">
        <v>3</v>
      </c>
      <c r="I36" t="s" s="252">
        <v>4</v>
      </c>
    </row>
    <row r="37">
      <c r="A37" t="s" s="253">
        <v>40</v>
      </c>
      <c r="B37" s="254">
        <f>HYPERLINK("D:\Java\git\MethodDemosGit\MethodDemos\output\groundtruth\TUW-181199.pdf")</f>
      </c>
      <c r="C37" s="255">
        <f>HYPERLINK("D:\Java\git\MethodDemosGit\MethodDemos\output\result\result-TUW-181199-xstream.xml")</f>
      </c>
      <c r="D37" s="256">
        <f>HYPERLINK("D:\Java\git\MethodDemosGit\MethodDemos\output\extracted\cermine\cermine-TUW-181199-xstream.xml")</f>
      </c>
      <c r="E37" t="s">
        <v>1</v>
      </c>
      <c r="F37" t="s">
        <v>1</v>
      </c>
      <c r="G37" t="s" s="257">
        <v>2</v>
      </c>
      <c r="H37" t="s" s="258">
        <v>3</v>
      </c>
      <c r="I37" t="s" s="259">
        <v>4</v>
      </c>
    </row>
    <row r="38">
      <c r="A38" t="s" s="260">
        <v>41</v>
      </c>
      <c r="B38" s="261">
        <f>HYPERLINK("D:\Java\git\MethodDemosGit\MethodDemos\output\groundtruth\TUW-182414.pdf")</f>
      </c>
      <c r="C38" s="262">
        <f>HYPERLINK("D:\Java\git\MethodDemosGit\MethodDemos\output\result\result-TUW-182414-xstream.xml")</f>
      </c>
      <c r="D38" s="263">
        <f>HYPERLINK("D:\Java\git\MethodDemosGit\MethodDemos\output\extracted\cermine\cermine-TUW-182414-xstream.xml")</f>
      </c>
      <c r="E38" t="s">
        <v>1</v>
      </c>
      <c r="F38" t="s">
        <v>1</v>
      </c>
      <c r="G38" t="s" s="264">
        <v>2</v>
      </c>
      <c r="H38" t="s" s="265">
        <v>3</v>
      </c>
      <c r="I38" t="s" s="266">
        <v>4</v>
      </c>
    </row>
    <row r="39">
      <c r="A39" t="s" s="267">
        <v>42</v>
      </c>
      <c r="B39" s="268">
        <f>HYPERLINK("D:\Java\git\MethodDemosGit\MethodDemos\output\groundtruth\TUW-182899.pdf")</f>
      </c>
      <c r="C39" s="269">
        <f>HYPERLINK("D:\Java\git\MethodDemosGit\MethodDemos\output\result\result-TUW-182899-xstream.xml")</f>
      </c>
      <c r="D39" s="270">
        <f>HYPERLINK("D:\Java\git\MethodDemosGit\MethodDemos\output\extracted\cermine\cermine-TUW-182899-xstream.xml")</f>
      </c>
      <c r="E39" t="s">
        <v>1</v>
      </c>
      <c r="F39" t="s">
        <v>1</v>
      </c>
      <c r="G39" t="s" s="271">
        <v>2</v>
      </c>
      <c r="H39" t="s" s="272">
        <v>3</v>
      </c>
      <c r="I39" t="s" s="273">
        <v>4</v>
      </c>
    </row>
    <row r="40">
      <c r="A40" t="s" s="274">
        <v>43</v>
      </c>
      <c r="B40" s="275">
        <f>HYPERLINK("D:\Java\git\MethodDemosGit\MethodDemos\output\groundtruth\TUW-185321.pdf")</f>
      </c>
      <c r="C40" s="276">
        <f>HYPERLINK("D:\Java\git\MethodDemosGit\MethodDemos\output\result\result-TUW-185321-xstream.xml")</f>
      </c>
      <c r="D40" s="277">
        <f>HYPERLINK("D:\Java\git\MethodDemosGit\MethodDemos\output\extracted\cermine\cermine-TUW-185321-xstream.xml")</f>
      </c>
      <c r="E40" t="s">
        <v>1</v>
      </c>
      <c r="F40" t="s">
        <v>1</v>
      </c>
      <c r="G40" t="s" s="278">
        <v>2</v>
      </c>
      <c r="H40" t="s" s="279">
        <v>3</v>
      </c>
      <c r="I40" t="s" s="280">
        <v>4</v>
      </c>
    </row>
    <row r="41">
      <c r="A41" t="s" s="281">
        <v>44</v>
      </c>
      <c r="B41" s="282">
        <f>HYPERLINK("D:\Java\git\MethodDemosGit\MethodDemos\output\groundtruth\TUW-185441.pdf")</f>
      </c>
      <c r="C41" s="283">
        <f>HYPERLINK("D:\Java\git\MethodDemosGit\MethodDemos\output\result\result-TUW-185441-xstream.xml")</f>
      </c>
      <c r="D41" s="284">
        <f>HYPERLINK("D:\Java\git\MethodDemosGit\MethodDemos\output\extracted\cermine\cermine-TUW-185441-xstream.xml")</f>
      </c>
      <c r="E41" t="s">
        <v>1</v>
      </c>
      <c r="F41" t="s">
        <v>1</v>
      </c>
      <c r="G41" t="s" s="285">
        <v>2</v>
      </c>
      <c r="H41" t="s" s="286">
        <v>3</v>
      </c>
      <c r="I41" t="s" s="287">
        <v>4</v>
      </c>
    </row>
    <row r="42">
      <c r="A42" t="s" s="288">
        <v>45</v>
      </c>
      <c r="B42" s="289">
        <f>HYPERLINK("D:\Java\git\MethodDemosGit\MethodDemos\output\groundtruth\TUW-186227.pdf")</f>
      </c>
      <c r="C42" s="290">
        <f>HYPERLINK("D:\Java\git\MethodDemosGit\MethodDemos\output\result\result-TUW-186227-xstream.xml")</f>
      </c>
      <c r="D42" s="291">
        <f>HYPERLINK("D:\Java\git\MethodDemosGit\MethodDemos\output\extracted\cermine\cermine-TUW-186227-xstream.xml")</f>
      </c>
      <c r="E42" t="s">
        <v>1</v>
      </c>
      <c r="F42" t="s">
        <v>1</v>
      </c>
      <c r="G42" t="s" s="292">
        <v>2</v>
      </c>
      <c r="H42" t="s" s="293">
        <v>3</v>
      </c>
      <c r="I42" t="s" s="294">
        <v>4</v>
      </c>
    </row>
    <row r="43">
      <c r="A43" t="s" s="295">
        <v>46</v>
      </c>
      <c r="B43" s="296">
        <f>HYPERLINK("D:\Java\git\MethodDemosGit\MethodDemos\output\groundtruth\TUW-189842.pdf")</f>
      </c>
      <c r="C43" s="297">
        <f>HYPERLINK("D:\Java\git\MethodDemosGit\MethodDemos\output\result\result-TUW-189842-xstream.xml")</f>
      </c>
      <c r="D43" s="298">
        <f>HYPERLINK("D:\Java\git\MethodDemosGit\MethodDemos\output\extracted\cermine\cermine-TUW-189842-xstream.xml")</f>
      </c>
      <c r="E43" t="s">
        <v>1</v>
      </c>
      <c r="F43" t="s">
        <v>1</v>
      </c>
      <c r="G43" t="s" s="299">
        <v>2</v>
      </c>
      <c r="H43" t="s" s="300">
        <v>3</v>
      </c>
      <c r="I43" t="s" s="301">
        <v>4</v>
      </c>
    </row>
    <row r="44">
      <c r="A44" t="s" s="302">
        <v>47</v>
      </c>
      <c r="B44" s="303">
        <f>HYPERLINK("D:\Java\git\MethodDemosGit\MethodDemos\output\groundtruth\TUW-191715.pdf")</f>
      </c>
      <c r="C44" s="304">
        <f>HYPERLINK("D:\Java\git\MethodDemosGit\MethodDemos\output\result\result-TUW-191715-xstream.xml")</f>
      </c>
      <c r="D44" s="305">
        <f>HYPERLINK("D:\Java\git\MethodDemosGit\MethodDemos\output\extracted\cermine\cermine-TUW-191715-xstream.xml")</f>
      </c>
      <c r="E44" t="s">
        <v>1</v>
      </c>
      <c r="F44" t="s">
        <v>1</v>
      </c>
      <c r="G44" t="s" s="306">
        <v>2</v>
      </c>
      <c r="H44" t="s" s="307">
        <v>3</v>
      </c>
      <c r="I44" t="s" s="308">
        <v>4</v>
      </c>
    </row>
    <row r="45">
      <c r="A45" t="s" s="309">
        <v>48</v>
      </c>
      <c r="B45" s="310">
        <f>HYPERLINK("D:\Java\git\MethodDemosGit\MethodDemos\output\groundtruth\TUW-191977.pdf")</f>
      </c>
      <c r="C45" s="311">
        <f>HYPERLINK("D:\Java\git\MethodDemosGit\MethodDemos\output\result\result-TUW-191977-xstream.xml")</f>
      </c>
      <c r="D45" s="312">
        <f>HYPERLINK("D:\Java\git\MethodDemosGit\MethodDemos\output\extracted\cermine\cermine-TUW-191977-xstream.xml")</f>
      </c>
      <c r="E45" t="s">
        <v>1</v>
      </c>
      <c r="F45" t="s">
        <v>1</v>
      </c>
      <c r="G45" t="s" s="313">
        <v>2</v>
      </c>
      <c r="H45" t="s" s="314">
        <v>3</v>
      </c>
      <c r="I45" t="s" s="315">
        <v>4</v>
      </c>
    </row>
    <row r="46">
      <c r="A46" t="s" s="316">
        <v>49</v>
      </c>
      <c r="B46" s="317">
        <f>HYPERLINK("D:\Java\git\MethodDemosGit\MethodDemos\output\groundtruth\TUW-192724.pdf")</f>
      </c>
      <c r="C46" s="318">
        <f>HYPERLINK("D:\Java\git\MethodDemosGit\MethodDemos\output\result\result-TUW-192724-xstream.xml")</f>
      </c>
      <c r="D46" s="319">
        <f>HYPERLINK("D:\Java\git\MethodDemosGit\MethodDemos\output\extracted\cermine\cermine-TUW-192724-xstream.xml")</f>
      </c>
      <c r="E46" t="s">
        <v>1</v>
      </c>
      <c r="F46" t="s">
        <v>1</v>
      </c>
      <c r="G46" t="s" s="320">
        <v>2</v>
      </c>
      <c r="H46" t="s" s="321">
        <v>3</v>
      </c>
      <c r="I46" t="s" s="322">
        <v>4</v>
      </c>
    </row>
    <row r="47">
      <c r="A47" t="s" s="323">
        <v>50</v>
      </c>
      <c r="B47" s="324">
        <f>HYPERLINK("D:\Java\git\MethodDemosGit\MethodDemos\output\groundtruth\TUW-194085.pdf")</f>
      </c>
      <c r="C47" s="325">
        <f>HYPERLINK("D:\Java\git\MethodDemosGit\MethodDemos\output\result\result-TUW-194085-xstream.xml")</f>
      </c>
      <c r="D47" s="326">
        <f>HYPERLINK("D:\Java\git\MethodDemosGit\MethodDemos\output\extracted\cermine\cermine-TUW-194085-xstream.xml")</f>
      </c>
      <c r="E47" t="s">
        <v>1</v>
      </c>
      <c r="F47" t="s">
        <v>1</v>
      </c>
      <c r="G47" t="s" s="327">
        <v>2</v>
      </c>
      <c r="H47" t="s" s="328">
        <v>3</v>
      </c>
      <c r="I47" t="s" s="329">
        <v>4</v>
      </c>
    </row>
    <row r="48">
      <c r="A48" t="s" s="330">
        <v>51</v>
      </c>
      <c r="B48" s="331">
        <f>HYPERLINK("D:\Java\git\MethodDemosGit\MethodDemos\output\groundtruth\TUW-194561.pdf")</f>
      </c>
      <c r="C48" s="332">
        <f>HYPERLINK("D:\Java\git\MethodDemosGit\MethodDemos\output\result\result-TUW-194561-xstream.xml")</f>
      </c>
      <c r="D48" s="333">
        <f>HYPERLINK("D:\Java\git\MethodDemosGit\MethodDemos\output\extracted\cermine\cermine-TUW-194561-xstream.xml")</f>
      </c>
      <c r="E48" t="s" s="334">
        <v>52</v>
      </c>
      <c r="F48" t="s">
        <v>1</v>
      </c>
      <c r="G48" t="s" s="335">
        <v>2</v>
      </c>
      <c r="H48" t="n" s="336">
        <v>0.0</v>
      </c>
      <c r="I48" t="n" s="337">
        <v>0.0</v>
      </c>
    </row>
    <row r="49">
      <c r="A49" t="s" s="338">
        <v>53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HYPERLINK("D:\Java\git\MethodDemosGit\MethodDemos\output\extracted\cermine\cermine-TUW-194660-xstream.xml")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54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HYPERLINK("D:\Java\git\MethodDemosGit\MethodDemos\output\extracted\cermine\cermine-TUW-197422-xstream.xml")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55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HYPERLINK("D:\Java\git\MethodDemosGit\MethodDemos\output\extracted\cermine\cermine-TUW-197852-xstream.xml")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56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HYPERLINK("D:\Java\git\MethodDemosGit\MethodDemos\output\extracted\cermine\cermine-TUW-198400-xstream.xml")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57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HYPERLINK("D:\Java\git\MethodDemosGit\MethodDemos\output\extracted\cermine\cermine-TUW-198401-xstream.xml")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58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HYPERLINK("D:\Java\git\MethodDemosGit\MethodDemos\output\extracted\cermine\cermine-TUW-198405-xstream.xml")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59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HYPERLINK("D:\Java\git\MethodDemosGit\MethodDemos\output\extracted\cermine\cermine-TUW-198408-xstream.xml")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60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HYPERLINK("D:\Java\git\MethodDemosGit\MethodDemos\output\extracted\cermine\cermine-TUW-200745-xstream.xml")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61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HYPERLINK("D:\Java\git\MethodDemosGit\MethodDemos\output\extracted\cermine\cermine-TUW-200748-xstream.xml")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62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HYPERLINK("D:\Java\git\MethodDemosGit\MethodDemos\output\extracted\cermine\cermine-TUW-200948-xstream.xml")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63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HYPERLINK("D:\Java\git\MethodDemosGit\MethodDemos\output\extracted\cermine\cermine-TUW-200950-xstream.xml")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64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HYPERLINK("D:\Java\git\MethodDemosGit\MethodDemos\output\extracted\cermine\cermine-TUW-200959-xstream.xml")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65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HYPERLINK("D:\Java\git\MethodDemosGit\MethodDemos\output\extracted\cermine\cermine-TUW-201066-xstream.xml")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66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HYPERLINK("D:\Java\git\MethodDemosGit\MethodDemos\output\extracted\cermine\cermine-TUW-201160-xstream.xml")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67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HYPERLINK("D:\Java\git\MethodDemosGit\MethodDemos\output\extracted\cermine\cermine-TUW-201167-xstream.xml")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68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HYPERLINK("D:\Java\git\MethodDemosGit\MethodDemos\output\extracted\cermine\cermine-TUW-201821-xstream.xml")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69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HYPERLINK("D:\Java\git\MethodDemosGit\MethodDemos\output\extracted\cermine\cermine-TUW-202034-xstream.xml")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70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HYPERLINK("D:\Java\git\MethodDemosGit\MethodDemos\output\extracted\cermine\cermine-TUW-202824-xstream.xml")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71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HYPERLINK("D:\Java\git\MethodDemosGit\MethodDemos\output\extracted\cermine\cermine-TUW-203409-xstream.xml")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72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HYPERLINK("D:\Java\git\MethodDemosGit\MethodDemos\output\extracted\cermine\cermine-TUW-203924-xstream.xml")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73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HYPERLINK("D:\Java\git\MethodDemosGit\MethodDemos\output\extracted\cermine\cermine-TUW-204724-xstream.xml")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74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HYPERLINK("D:\Java\git\MethodDemosGit\MethodDemos\output\extracted\cermine\cermine-TUW-205557-xstream.xml")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75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HYPERLINK("D:\Java\git\MethodDemosGit\MethodDemos\output\extracted\cermine\cermine-TUW-205933-xstream.xml")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76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HYPERLINK("D:\Java\git\MethodDemosGit\MethodDemos\output\extracted\cermine\cermine-TUW-213513-xstream.xml")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77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HYPERLINK("D:\Java\git\MethodDemosGit\MethodDemos\output\extracted\cermine\cermine-TUW-216744-xstream.xml")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78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HYPERLINK("D:\Java\git\MethodDemosGit\MethodDemos\output\extracted\cermine\cermine-TUW-217690-xstream.xml")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79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HYPERLINK("D:\Java\git\MethodDemosGit\MethodDemos\output\extracted\cermine\cermine-TUW-217971-xstream.xml")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80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HYPERLINK("D:\Java\git\MethodDemosGit\MethodDemos\output\extracted\cermine\cermine-TUW-221215-xstream.xml")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81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HYPERLINK("D:\Java\git\MethodDemosGit\MethodDemos\output\extracted\cermine\cermine-TUW-223906-xstream.xml")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82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HYPERLINK("D:\Java\git\MethodDemosGit\MethodDemos\output\extracted\cermine\cermine-TUW-223973-xstream.xml")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83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HYPERLINK("D:\Java\git\MethodDemosGit\MethodDemos\output\extracted\cermine\cermine-TUW-225252-xstream.xml")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84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HYPERLINK("D:\Java\git\MethodDemosGit\MethodDemos\output\extracted\cermine\cermine-TUW-226000-xstream.xml")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85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HYPERLINK("D:\Java\git\MethodDemosGit\MethodDemos\output\extracted\cermine\cermine-TUW-226016-xstream.xml")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86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HYPERLINK("D:\Java\git\MethodDemosGit\MethodDemos\output\extracted\cermine\cermine-TUW-228620-xstream.xml")</f>
      </c>
      <c r="E82" t="s" s="573">
        <v>87</v>
      </c>
      <c r="F82" t="s">
        <v>1</v>
      </c>
      <c r="G82" t="s" s="574">
        <v>2</v>
      </c>
      <c r="H82" t="n" s="575">
        <v>0.0</v>
      </c>
      <c r="I82" t="n" s="576">
        <v>0.0</v>
      </c>
    </row>
    <row r="83">
      <c r="A83" t="s" s="577">
        <v>88</v>
      </c>
      <c r="B83" s="578">
        <f>HYPERLINK("D:\Java\git\MethodDemosGit\MethodDemos\output\groundtruth\TUW-231707.pdf")</f>
      </c>
      <c r="C83" s="579">
        <f>HYPERLINK("D:\Java\git\MethodDemosGit\MethodDemos\output\result\result-TUW-231707-xstream.xml")</f>
      </c>
      <c r="D83" s="580">
        <f>HYPERLINK("D:\Java\git\MethodDemosGit\MethodDemos\output\extracted\cermine\cermine-TUW-231707-xstream.xml")</f>
      </c>
      <c r="E83" t="s">
        <v>1</v>
      </c>
      <c r="F83" t="s">
        <v>1</v>
      </c>
      <c r="G83" t="s" s="581">
        <v>2</v>
      </c>
      <c r="H83" t="s" s="582">
        <v>3</v>
      </c>
      <c r="I83" t="s" s="583">
        <v>4</v>
      </c>
    </row>
    <row r="84">
      <c r="A84" t="s" s="584">
        <v>89</v>
      </c>
      <c r="B84" s="585">
        <f>HYPERLINK("D:\Java\git\MethodDemosGit\MethodDemos\output\groundtruth\TUW-233317.pdf")</f>
      </c>
      <c r="C84" s="586">
        <f>HYPERLINK("D:\Java\git\MethodDemosGit\MethodDemos\output\result\result-TUW-233317-xstream.xml")</f>
      </c>
      <c r="D84" s="587">
        <f>HYPERLINK("D:\Java\git\MethodDemosGit\MethodDemos\output\extracted\cermine\cermine-TUW-233317-xstream.xml")</f>
      </c>
      <c r="E84" t="s">
        <v>1</v>
      </c>
      <c r="F84" t="s">
        <v>1</v>
      </c>
      <c r="G84" t="s" s="588">
        <v>2</v>
      </c>
      <c r="H84" t="s" s="589">
        <v>3</v>
      </c>
      <c r="I84" t="s" s="590">
        <v>4</v>
      </c>
    </row>
    <row r="85">
      <c r="A85" t="s" s="591">
        <v>90</v>
      </c>
      <c r="B85" s="592">
        <f>HYPERLINK("D:\Java\git\MethodDemosGit\MethodDemos\output\groundtruth\TUW-233657.pdf")</f>
      </c>
      <c r="C85" s="593">
        <f>HYPERLINK("D:\Java\git\MethodDemosGit\MethodDemos\output\result\result-TUW-233657-xstream.xml")</f>
      </c>
      <c r="D85" s="594">
        <f>HYPERLINK("D:\Java\git\MethodDemosGit\MethodDemos\output\extracted\cermine\cermine-TUW-233657-xstream.xml")</f>
      </c>
      <c r="E85" t="s">
        <v>1</v>
      </c>
      <c r="F85" t="s">
        <v>1</v>
      </c>
      <c r="G85" t="s" s="595">
        <v>2</v>
      </c>
      <c r="H85" t="s" s="596">
        <v>3</v>
      </c>
      <c r="I85" t="s" s="597">
        <v>4</v>
      </c>
    </row>
    <row r="86">
      <c r="A86" t="s" s="598">
        <v>91</v>
      </c>
      <c r="B86" s="599">
        <f>HYPERLINK("D:\Java\git\MethodDemosGit\MethodDemos\output\groundtruth\TUW-236063.pdf")</f>
      </c>
      <c r="C86" s="600">
        <f>HYPERLINK("D:\Java\git\MethodDemosGit\MethodDemos\output\result\result-TUW-236063-xstream.xml")</f>
      </c>
      <c r="D86" s="601">
        <f>HYPERLINK("D:\Java\git\MethodDemosGit\MethodDemos\output\extracted\cermine\cermine-TUW-236063-xstream.xml")</f>
      </c>
      <c r="E86" t="s">
        <v>1</v>
      </c>
      <c r="F86" t="s">
        <v>1</v>
      </c>
      <c r="G86" t="s" s="602">
        <v>2</v>
      </c>
      <c r="H86" t="s" s="603">
        <v>3</v>
      </c>
      <c r="I86" t="s" s="604">
        <v>4</v>
      </c>
    </row>
    <row r="87">
      <c r="A87" t="s" s="605">
        <v>92</v>
      </c>
      <c r="B87" s="606">
        <f>HYPERLINK("D:\Java\git\MethodDemosGit\MethodDemos\output\groundtruth\TUW-236120.pdf")</f>
      </c>
      <c r="C87" s="607">
        <f>HYPERLINK("D:\Java\git\MethodDemosGit\MethodDemos\output\result\result-TUW-236120-xstream.xml")</f>
      </c>
      <c r="D87" s="608">
        <f>HYPERLINK("D:\Java\git\MethodDemosGit\MethodDemos\output\extracted\cermine\cermine-TUW-236120-xstream.xml")</f>
      </c>
      <c r="E87" t="s">
        <v>1</v>
      </c>
      <c r="F87" t="s">
        <v>1</v>
      </c>
      <c r="G87" t="s" s="609">
        <v>2</v>
      </c>
      <c r="H87" t="s" s="610">
        <v>3</v>
      </c>
      <c r="I87" t="s" s="611">
        <v>4</v>
      </c>
    </row>
    <row r="88">
      <c r="A88" t="s" s="612">
        <v>93</v>
      </c>
      <c r="B88" s="613">
        <f>HYPERLINK("D:\Java\git\MethodDemosGit\MethodDemos\output\groundtruth\TUW-237297.pdf")</f>
      </c>
      <c r="C88" s="614">
        <f>HYPERLINK("D:\Java\git\MethodDemosGit\MethodDemos\output\result\result-TUW-237297-xstream.xml")</f>
      </c>
      <c r="D88" s="615">
        <f>HYPERLINK("D:\Java\git\MethodDemosGit\MethodDemos\output\extracted\cermine\cermine-TUW-237297-xstream.xml")</f>
      </c>
      <c r="E88" t="s">
        <v>1</v>
      </c>
      <c r="F88" t="s">
        <v>1</v>
      </c>
      <c r="G88" t="s" s="616">
        <v>2</v>
      </c>
      <c r="H88" t="s" s="617">
        <v>3</v>
      </c>
      <c r="I88" t="s" s="618">
        <v>4</v>
      </c>
    </row>
    <row r="89">
      <c r="A89" t="s" s="619">
        <v>94</v>
      </c>
      <c r="B89" s="620">
        <f>HYPERLINK("D:\Java\git\MethodDemosGit\MethodDemos\output\groundtruth\TUW-240858.pdf")</f>
      </c>
      <c r="C89" s="621">
        <f>HYPERLINK("D:\Java\git\MethodDemosGit\MethodDemos\output\result\result-TUW-240858-xstream.xml")</f>
      </c>
      <c r="D89" s="622">
        <f>HYPERLINK("D:\Java\git\MethodDemosGit\MethodDemos\output\extracted\cermine\cermine-TUW-240858-xstream.xml")</f>
      </c>
      <c r="E89" t="s">
        <v>1</v>
      </c>
      <c r="F89" t="s">
        <v>1</v>
      </c>
      <c r="G89" t="s" s="623">
        <v>2</v>
      </c>
      <c r="H89" t="s" s="624">
        <v>3</v>
      </c>
      <c r="I89" t="s" s="625">
        <v>4</v>
      </c>
    </row>
    <row r="90">
      <c r="A90" t="s" s="626">
        <v>95</v>
      </c>
      <c r="B90" s="627">
        <f>HYPERLINK("D:\Java\git\MethodDemosGit\MethodDemos\output\groundtruth\TUW-245336.pdf")</f>
      </c>
      <c r="C90" s="628">
        <f>HYPERLINK("D:\Java\git\MethodDemosGit\MethodDemos\output\result\result-TUW-245336-xstream.xml")</f>
      </c>
      <c r="D90" s="629">
        <f>HYPERLINK("D:\Java\git\MethodDemosGit\MethodDemos\output\extracted\cermine\cermine-TUW-245336-xstream.xml")</f>
      </c>
      <c r="E90" t="s">
        <v>1</v>
      </c>
      <c r="F90" t="s">
        <v>1</v>
      </c>
      <c r="G90" t="s" s="630">
        <v>2</v>
      </c>
      <c r="H90" t="s" s="631">
        <v>3</v>
      </c>
      <c r="I90" t="s" s="632">
        <v>4</v>
      </c>
    </row>
    <row r="91">
      <c r="A91" t="s" s="633">
        <v>96</v>
      </c>
      <c r="B91" s="634">
        <f>HYPERLINK("D:\Java\git\MethodDemosGit\MethodDemos\output\groundtruth\TUW-245799.pdf")</f>
      </c>
      <c r="C91" s="635">
        <f>HYPERLINK("D:\Java\git\MethodDemosGit\MethodDemos\output\result\result-TUW-245799-xstream.xml")</f>
      </c>
      <c r="D91" s="636">
        <f>HYPERLINK("D:\Java\git\MethodDemosGit\MethodDemos\output\extracted\cermine\cermine-TUW-245799-xstream.xml")</f>
      </c>
      <c r="E91" t="s">
        <v>1</v>
      </c>
      <c r="F91" t="s">
        <v>1</v>
      </c>
      <c r="G91" t="s" s="637">
        <v>2</v>
      </c>
      <c r="H91" t="s" s="638">
        <v>3</v>
      </c>
      <c r="I91" t="s" s="639">
        <v>4</v>
      </c>
    </row>
    <row r="92">
      <c r="A92" t="s" s="640">
        <v>97</v>
      </c>
      <c r="B92" s="641">
        <f>HYPERLINK("D:\Java\git\MethodDemosGit\MethodDemos\output\groundtruth\TUW-247301.pdf")</f>
      </c>
      <c r="C92" s="642">
        <f>HYPERLINK("D:\Java\git\MethodDemosGit\MethodDemos\output\result\result-TUW-247301-xstream.xml")</f>
      </c>
      <c r="D92" s="643">
        <f>HYPERLINK("D:\Java\git\MethodDemosGit\MethodDemos\output\extracted\cermine\cermine-TUW-247301-xstream.xml")</f>
      </c>
      <c r="E92" t="s">
        <v>1</v>
      </c>
      <c r="F92" t="s">
        <v>1</v>
      </c>
      <c r="G92" t="s" s="644">
        <v>2</v>
      </c>
      <c r="H92" t="s" s="645">
        <v>3</v>
      </c>
      <c r="I92" t="s" s="646">
        <v>4</v>
      </c>
    </row>
    <row r="93">
      <c r="A93" t="s" s="647">
        <v>98</v>
      </c>
      <c r="B93" s="648">
        <f>HYPERLINK("D:\Java\git\MethodDemosGit\MethodDemos\output\groundtruth\TUW-247741.pdf")</f>
      </c>
      <c r="C93" s="649">
        <f>HYPERLINK("D:\Java\git\MethodDemosGit\MethodDemos\output\result\result-TUW-247741-xstream.xml")</f>
      </c>
      <c r="D93" s="650">
        <f>HYPERLINK("D:\Java\git\MethodDemosGit\MethodDemos\output\extracted\cermine\cermine-TUW-247741-xstream.xml")</f>
      </c>
      <c r="E93" t="s">
        <v>1</v>
      </c>
      <c r="F93" t="s">
        <v>1</v>
      </c>
      <c r="G93" t="s" s="651">
        <v>2</v>
      </c>
      <c r="H93" t="s" s="652">
        <v>3</v>
      </c>
      <c r="I93" t="s" s="653">
        <v>4</v>
      </c>
    </row>
    <row r="94">
      <c r="A94" t="s" s="654">
        <v>99</v>
      </c>
      <c r="B94" s="655">
        <f>HYPERLINK("D:\Java\git\MethodDemosGit\MethodDemos\output\groundtruth\TUW-247743.pdf")</f>
      </c>
      <c r="C94" s="656">
        <f>HYPERLINK("D:\Java\git\MethodDemosGit\MethodDemos\output\result\result-TUW-247743-xstream.xml")</f>
      </c>
      <c r="D94" s="657">
        <f>HYPERLINK("D:\Java\git\MethodDemosGit\MethodDemos\output\extracted\cermine\cermine-TUW-247743-xstream.xml")</f>
      </c>
      <c r="E94" t="s">
        <v>1</v>
      </c>
      <c r="F94" t="s">
        <v>1</v>
      </c>
      <c r="G94" t="s" s="658">
        <v>2</v>
      </c>
      <c r="H94" t="s" s="659">
        <v>3</v>
      </c>
      <c r="I94" t="s" s="660">
        <v>4</v>
      </c>
    </row>
    <row r="95">
      <c r="A95" t="s" s="661">
        <v>100</v>
      </c>
      <c r="B95" s="662">
        <f>HYPERLINK("D:\Java\git\MethodDemosGit\MethodDemos\output\groundtruth\TUW-251544.pdf")</f>
      </c>
      <c r="C95" s="663">
        <f>HYPERLINK("D:\Java\git\MethodDemosGit\MethodDemos\output\result\result-TUW-251544-xstream.xml")</f>
      </c>
      <c r="D95" s="664">
        <f>HYPERLINK("D:\Java\git\MethodDemosGit\MethodDemos\output\extracted\cermine\cermine-TUW-251544-xstream.xml")</f>
      </c>
      <c r="E95" t="s">
        <v>1</v>
      </c>
      <c r="F95" t="s">
        <v>1</v>
      </c>
      <c r="G95" t="s" s="665">
        <v>2</v>
      </c>
      <c r="H95" t="s" s="666">
        <v>3</v>
      </c>
      <c r="I95" t="s" s="667">
        <v>4</v>
      </c>
    </row>
    <row r="96">
      <c r="A96" t="s" s="668">
        <v>101</v>
      </c>
      <c r="B96" s="669">
        <f>HYPERLINK("D:\Java\git\MethodDemosGit\MethodDemos\output\groundtruth\TUW-252847.pdf")</f>
      </c>
      <c r="C96" s="670">
        <f>HYPERLINK("D:\Java\git\MethodDemosGit\MethodDemos\output\result\result-TUW-252847-xstream.xml")</f>
      </c>
      <c r="D96" s="671">
        <f>HYPERLINK("D:\Java\git\MethodDemosGit\MethodDemos\output\extracted\cermine\cermine-TUW-252847-xstream.xml")</f>
      </c>
      <c r="E96" t="s">
        <v>1</v>
      </c>
      <c r="F96" t="s">
        <v>1</v>
      </c>
      <c r="G96" t="s" s="672">
        <v>2</v>
      </c>
      <c r="H96" t="s" s="673">
        <v>3</v>
      </c>
      <c r="I96" t="s" s="674">
        <v>4</v>
      </c>
    </row>
    <row r="97">
      <c r="A97" t="s" s="675">
        <v>102</v>
      </c>
      <c r="B97" s="676">
        <f>HYPERLINK("D:\Java\git\MethodDemosGit\MethodDemos\output\groundtruth\TUW-255712.pdf")</f>
      </c>
      <c r="C97" s="677">
        <f>HYPERLINK("D:\Java\git\MethodDemosGit\MethodDemos\output\result\result-TUW-255712-xstream.xml")</f>
      </c>
      <c r="D97" s="678">
        <f>HYPERLINK("D:\Java\git\MethodDemosGit\MethodDemos\output\extracted\cermine\cermine-TUW-255712-xstream.xml")</f>
      </c>
      <c r="E97" t="s">
        <v>1</v>
      </c>
      <c r="F97" t="s">
        <v>1</v>
      </c>
      <c r="G97" t="s" s="679">
        <v>2</v>
      </c>
      <c r="H97" t="s" s="680">
        <v>3</v>
      </c>
      <c r="I97" t="s" s="681">
        <v>4</v>
      </c>
    </row>
    <row r="98">
      <c r="A98" t="s" s="682">
        <v>103</v>
      </c>
      <c r="B98" s="683">
        <f>HYPERLINK("D:\Java\git\MethodDemosGit\MethodDemos\output\groundtruth\TUW-256654.pdf")</f>
      </c>
      <c r="C98" s="684">
        <f>HYPERLINK("D:\Java\git\MethodDemosGit\MethodDemos\output\result\result-TUW-256654-xstream.xml")</f>
      </c>
      <c r="D98" s="685">
        <f>HYPERLINK("D:\Java\git\MethodDemosGit\MethodDemos\output\extracted\cermine\cermine-TUW-256654-xstream.xml")</f>
      </c>
      <c r="E98" t="s">
        <v>1</v>
      </c>
      <c r="F98" t="s">
        <v>1</v>
      </c>
      <c r="G98" t="s" s="686">
        <v>2</v>
      </c>
      <c r="H98" t="s" s="687">
        <v>3</v>
      </c>
      <c r="I98" t="s" s="688">
        <v>4</v>
      </c>
    </row>
    <row r="99">
      <c r="A99" t="s" s="689">
        <v>104</v>
      </c>
      <c r="B99" s="690">
        <f>HYPERLINK("D:\Java\git\MethodDemosGit\MethodDemos\output\groundtruth\TUW-257397.pdf")</f>
      </c>
      <c r="C99" s="691">
        <f>HYPERLINK("D:\Java\git\MethodDemosGit\MethodDemos\output\result\result-TUW-257397-xstream.xml")</f>
      </c>
      <c r="D99" s="692">
        <f>HYPERLINK("D:\Java\git\MethodDemosGit\MethodDemos\output\extracted\cermine\cermine-TUW-257397-xstream.xml")</f>
      </c>
      <c r="E99" t="s">
        <v>1</v>
      </c>
      <c r="F99" t="s">
        <v>1</v>
      </c>
      <c r="G99" t="s" s="693">
        <v>2</v>
      </c>
      <c r="H99" t="s" s="694">
        <v>3</v>
      </c>
      <c r="I99" t="s" s="695">
        <v>4</v>
      </c>
    </row>
    <row r="100">
      <c r="A100" t="s" s="696">
        <v>105</v>
      </c>
      <c r="B100" s="697">
        <f>HYPERLINK("D:\Java\git\MethodDemosGit\MethodDemos\output\groundtruth\TUW-257870.pdf")</f>
      </c>
      <c r="C100" s="698">
        <f>HYPERLINK("D:\Java\git\MethodDemosGit\MethodDemos\output\result\result-TUW-257870-xstream.xml")</f>
      </c>
      <c r="D100" s="699">
        <f>HYPERLINK("D:\Java\git\MethodDemosGit\MethodDemos\output\extracted\cermine\cermine-TUW-257870-xstream.xml")</f>
      </c>
      <c r="E100" t="s">
        <v>1</v>
      </c>
      <c r="F100" t="s">
        <v>1</v>
      </c>
      <c r="G100" t="s" s="700">
        <v>2</v>
      </c>
      <c r="H100" t="s" s="701">
        <v>3</v>
      </c>
      <c r="I100" t="s" s="70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2018-04-12T13:57:19Z</dcterms:created>
  <dc:creator>Apache POI</dc:creator>
</cp:coreProperties>
</file>