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<sst xmlns="http://schemas.openxmlformats.org/spreadsheetml/2006/main" count="592" uniqueCount="104">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</sst>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4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n" s="166">
        <v>1.0</v>
      </c>
      <c r="G24" t="n" s="167">
        <v>0.0</v>
      </c>
      <c r="H24" t="s" s="168">
        <v>3</v>
      </c>
      <c r="I24" t="n" s="169">
        <v>0.0</v>
      </c>
    </row>
    <row r="25">
      <c r="A25" t="s" s="170">
        <v>28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HYPERLINK("D:\Java\git\MethodDemosGit\MethodDemos\output\extracted\grobid\grobid-TUW-141618-xstream.xml")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29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HYPERLINK("D:\Java\git\MethodDemosGit\MethodDemos\output\extracted\grobid\grobid-TUW-141758-xstream.xml")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30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HYPERLINK("D:\Java\git\MethodDemosGit\MethodDemos\output\extracted\grobid\grobid-TUW-168222-xstream.xml")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31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HYPERLINK("D:\Java\git\MethodDemosGit\MethodDemos\output\extracted\grobid\grobid-TUW-168482-xstream.xml")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32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HYPERLINK("D:\Java\git\MethodDemosGit\MethodDemos\output\extracted\grobid\grobid-TUW-169511-xstream.xml")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33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HYPERLINK("D:\Java\git\MethodDemosGit\MethodDemos\output\extracted\grobid\grobid-TUW-172697-xstream.xml")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34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HYPERLINK("D:\Java\git\MethodDemosGit\MethodDemos\output\extracted\grobid\grobid-TUW-174216-xstream.xml")</f>
      </c>
      <c r="E31" t="n" s="216">
        <v>2936.0</v>
      </c>
      <c r="F31" t="n" s="217">
        <v>2936.0</v>
      </c>
      <c r="G31" t="n" s="218">
        <v>1.0</v>
      </c>
      <c r="H31" t="n" s="219">
        <v>1.0</v>
      </c>
      <c r="I31" t="n" s="220">
        <v>1.0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HYPERLINK("D:\Java\git\MethodDemosGit\MethodDemos\output\extracted\grobid\grobid-TUW-175428-xstream.xml")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HYPERLINK("D:\Java\git\MethodDemosGit\MethodDemos\output\extracted\grobid\grobid-TUW-176087-xstream.xml")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HYPERLINK("D:\Java\git\MethodDemosGit\MethodDemos\output\extracted\grobid\grobid-TUW-177140-xstream.xml")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HYPERLINK("D:\Java\git\MethodDemosGit\MethodDemos\output\extracted\grobid\grobid-TUW-179146-xstream.xml")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HYPERLINK("D:\Java\git\MethodDemosGit\MethodDemos\output\extracted\grobid\grobid-TUW-180162-xstream.xml")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HYPERLINK("D:\Java\git\MethodDemosGit\MethodDemos\output\extracted\grobid\grobid-TUW-181199-xstream.xml")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HYPERLINK("D:\Java\git\MethodDemosGit\MethodDemos\output\extracted\grobid\grobid-TUW-182414-xstream.xml")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HYPERLINK("D:\Java\git\MethodDemosGit\MethodDemos\output\extracted\grobid\grobid-TUW-182899-xstream.xml")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HYPERLINK("D:\Java\git\MethodDemosGit\MethodDemos\output\extracted\grobid\grobid-TUW-185321-xstream.xml")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HYPERLINK("D:\Java\git\MethodDemosGit\MethodDemos\output\extracted\grobid\grobid-TUW-185441-xstream.xml")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HYPERLINK("D:\Java\git\MethodDemosGit\MethodDemos\output\extracted\grobid\grobid-TUW-186227-xstream.xml")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HYPERLINK("D:\Java\git\MethodDemosGit\MethodDemos\output\extracted\grobid\grobid-TUW-189842-xstream.xml")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HYPERLINK("D:\Java\git\MethodDemosGit\MethodDemos\output\extracted\grobid\grobid-TUW-191715-xstream.xml")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HYPERLINK("D:\Java\git\MethodDemosGit\MethodDemos\output\extracted\grobid\grobid-TUW-191977-xstream.xml")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HYPERLINK("D:\Java\git\MethodDemosGit\MethodDemos\output\extracted\grobid\grobid-TUW-192724-xstream.xml")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HYPERLINK("D:\Java\git\MethodDemosGit\MethodDemos\output\extracted\grobid\grobid-TUW-194085-xstream.xml")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HYPERLINK("D:\Java\git\MethodDemosGit\MethodDemos\output\extracted\grobid\grobid-TUW-194561-xstream.xml")</f>
      </c>
      <c r="E48" t="s">
        <v>1</v>
      </c>
      <c r="F48" t="s">
        <v>1</v>
      </c>
      <c r="G48" t="s" s="337">
        <v>2</v>
      </c>
      <c r="H48" t="s" s="338">
        <v>3</v>
      </c>
      <c r="I48" t="s" s="339">
        <v>4</v>
      </c>
    </row>
    <row r="49">
      <c r="A49" t="s" s="340">
        <v>52</v>
      </c>
      <c r="B49" s="341">
        <f>HYPERLINK("D:\Java\git\MethodDemosGit\MethodDemos\output\groundtruth\TUW-194660.pdf")</f>
      </c>
      <c r="C49" s="342">
        <f>HYPERLINK("D:\Java\git\MethodDemosGit\MethodDemos\output\result\result-TUW-194660-xstream.xml")</f>
      </c>
      <c r="D49" s="343">
        <f>HYPERLINK("D:\Java\git\MethodDemosGit\MethodDemos\output\extracted\grobid\grobid-TUW-194660-xstream.xml")</f>
      </c>
      <c r="E49" t="s">
        <v>1</v>
      </c>
      <c r="F49" t="s">
        <v>1</v>
      </c>
      <c r="G49" t="s" s="344">
        <v>2</v>
      </c>
      <c r="H49" t="s" s="345">
        <v>3</v>
      </c>
      <c r="I49" t="s" s="346">
        <v>4</v>
      </c>
    </row>
    <row r="50">
      <c r="A50" t="s" s="347">
        <v>53</v>
      </c>
      <c r="B50" s="348">
        <f>HYPERLINK("D:\Java\git\MethodDemosGit\MethodDemos\output\groundtruth\TUW-197422.pdf")</f>
      </c>
      <c r="C50" s="349">
        <f>HYPERLINK("D:\Java\git\MethodDemosGit\MethodDemos\output\result\result-TUW-197422-xstream.xml")</f>
      </c>
      <c r="D50" s="350">
        <f>HYPERLINK("D:\Java\git\MethodDemosGit\MethodDemos\output\extracted\grobid\grobid-TUW-197422-xstream.xml")</f>
      </c>
      <c r="E50" t="s">
        <v>1</v>
      </c>
      <c r="F50" t="s">
        <v>1</v>
      </c>
      <c r="G50" t="s" s="351">
        <v>2</v>
      </c>
      <c r="H50" t="s" s="352">
        <v>3</v>
      </c>
      <c r="I50" t="s" s="353">
        <v>4</v>
      </c>
    </row>
    <row r="51">
      <c r="A51" t="s" s="354">
        <v>54</v>
      </c>
      <c r="B51" s="355">
        <f>HYPERLINK("D:\Java\git\MethodDemosGit\MethodDemos\output\groundtruth\TUW-197852.pdf")</f>
      </c>
      <c r="C51" s="356">
        <f>HYPERLINK("D:\Java\git\MethodDemosGit\MethodDemos\output\result\result-TUW-197852-xstream.xml")</f>
      </c>
      <c r="D51" s="357">
        <f>HYPERLINK("D:\Java\git\MethodDemosGit\MethodDemos\output\extracted\grobid\grobid-TUW-197852-xstream.xml")</f>
      </c>
      <c r="E51" t="s">
        <v>1</v>
      </c>
      <c r="F51" t="s">
        <v>1</v>
      </c>
      <c r="G51" t="s" s="358">
        <v>2</v>
      </c>
      <c r="H51" t="s" s="359">
        <v>3</v>
      </c>
      <c r="I51" t="s" s="360">
        <v>4</v>
      </c>
    </row>
    <row r="52">
      <c r="A52" t="s" s="361">
        <v>55</v>
      </c>
      <c r="B52" s="362">
        <f>HYPERLINK("D:\Java\git\MethodDemosGit\MethodDemos\output\groundtruth\TUW-198400.pdf")</f>
      </c>
      <c r="C52" s="363">
        <f>HYPERLINK("D:\Java\git\MethodDemosGit\MethodDemos\output\result\result-TUW-198400-xstream.xml")</f>
      </c>
      <c r="D52" s="364">
        <f>HYPERLINK("D:\Java\git\MethodDemosGit\MethodDemos\output\extracted\grobid\grobid-TUW-198400-xstream.xml")</f>
      </c>
      <c r="E52" t="s">
        <v>1</v>
      </c>
      <c r="F52" t="s">
        <v>1</v>
      </c>
      <c r="G52" t="s" s="365">
        <v>2</v>
      </c>
      <c r="H52" t="s" s="366">
        <v>3</v>
      </c>
      <c r="I52" t="s" s="367">
        <v>4</v>
      </c>
    </row>
    <row r="53">
      <c r="A53" t="s" s="368">
        <v>56</v>
      </c>
      <c r="B53" s="369">
        <f>HYPERLINK("D:\Java\git\MethodDemosGit\MethodDemos\output\groundtruth\TUW-198401.pdf")</f>
      </c>
      <c r="C53" s="370">
        <f>HYPERLINK("D:\Java\git\MethodDemosGit\MethodDemos\output\result\result-TUW-198401-xstream.xml")</f>
      </c>
      <c r="D53" s="371">
        <f>HYPERLINK("D:\Java\git\MethodDemosGit\MethodDemos\output\extracted\grobid\grobid-TUW-198401-xstream.xml")</f>
      </c>
      <c r="E53" t="s">
        <v>1</v>
      </c>
      <c r="F53" t="s">
        <v>1</v>
      </c>
      <c r="G53" t="s" s="372">
        <v>2</v>
      </c>
      <c r="H53" t="s" s="373">
        <v>3</v>
      </c>
      <c r="I53" t="s" s="374">
        <v>4</v>
      </c>
    </row>
    <row r="54">
      <c r="A54" t="s" s="375">
        <v>57</v>
      </c>
      <c r="B54" s="376">
        <f>HYPERLINK("D:\Java\git\MethodDemosGit\MethodDemos\output\groundtruth\TUW-198405.pdf")</f>
      </c>
      <c r="C54" s="377">
        <f>HYPERLINK("D:\Java\git\MethodDemosGit\MethodDemos\output\result\result-TUW-198405-xstream.xml")</f>
      </c>
      <c r="D54" s="378">
        <f>HYPERLINK("D:\Java\git\MethodDemosGit\MethodDemos\output\extracted\grobid\grobid-TUW-198405-xstream.xml")</f>
      </c>
      <c r="E54" t="s">
        <v>1</v>
      </c>
      <c r="F54" t="s">
        <v>1</v>
      </c>
      <c r="G54" t="s" s="379">
        <v>2</v>
      </c>
      <c r="H54" t="s" s="380">
        <v>3</v>
      </c>
      <c r="I54" t="s" s="381">
        <v>4</v>
      </c>
    </row>
    <row r="55">
      <c r="A55" t="s" s="382">
        <v>58</v>
      </c>
      <c r="B55" s="383">
        <f>HYPERLINK("D:\Java\git\MethodDemosGit\MethodDemos\output\groundtruth\TUW-198408.pdf")</f>
      </c>
      <c r="C55" s="384">
        <f>HYPERLINK("D:\Java\git\MethodDemosGit\MethodDemos\output\result\result-TUW-198408-xstream.xml")</f>
      </c>
      <c r="D55" s="385">
        <f>HYPERLINK("D:\Java\git\MethodDemosGit\MethodDemos\output\extracted\grobid\grobid-TUW-198408-xstream.xml")</f>
      </c>
      <c r="E55" t="s">
        <v>1</v>
      </c>
      <c r="F55" t="s">
        <v>1</v>
      </c>
      <c r="G55" t="s" s="386">
        <v>2</v>
      </c>
      <c r="H55" t="s" s="387">
        <v>3</v>
      </c>
      <c r="I55" t="s" s="388">
        <v>4</v>
      </c>
    </row>
    <row r="56">
      <c r="A56" t="s" s="389">
        <v>59</v>
      </c>
      <c r="B56" s="390">
        <f>HYPERLINK("D:\Java\git\MethodDemosGit\MethodDemos\output\groundtruth\TUW-200745.pdf")</f>
      </c>
      <c r="C56" s="391">
        <f>HYPERLINK("D:\Java\git\MethodDemosGit\MethodDemos\output\result\result-TUW-200745-xstream.xml")</f>
      </c>
      <c r="D56" s="392">
        <f>HYPERLINK("D:\Java\git\MethodDemosGit\MethodDemos\output\extracted\grobid\grobid-TUW-200745-xstream.xml")</f>
      </c>
      <c r="E56" t="s">
        <v>1</v>
      </c>
      <c r="F56" t="s">
        <v>1</v>
      </c>
      <c r="G56" t="s" s="393">
        <v>2</v>
      </c>
      <c r="H56" t="s" s="394">
        <v>3</v>
      </c>
      <c r="I56" t="s" s="395">
        <v>4</v>
      </c>
    </row>
    <row r="57">
      <c r="A57" t="s" s="396">
        <v>60</v>
      </c>
      <c r="B57" s="397">
        <f>HYPERLINK("D:\Java\git\MethodDemosGit\MethodDemos\output\groundtruth\TUW-200748.pdf")</f>
      </c>
      <c r="C57" s="398">
        <f>HYPERLINK("D:\Java\git\MethodDemosGit\MethodDemos\output\result\result-TUW-200748-xstream.xml")</f>
      </c>
      <c r="D57" s="399">
        <f>HYPERLINK("D:\Java\git\MethodDemosGit\MethodDemos\output\extracted\grobid\grobid-TUW-200748-xstream.xml")</f>
      </c>
      <c r="E57" t="s">
        <v>1</v>
      </c>
      <c r="F57" t="s">
        <v>1</v>
      </c>
      <c r="G57" t="s" s="400">
        <v>2</v>
      </c>
      <c r="H57" t="s" s="401">
        <v>3</v>
      </c>
      <c r="I57" t="s" s="402">
        <v>4</v>
      </c>
    </row>
    <row r="58">
      <c r="A58" t="s" s="403">
        <v>61</v>
      </c>
      <c r="B58" s="404">
        <f>HYPERLINK("D:\Java\git\MethodDemosGit\MethodDemos\output\groundtruth\TUW-200948.pdf")</f>
      </c>
      <c r="C58" s="405">
        <f>HYPERLINK("D:\Java\git\MethodDemosGit\MethodDemos\output\result\result-TUW-200948-xstream.xml")</f>
      </c>
      <c r="D58" s="406">
        <f>HYPERLINK("D:\Java\git\MethodDemosGit\MethodDemos\output\extracted\grobid\grobid-TUW-200948-xstream.xml")</f>
      </c>
      <c r="E58" t="s">
        <v>1</v>
      </c>
      <c r="F58" t="s">
        <v>1</v>
      </c>
      <c r="G58" t="s" s="407">
        <v>2</v>
      </c>
      <c r="H58" t="s" s="408">
        <v>3</v>
      </c>
      <c r="I58" t="s" s="409">
        <v>4</v>
      </c>
    </row>
    <row r="59">
      <c r="A59" t="s" s="410">
        <v>62</v>
      </c>
      <c r="B59" s="411">
        <f>HYPERLINK("D:\Java\git\MethodDemosGit\MethodDemos\output\groundtruth\TUW-200950.pdf")</f>
      </c>
      <c r="C59" s="412">
        <f>HYPERLINK("D:\Java\git\MethodDemosGit\MethodDemos\output\result\result-TUW-200950-xstream.xml")</f>
      </c>
      <c r="D59" s="413">
        <f>HYPERLINK("D:\Java\git\MethodDemosGit\MethodDemos\output\extracted\grobid\grobid-TUW-200950-xstream.xml")</f>
      </c>
      <c r="E59" t="s">
        <v>1</v>
      </c>
      <c r="F59" t="s">
        <v>1</v>
      </c>
      <c r="G59" t="s" s="414">
        <v>2</v>
      </c>
      <c r="H59" t="s" s="415">
        <v>3</v>
      </c>
      <c r="I59" t="s" s="416">
        <v>4</v>
      </c>
    </row>
    <row r="60">
      <c r="A60" t="s" s="417">
        <v>63</v>
      </c>
      <c r="B60" s="418">
        <f>HYPERLINK("D:\Java\git\MethodDemosGit\MethodDemos\output\groundtruth\TUW-200959.pdf")</f>
      </c>
      <c r="C60" s="419">
        <f>HYPERLINK("D:\Java\git\MethodDemosGit\MethodDemos\output\result\result-TUW-200959-xstream.xml")</f>
      </c>
      <c r="D60" s="420">
        <f>HYPERLINK("D:\Java\git\MethodDemosGit\MethodDemos\output\extracted\grobid\grobid-TUW-200959-xstream.xml")</f>
      </c>
      <c r="E60" t="s">
        <v>1</v>
      </c>
      <c r="F60" t="s">
        <v>1</v>
      </c>
      <c r="G60" t="s" s="421">
        <v>2</v>
      </c>
      <c r="H60" t="s" s="422">
        <v>3</v>
      </c>
      <c r="I60" t="s" s="423">
        <v>4</v>
      </c>
    </row>
    <row r="61">
      <c r="A61" t="s" s="424">
        <v>64</v>
      </c>
      <c r="B61" s="425">
        <f>HYPERLINK("D:\Java\git\MethodDemosGit\MethodDemos\output\groundtruth\TUW-201066.pdf")</f>
      </c>
      <c r="C61" s="426">
        <f>HYPERLINK("D:\Java\git\MethodDemosGit\MethodDemos\output\result\result-TUW-201066-xstream.xml")</f>
      </c>
      <c r="D61" s="427">
        <f>HYPERLINK("D:\Java\git\MethodDemosGit\MethodDemos\output\extracted\grobid\grobid-TUW-201066-xstream.xml")</f>
      </c>
      <c r="E61" t="s">
        <v>1</v>
      </c>
      <c r="F61" t="s">
        <v>1</v>
      </c>
      <c r="G61" t="s" s="428">
        <v>2</v>
      </c>
      <c r="H61" t="s" s="429">
        <v>3</v>
      </c>
      <c r="I61" t="s" s="430">
        <v>4</v>
      </c>
    </row>
    <row r="62">
      <c r="A62" t="s" s="431">
        <v>65</v>
      </c>
      <c r="B62" s="432">
        <f>HYPERLINK("D:\Java\git\MethodDemosGit\MethodDemos\output\groundtruth\TUW-201160.pdf")</f>
      </c>
      <c r="C62" s="433">
        <f>HYPERLINK("D:\Java\git\MethodDemosGit\MethodDemos\output\result\result-TUW-201160-xstream.xml")</f>
      </c>
      <c r="D62" s="434">
        <f>HYPERLINK("D:\Java\git\MethodDemosGit\MethodDemos\output\extracted\grobid\grobid-TUW-201160-xstream.xml")</f>
      </c>
      <c r="E62" t="s">
        <v>1</v>
      </c>
      <c r="F62" t="s">
        <v>1</v>
      </c>
      <c r="G62" t="s" s="435">
        <v>2</v>
      </c>
      <c r="H62" t="s" s="436">
        <v>3</v>
      </c>
      <c r="I62" t="s" s="437">
        <v>4</v>
      </c>
    </row>
    <row r="63">
      <c r="A63" t="s" s="438">
        <v>66</v>
      </c>
      <c r="B63" s="439">
        <f>HYPERLINK("D:\Java\git\MethodDemosGit\MethodDemos\output\groundtruth\TUW-201167.pdf")</f>
      </c>
      <c r="C63" s="440">
        <f>HYPERLINK("D:\Java\git\MethodDemosGit\MethodDemos\output\result\result-TUW-201167-xstream.xml")</f>
      </c>
      <c r="D63" s="441">
        <f>HYPERLINK("D:\Java\git\MethodDemosGit\MethodDemos\output\extracted\grobid\grobid-TUW-201167-xstream.xml")</f>
      </c>
      <c r="E63" t="s">
        <v>1</v>
      </c>
      <c r="F63" t="s">
        <v>1</v>
      </c>
      <c r="G63" t="s" s="442">
        <v>2</v>
      </c>
      <c r="H63" t="s" s="443">
        <v>3</v>
      </c>
      <c r="I63" t="s" s="444">
        <v>4</v>
      </c>
    </row>
    <row r="64">
      <c r="A64" t="s" s="445">
        <v>67</v>
      </c>
      <c r="B64" s="446">
        <f>HYPERLINK("D:\Java\git\MethodDemosGit\MethodDemos\output\groundtruth\TUW-201821.pdf")</f>
      </c>
      <c r="C64" s="447">
        <f>HYPERLINK("D:\Java\git\MethodDemosGit\MethodDemos\output\result\result-TUW-201821-xstream.xml")</f>
      </c>
      <c r="D64" s="448">
        <f>HYPERLINK("D:\Java\git\MethodDemosGit\MethodDemos\output\extracted\grobid\grobid-TUW-201821-xstream.xml")</f>
      </c>
      <c r="E64" t="s">
        <v>1</v>
      </c>
      <c r="F64" t="s">
        <v>1</v>
      </c>
      <c r="G64" t="s" s="449">
        <v>2</v>
      </c>
      <c r="H64" t="s" s="450">
        <v>3</v>
      </c>
      <c r="I64" t="s" s="451">
        <v>4</v>
      </c>
    </row>
    <row r="65">
      <c r="A65" t="s" s="452">
        <v>68</v>
      </c>
      <c r="B65" s="453">
        <f>HYPERLINK("D:\Java\git\MethodDemosGit\MethodDemos\output\groundtruth\TUW-202034.pdf")</f>
      </c>
      <c r="C65" s="454">
        <f>HYPERLINK("D:\Java\git\MethodDemosGit\MethodDemos\output\result\result-TUW-202034-xstream.xml")</f>
      </c>
      <c r="D65" s="455">
        <f>HYPERLINK("D:\Java\git\MethodDemosGit\MethodDemos\output\extracted\grobid\grobid-TUW-202034-xstream.xml")</f>
      </c>
      <c r="E65" t="s">
        <v>1</v>
      </c>
      <c r="F65" t="s">
        <v>1</v>
      </c>
      <c r="G65" t="s" s="456">
        <v>2</v>
      </c>
      <c r="H65" t="s" s="457">
        <v>3</v>
      </c>
      <c r="I65" t="s" s="458">
        <v>4</v>
      </c>
    </row>
    <row r="66">
      <c r="A66" t="s" s="459">
        <v>69</v>
      </c>
      <c r="B66" s="460">
        <f>HYPERLINK("D:\Java\git\MethodDemosGit\MethodDemos\output\groundtruth\TUW-202824.pdf")</f>
      </c>
      <c r="C66" s="461">
        <f>HYPERLINK("D:\Java\git\MethodDemosGit\MethodDemos\output\result\result-TUW-202824-xstream.xml")</f>
      </c>
      <c r="D66" s="462">
        <f>HYPERLINK("D:\Java\git\MethodDemosGit\MethodDemos\output\extracted\grobid\grobid-TUW-202824-xstream.xml")</f>
      </c>
      <c r="E66" t="s">
        <v>1</v>
      </c>
      <c r="F66" t="s">
        <v>1</v>
      </c>
      <c r="G66" t="s" s="463">
        <v>2</v>
      </c>
      <c r="H66" t="s" s="464">
        <v>3</v>
      </c>
      <c r="I66" t="s" s="465">
        <v>4</v>
      </c>
    </row>
    <row r="67">
      <c r="A67" t="s" s="466">
        <v>70</v>
      </c>
      <c r="B67" s="467">
        <f>HYPERLINK("D:\Java\git\MethodDemosGit\MethodDemos\output\groundtruth\TUW-203409.pdf")</f>
      </c>
      <c r="C67" s="468">
        <f>HYPERLINK("D:\Java\git\MethodDemosGit\MethodDemos\output\result\result-TUW-203409-xstream.xml")</f>
      </c>
      <c r="D67" s="469">
        <f>HYPERLINK("D:\Java\git\MethodDemosGit\MethodDemos\output\extracted\grobid\grobid-TUW-203409-xstream.xml")</f>
      </c>
      <c r="E67" t="s">
        <v>1</v>
      </c>
      <c r="F67" t="s">
        <v>1</v>
      </c>
      <c r="G67" t="s" s="470">
        <v>2</v>
      </c>
      <c r="H67" t="s" s="471">
        <v>3</v>
      </c>
      <c r="I67" t="s" s="472">
        <v>4</v>
      </c>
    </row>
    <row r="68">
      <c r="A68" t="s" s="473">
        <v>71</v>
      </c>
      <c r="B68" s="474">
        <f>HYPERLINK("D:\Java\git\MethodDemosGit\MethodDemos\output\groundtruth\TUW-203924.pdf")</f>
      </c>
      <c r="C68" s="475">
        <f>HYPERLINK("D:\Java\git\MethodDemosGit\MethodDemos\output\result\result-TUW-203924-xstream.xml")</f>
      </c>
      <c r="D68" s="476">
        <f>HYPERLINK("D:\Java\git\MethodDemosGit\MethodDemos\output\extracted\grobid\grobid-TUW-203924-xstream.xml")</f>
      </c>
      <c r="E68" t="s">
        <v>1</v>
      </c>
      <c r="F68" t="s">
        <v>1</v>
      </c>
      <c r="G68" t="s" s="477">
        <v>2</v>
      </c>
      <c r="H68" t="s" s="478">
        <v>3</v>
      </c>
      <c r="I68" t="s" s="479">
        <v>4</v>
      </c>
    </row>
    <row r="69">
      <c r="A69" t="s" s="480">
        <v>72</v>
      </c>
      <c r="B69" s="481">
        <f>HYPERLINK("D:\Java\git\MethodDemosGit\MethodDemos\output\groundtruth\TUW-204724.pdf")</f>
      </c>
      <c r="C69" s="482">
        <f>HYPERLINK("D:\Java\git\MethodDemosGit\MethodDemos\output\result\result-TUW-204724-xstream.xml")</f>
      </c>
      <c r="D69" s="483">
        <f>HYPERLINK("D:\Java\git\MethodDemosGit\MethodDemos\output\extracted\grobid\grobid-TUW-204724-xstream.xml")</f>
      </c>
      <c r="E69" t="s">
        <v>1</v>
      </c>
      <c r="F69" t="s">
        <v>1</v>
      </c>
      <c r="G69" t="s" s="484">
        <v>2</v>
      </c>
      <c r="H69" t="s" s="485">
        <v>3</v>
      </c>
      <c r="I69" t="s" s="486">
        <v>4</v>
      </c>
    </row>
    <row r="70">
      <c r="A70" t="s" s="487">
        <v>73</v>
      </c>
      <c r="B70" s="488">
        <f>HYPERLINK("D:\Java\git\MethodDemosGit\MethodDemos\output\groundtruth\TUW-205557.pdf")</f>
      </c>
      <c r="C70" s="489">
        <f>HYPERLINK("D:\Java\git\MethodDemosGit\MethodDemos\output\result\result-TUW-205557-xstream.xml")</f>
      </c>
      <c r="D70" s="490">
        <f>HYPERLINK("D:\Java\git\MethodDemosGit\MethodDemos\output\extracted\grobid\grobid-TUW-205557-xstream.xml")</f>
      </c>
      <c r="E70" t="s">
        <v>1</v>
      </c>
      <c r="F70" t="s">
        <v>1</v>
      </c>
      <c r="G70" t="s" s="491">
        <v>2</v>
      </c>
      <c r="H70" t="s" s="492">
        <v>3</v>
      </c>
      <c r="I70" t="s" s="493">
        <v>4</v>
      </c>
    </row>
    <row r="71">
      <c r="A71" t="s" s="494">
        <v>74</v>
      </c>
      <c r="B71" s="495">
        <f>HYPERLINK("D:\Java\git\MethodDemosGit\MethodDemos\output\groundtruth\TUW-205933.pdf")</f>
      </c>
      <c r="C71" s="496">
        <f>HYPERLINK("D:\Java\git\MethodDemosGit\MethodDemos\output\result\result-TUW-205933-xstream.xml")</f>
      </c>
      <c r="D71" s="497">
        <f>HYPERLINK("D:\Java\git\MethodDemosGit\MethodDemos\output\extracted\grobid\grobid-TUW-205933-xstream.xml")</f>
      </c>
      <c r="E71" t="s">
        <v>1</v>
      </c>
      <c r="F71" t="s">
        <v>1</v>
      </c>
      <c r="G71" t="s" s="498">
        <v>2</v>
      </c>
      <c r="H71" t="s" s="499">
        <v>3</v>
      </c>
      <c r="I71" t="s" s="500">
        <v>4</v>
      </c>
    </row>
    <row r="72">
      <c r="A72" t="s" s="501">
        <v>75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HYPERLINK("D:\Java\git\MethodDemosGit\MethodDemos\output\extracted\grobid\grobid-TUW-213513-xstream.xml")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76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HYPERLINK("D:\Java\git\MethodDemosGit\MethodDemos\output\extracted\grobid\grobid-TUW-216744-xstream.xml")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77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HYPERLINK("D:\Java\git\MethodDemosGit\MethodDemos\output\extracted\grobid\grobid-TUW-217690-xstream.xml")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78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HYPERLINK("D:\Java\git\MethodDemosGit\MethodDemos\output\extracted\grobid\grobid-TUW-217971-xstream.xml")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79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HYPERLINK("D:\Java\git\MethodDemosGit\MethodDemos\output\extracted\grobid\grobid-TUW-221215-xstream.xml")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80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HYPERLINK("D:\Java\git\MethodDemosGit\MethodDemos\output\extracted\grobid\grobid-TUW-223906-xstream.xml")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81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HYPERLINK("D:\Java\git\MethodDemosGit\MethodDemos\output\extracted\grobid\grobid-TUW-223973-xstream.xml")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82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HYPERLINK("D:\Java\git\MethodDemosGit\MethodDemos\output\extracted\grobid\grobid-TUW-225252-xstream.xml")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83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HYPERLINK("D:\Java\git\MethodDemosGit\MethodDemos\output\extracted\grobid\grobid-TUW-226000-xstream.xml")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84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HYPERLINK("D:\Java\git\MethodDemosGit\MethodDemos\output\extracted\grobid\grobid-TUW-226016-xstream.xml")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85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HYPERLINK("D:\Java\git\MethodDemosGit\MethodDemos\output\extracted\grobid\grobid-TUW-228620-xstream.xml")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86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HYPERLINK("D:\Java\git\MethodDemosGit\MethodDemos\output\extracted\grobid\grobid-TUW-231707-xstream.xml")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87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HYPERLINK("D:\Java\git\MethodDemosGit\MethodDemos\output\extracted\grobid\grobid-TUW-233317-xstream.xml")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88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HYPERLINK("D:\Java\git\MethodDemosGit\MethodDemos\output\extracted\grobid\grobid-TUW-233657-xstream.xml")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89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HYPERLINK("D:\Java\git\MethodDemosGit\MethodDemos\output\extracted\grobid\grobid-TUW-236063-xstream.xml")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90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HYPERLINK("D:\Java\git\MethodDemosGit\MethodDemos\output\extracted\grobid\grobid-TUW-236120-xstream.xml")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91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HYPERLINK("D:\Java\git\MethodDemosGit\MethodDemos\output\extracted\grobid\grobid-TUW-237297-xstream.xml")</f>
      </c>
      <c r="E88" t="s">
        <v>1</v>
      </c>
      <c r="F88" t="s">
        <v>1</v>
      </c>
      <c r="G88" t="s" s="617">
        <v>2</v>
      </c>
      <c r="H88" t="s" s="618">
        <v>3</v>
      </c>
      <c r="I88" t="s" s="619">
        <v>4</v>
      </c>
    </row>
    <row r="89">
      <c r="A89" t="s" s="620">
        <v>92</v>
      </c>
      <c r="B89" s="621">
        <f>HYPERLINK("D:\Java\git\MethodDemosGit\MethodDemos\output\groundtruth\TUW-240858.pdf")</f>
      </c>
      <c r="C89" s="622">
        <f>HYPERLINK("D:\Java\git\MethodDemosGit\MethodDemos\output\result\result-TUW-240858-xstream.xml")</f>
      </c>
      <c r="D89" s="623">
        <f>HYPERLINK("D:\Java\git\MethodDemosGit\MethodDemos\output\extracted\grobid\grobid-TUW-240858-xstream.xml")</f>
      </c>
      <c r="E89" t="s">
        <v>1</v>
      </c>
      <c r="F89" t="s">
        <v>1</v>
      </c>
      <c r="G89" t="s" s="624">
        <v>2</v>
      </c>
      <c r="H89" t="s" s="625">
        <v>3</v>
      </c>
      <c r="I89" t="s" s="626">
        <v>4</v>
      </c>
    </row>
    <row r="90">
      <c r="A90" t="s" s="627">
        <v>93</v>
      </c>
      <c r="B90" s="628">
        <f>HYPERLINK("D:\Java\git\MethodDemosGit\MethodDemos\output\groundtruth\TUW-245336.pdf")</f>
      </c>
      <c r="C90" s="629">
        <f>HYPERLINK("D:\Java\git\MethodDemosGit\MethodDemos\output\result\result-TUW-245336-xstream.xml")</f>
      </c>
      <c r="D90" s="630">
        <f>HYPERLINK("D:\Java\git\MethodDemosGit\MethodDemos\output\extracted\grobid\grobid-TUW-245336-xstream.xml")</f>
      </c>
      <c r="E90" t="s">
        <v>1</v>
      </c>
      <c r="F90" t="s">
        <v>1</v>
      </c>
      <c r="G90" t="s" s="631">
        <v>2</v>
      </c>
      <c r="H90" t="s" s="632">
        <v>3</v>
      </c>
      <c r="I90" t="s" s="633">
        <v>4</v>
      </c>
    </row>
    <row r="91">
      <c r="A91" t="s" s="634">
        <v>94</v>
      </c>
      <c r="B91" s="635">
        <f>HYPERLINK("D:\Java\git\MethodDemosGit\MethodDemos\output\groundtruth\TUW-245799.pdf")</f>
      </c>
      <c r="C91" s="636">
        <f>HYPERLINK("D:\Java\git\MethodDemosGit\MethodDemos\output\result\result-TUW-245799-xstream.xml")</f>
      </c>
      <c r="D91" s="637">
        <f>HYPERLINK("D:\Java\git\MethodDemosGit\MethodDemos\output\extracted\grobid\grobid-TUW-245799-xstream.xml")</f>
      </c>
      <c r="E91" t="s">
        <v>1</v>
      </c>
      <c r="F91" t="s">
        <v>1</v>
      </c>
      <c r="G91" t="s" s="638">
        <v>2</v>
      </c>
      <c r="H91" t="s" s="639">
        <v>3</v>
      </c>
      <c r="I91" t="s" s="640">
        <v>4</v>
      </c>
    </row>
    <row r="92">
      <c r="A92" t="s" s="641">
        <v>95</v>
      </c>
      <c r="B92" s="642">
        <f>HYPERLINK("D:\Java\git\MethodDemosGit\MethodDemos\output\groundtruth\TUW-247301.pdf")</f>
      </c>
      <c r="C92" s="643">
        <f>HYPERLINK("D:\Java\git\MethodDemosGit\MethodDemos\output\result\result-TUW-247301-xstream.xml")</f>
      </c>
      <c r="D92" s="644">
        <f>HYPERLINK("D:\Java\git\MethodDemosGit\MethodDemos\output\extracted\grobid\grobid-TUW-247301-xstream.xml")</f>
      </c>
      <c r="E92" t="s">
        <v>1</v>
      </c>
      <c r="F92" t="s">
        <v>1</v>
      </c>
      <c r="G92" t="s" s="645">
        <v>2</v>
      </c>
      <c r="H92" t="s" s="646">
        <v>3</v>
      </c>
      <c r="I92" t="s" s="647">
        <v>4</v>
      </c>
    </row>
    <row r="93">
      <c r="A93" t="s" s="648">
        <v>96</v>
      </c>
      <c r="B93" s="649">
        <f>HYPERLINK("D:\Java\git\MethodDemosGit\MethodDemos\output\groundtruth\TUW-247741.pdf")</f>
      </c>
      <c r="C93" s="650">
        <f>HYPERLINK("D:\Java\git\MethodDemosGit\MethodDemos\output\result\result-TUW-247741-xstream.xml")</f>
      </c>
      <c r="D93" s="651">
        <f>HYPERLINK("D:\Java\git\MethodDemosGit\MethodDemos\output\extracted\grobid\grobid-TUW-247741-xstream.xml")</f>
      </c>
      <c r="E93" t="s">
        <v>1</v>
      </c>
      <c r="F93" t="s">
        <v>1</v>
      </c>
      <c r="G93" t="s" s="652">
        <v>2</v>
      </c>
      <c r="H93" t="s" s="653">
        <v>3</v>
      </c>
      <c r="I93" t="s" s="654">
        <v>4</v>
      </c>
    </row>
    <row r="94">
      <c r="A94" t="s" s="655">
        <v>97</v>
      </c>
      <c r="B94" s="656">
        <f>HYPERLINK("D:\Java\git\MethodDemosGit\MethodDemos\output\groundtruth\TUW-247743.pdf")</f>
      </c>
      <c r="C94" s="657">
        <f>HYPERLINK("D:\Java\git\MethodDemosGit\MethodDemos\output\result\result-TUW-247743-xstream.xml")</f>
      </c>
      <c r="D94" s="658">
        <f>HYPERLINK("D:\Java\git\MethodDemosGit\MethodDemos\output\extracted\grobid\grobid-TUW-247743-xstream.xml")</f>
      </c>
      <c r="E94" t="s">
        <v>1</v>
      </c>
      <c r="F94" t="s">
        <v>1</v>
      </c>
      <c r="G94" t="s" s="659">
        <v>2</v>
      </c>
      <c r="H94" t="s" s="660">
        <v>3</v>
      </c>
      <c r="I94" t="s" s="661">
        <v>4</v>
      </c>
    </row>
    <row r="95">
      <c r="A95" t="s" s="662">
        <v>98</v>
      </c>
      <c r="B95" s="663">
        <f>HYPERLINK("D:\Java\git\MethodDemosGit\MethodDemos\output\groundtruth\TUW-251544.pdf")</f>
      </c>
      <c r="C95" s="664">
        <f>HYPERLINK("D:\Java\git\MethodDemosGit\MethodDemos\output\result\result-TUW-251544-xstream.xml")</f>
      </c>
      <c r="D95" s="665">
        <f>HYPERLINK("D:\Java\git\MethodDemosGit\MethodDemos\output\extracted\grobid\grobid-TUW-251544-xstream.xml")</f>
      </c>
      <c r="E95" t="s">
        <v>1</v>
      </c>
      <c r="F95" t="s">
        <v>1</v>
      </c>
      <c r="G95" t="s" s="666">
        <v>2</v>
      </c>
      <c r="H95" t="s" s="667">
        <v>3</v>
      </c>
      <c r="I95" t="s" s="668">
        <v>4</v>
      </c>
    </row>
    <row r="96">
      <c r="A96" t="s" s="669">
        <v>99</v>
      </c>
      <c r="B96" s="670">
        <f>HYPERLINK("D:\Java\git\MethodDemosGit\MethodDemos\output\groundtruth\TUW-252847.pdf")</f>
      </c>
      <c r="C96" s="671">
        <f>HYPERLINK("D:\Java\git\MethodDemosGit\MethodDemos\output\result\result-TUW-252847-xstream.xml")</f>
      </c>
      <c r="D96" s="672">
        <f>HYPERLINK("D:\Java\git\MethodDemosGit\MethodDemos\output\extracted\grobid\grobid-TUW-252847-xstream.xml")</f>
      </c>
      <c r="E96" t="s">
        <v>1</v>
      </c>
      <c r="F96" t="s">
        <v>1</v>
      </c>
      <c r="G96" t="s" s="673">
        <v>2</v>
      </c>
      <c r="H96" t="s" s="674">
        <v>3</v>
      </c>
      <c r="I96" t="s" s="675">
        <v>4</v>
      </c>
    </row>
    <row r="97">
      <c r="A97" t="s" s="676">
        <v>100</v>
      </c>
      <c r="B97" s="677">
        <f>HYPERLINK("D:\Java\git\MethodDemosGit\MethodDemos\output\groundtruth\TUW-255712.pdf")</f>
      </c>
      <c r="C97" s="678">
        <f>HYPERLINK("D:\Java\git\MethodDemosGit\MethodDemos\output\result\result-TUW-255712-xstream.xml")</f>
      </c>
      <c r="D97" s="679">
        <f>HYPERLINK("D:\Java\git\MethodDemosGit\MethodDemos\output\extracted\grobid\grobid-TUW-255712-xstream.xml")</f>
      </c>
      <c r="E97" t="s">
        <v>1</v>
      </c>
      <c r="F97" t="s">
        <v>1</v>
      </c>
      <c r="G97" t="s" s="680">
        <v>2</v>
      </c>
      <c r="H97" t="s" s="681">
        <v>3</v>
      </c>
      <c r="I97" t="s" s="682">
        <v>4</v>
      </c>
    </row>
    <row r="98">
      <c r="A98" t="s" s="683">
        <v>101</v>
      </c>
      <c r="B98" s="684">
        <f>HYPERLINK("D:\Java\git\MethodDemosGit\MethodDemos\output\groundtruth\TUW-256654.pdf")</f>
      </c>
      <c r="C98" s="685">
        <f>HYPERLINK("D:\Java\git\MethodDemosGit\MethodDemos\output\result\result-TUW-256654-xstream.xml")</f>
      </c>
      <c r="D98" s="686">
        <f>HYPERLINK("D:\Java\git\MethodDemosGit\MethodDemos\output\extracted\grobid\grobid-TUW-256654-xstream.xml")</f>
      </c>
      <c r="E98" t="s">
        <v>1</v>
      </c>
      <c r="F98" t="s">
        <v>1</v>
      </c>
      <c r="G98" t="s" s="687">
        <v>2</v>
      </c>
      <c r="H98" t="s" s="688">
        <v>3</v>
      </c>
      <c r="I98" t="s" s="689">
        <v>4</v>
      </c>
    </row>
    <row r="99">
      <c r="A99" t="s" s="690">
        <v>102</v>
      </c>
      <c r="B99" s="691">
        <f>HYPERLINK("D:\Java\git\MethodDemosGit\MethodDemos\output\groundtruth\TUW-257397.pdf")</f>
      </c>
      <c r="C99" s="692">
        <f>HYPERLINK("D:\Java\git\MethodDemosGit\MethodDemos\output\result\result-TUW-257397-xstream.xml")</f>
      </c>
      <c r="D99" s="693">
        <f>HYPERLINK("D:\Java\git\MethodDemosGit\MethodDemos\output\extracted\grobid\grobid-TUW-257397-xstream.xml")</f>
      </c>
      <c r="E99" t="s">
        <v>1</v>
      </c>
      <c r="F99" t="s">
        <v>1</v>
      </c>
      <c r="G99" t="s" s="694">
        <v>2</v>
      </c>
      <c r="H99" t="s" s="695">
        <v>3</v>
      </c>
      <c r="I99" t="s" s="696">
        <v>4</v>
      </c>
    </row>
    <row r="100">
      <c r="A100" t="s" s="697">
        <v>103</v>
      </c>
      <c r="B100" s="698">
        <f>HYPERLINK("D:\Java\git\MethodDemosGit\MethodDemos\output\groundtruth\TUW-257870.pdf")</f>
      </c>
      <c r="C100" s="699">
        <f>HYPERLINK("D:\Java\git\MethodDemosGit\MethodDemos\output\result\result-TUW-257870-xstream.xml")</f>
      </c>
      <c r="D100" s="700">
        <f>HYPERLINK("D:\Java\git\MethodDemosGit\MethodDemos\output\extracted\grobid\grobid-TUW-257870-xstream.xml")</f>
      </c>
      <c r="E100" t="s">
        <v>1</v>
      </c>
      <c r="F100" t="s">
        <v>1</v>
      </c>
      <c r="G100" t="s" s="701">
        <v>2</v>
      </c>
      <c r="H100" t="s" s="702">
        <v>3</v>
      </c>
      <c r="I100" t="s" s="703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2018-04-12T13:57:32Z</dcterms:created>
  <dc:creator>Apache POI</dc:creator>
</cp:coreProperties>
</file>