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 s="1"/>
  <c r="E20" i="1"/>
  <c r="D20" i="1" s="1"/>
  <c r="C20" i="1"/>
  <c r="B20" i="1" s="1"/>
  <c r="A20" i="1"/>
  <c r="G18" i="1"/>
  <c r="F18" i="1" s="1"/>
  <c r="E18" i="1"/>
  <c r="D18" i="1" s="1"/>
  <c r="C18" i="1"/>
  <c r="B18" i="1" s="1"/>
  <c r="A18" i="1"/>
  <c r="G17" i="1"/>
  <c r="F17" i="1" s="1"/>
  <c r="E17" i="1"/>
  <c r="D17" i="1"/>
  <c r="C17" i="1"/>
  <c r="B17" i="1" s="1"/>
  <c r="A17" i="1"/>
  <c r="G16" i="1"/>
  <c r="F16" i="1"/>
  <c r="E16" i="1"/>
  <c r="D16" i="1"/>
  <c r="C16" i="1"/>
  <c r="B16" i="1"/>
  <c r="A16" i="1"/>
  <c r="G15" i="1"/>
  <c r="F15" i="1" s="1"/>
  <c r="E15" i="1"/>
  <c r="D15" i="1" s="1"/>
  <c r="C15" i="1"/>
  <c r="B15" i="1"/>
  <c r="A15" i="1"/>
  <c r="G14" i="1"/>
  <c r="F14" i="1" s="1"/>
  <c r="E14" i="1"/>
  <c r="D14" i="1" s="1"/>
  <c r="C14" i="1"/>
  <c r="B14" i="1" s="1"/>
  <c r="A14" i="1"/>
  <c r="G13" i="1"/>
  <c r="F13" i="1" s="1"/>
  <c r="E13" i="1"/>
  <c r="D13" i="1" s="1"/>
  <c r="C13" i="1"/>
  <c r="B13" i="1" s="1"/>
  <c r="A13" i="1"/>
  <c r="G12" i="1"/>
  <c r="F12" i="1" s="1"/>
  <c r="E12" i="1"/>
  <c r="D12" i="1" s="1"/>
  <c r="C12" i="1"/>
  <c r="B12" i="1" s="1"/>
  <c r="A12" i="1"/>
  <c r="G11" i="1"/>
  <c r="F11" i="1"/>
  <c r="E11" i="1"/>
  <c r="D11" i="1" s="1"/>
  <c r="C11" i="1"/>
  <c r="B11" i="1" s="1"/>
  <c r="A11" i="1"/>
  <c r="G10" i="1"/>
  <c r="F10" i="1"/>
  <c r="E10" i="1"/>
  <c r="D10" i="1"/>
  <c r="C10" i="1"/>
  <c r="B10" i="1"/>
  <c r="A10" i="1"/>
  <c r="G9" i="1"/>
  <c r="F9" i="1" s="1"/>
  <c r="E9" i="1"/>
  <c r="D9" i="1"/>
  <c r="C9" i="1"/>
  <c r="B9" i="1" s="1"/>
  <c r="A9" i="1"/>
  <c r="G8" i="1"/>
  <c r="F8" i="1"/>
  <c r="E8" i="1"/>
  <c r="D8" i="1"/>
  <c r="C8" i="1"/>
  <c r="B8" i="1"/>
  <c r="A8" i="1"/>
  <c r="G7" i="1"/>
  <c r="F7" i="1" s="1"/>
  <c r="E7" i="1"/>
  <c r="D7" i="1" s="1"/>
  <c r="C7" i="1"/>
  <c r="B7" i="1"/>
  <c r="A7" i="1"/>
  <c r="G6" i="1"/>
  <c r="F6" i="1" s="1"/>
  <c r="E6" i="1"/>
  <c r="D6" i="1" s="1"/>
  <c r="C6" i="1"/>
  <c r="B6" i="1" s="1"/>
  <c r="A6" i="1"/>
  <c r="G5" i="1"/>
  <c r="F5" i="1" s="1"/>
  <c r="E5" i="1"/>
  <c r="D5" i="1" s="1"/>
  <c r="C5" i="1"/>
  <c r="B5" i="1" s="1"/>
  <c r="A5" i="1"/>
  <c r="G4" i="1"/>
  <c r="F4" i="1" s="1"/>
  <c r="E4" i="1"/>
  <c r="D4" i="1" s="1"/>
  <c r="C4" i="1"/>
  <c r="B4" i="1" s="1"/>
  <c r="J3" i="1" s="1"/>
  <c r="A4" i="1"/>
  <c r="G3" i="1"/>
  <c r="F3" i="1"/>
  <c r="E3" i="1"/>
  <c r="D3" i="1" s="1"/>
  <c r="C3" i="1"/>
  <c r="B3" i="1" s="1"/>
  <c r="A3" i="1"/>
  <c r="G2" i="1"/>
  <c r="F2" i="1"/>
  <c r="E2" i="1"/>
  <c r="D2" i="1"/>
  <c r="C2" i="1"/>
  <c r="B2" i="1"/>
  <c r="A2" i="1"/>
  <c r="A1" i="1"/>
  <c r="L4" i="1" l="1"/>
  <c r="J2" i="1"/>
  <c r="L2" i="1"/>
  <c r="L5" i="1"/>
  <c r="K4" i="1"/>
  <c r="L3" i="1"/>
  <c r="J5" i="1"/>
  <c r="J4" i="1"/>
  <c r="K5" i="1"/>
  <c r="K3" i="1"/>
  <c r="M3" i="1" s="1"/>
  <c r="K2" i="1"/>
  <c r="M4" i="1" l="1"/>
  <c r="M5" i="1"/>
  <c r="M2" i="1"/>
</calcChain>
</file>

<file path=xl/sharedStrings.xml><?xml version="1.0" encoding="utf-8"?>
<sst xmlns="http://schemas.openxmlformats.org/spreadsheetml/2006/main" count="15" uniqueCount="10">
  <si>
    <t>Cermine</t>
  </si>
  <si>
    <t>Recall</t>
  </si>
  <si>
    <t>Precision</t>
  </si>
  <si>
    <t>F1</t>
  </si>
  <si>
    <t>Summe</t>
  </si>
  <si>
    <t>Grobid</t>
  </si>
  <si>
    <t>ParsCit</t>
  </si>
  <si>
    <t>PDFX</t>
  </si>
  <si>
    <t>not same method best for all parameters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</si>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</sst>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/>
    <xf numFmtId="2" fontId="2" fillId="0" borderId="0" xfId="0" applyNumberFormat="1" applyFont="1" applyFill="1" applyAlignment="1">
      <alignment vertical="top"/>
    </xf>
    <xf numFmtId="0" fontId="2" fillId="2" borderId="0" xfId="0" applyFont="1" applyFill="1"/>
  </cellXfs>
  <cellStyles count="2">
    <cellStyle name="Standard" xfId="0" builtinId="0"/>
    <cellStyle name="Standard 2" xfId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-per-evaltype-reference-statistics%20(formated%20-%20arrow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Marker</v>
          </cell>
          <cell r="B3" t="str">
            <v>NAN</v>
          </cell>
          <cell r="C3" t="str">
            <v>NAN</v>
          </cell>
          <cell r="D3">
            <v>15.72</v>
          </cell>
          <cell r="E3" t="str">
            <v>NAN</v>
          </cell>
          <cell r="F3">
            <v>0</v>
          </cell>
          <cell r="G3">
            <v>0</v>
          </cell>
          <cell r="H3">
            <v>53.21</v>
          </cell>
          <cell r="I3">
            <v>0</v>
          </cell>
          <cell r="J3">
            <v>0</v>
          </cell>
          <cell r="K3">
            <v>0</v>
          </cell>
          <cell r="L3">
            <v>15.72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95.62</v>
          </cell>
          <cell r="D4">
            <v>76.709999999999994</v>
          </cell>
          <cell r="E4" t="str">
            <v>NAN</v>
          </cell>
          <cell r="F4">
            <v>78.86</v>
          </cell>
          <cell r="G4">
            <v>70.16</v>
          </cell>
          <cell r="H4">
            <v>78.88</v>
          </cell>
          <cell r="I4">
            <v>0</v>
          </cell>
          <cell r="J4">
            <v>76.64</v>
          </cell>
          <cell r="K4">
            <v>70.010000000000005</v>
          </cell>
          <cell r="L4">
            <v>74.7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69.36</v>
          </cell>
          <cell r="D5">
            <v>40.15</v>
          </cell>
          <cell r="E5" t="str">
            <v>NAN</v>
          </cell>
          <cell r="F5">
            <v>52.09</v>
          </cell>
          <cell r="G5">
            <v>78.36</v>
          </cell>
          <cell r="H5">
            <v>16.440000000000001</v>
          </cell>
          <cell r="I5">
            <v>0</v>
          </cell>
          <cell r="J5">
            <v>49.89</v>
          </cell>
          <cell r="K5">
            <v>68.94</v>
          </cell>
          <cell r="L5">
            <v>16.22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87.21</v>
          </cell>
          <cell r="D6">
            <v>10.15</v>
          </cell>
          <cell r="E6" t="str">
            <v>NAN</v>
          </cell>
          <cell r="F6">
            <v>0</v>
          </cell>
          <cell r="G6">
            <v>62.8</v>
          </cell>
          <cell r="H6">
            <v>6.36</v>
          </cell>
          <cell r="I6">
            <v>0</v>
          </cell>
          <cell r="J6">
            <v>0</v>
          </cell>
          <cell r="K6">
            <v>59.93</v>
          </cell>
          <cell r="L6">
            <v>6.24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 t="str">
            <v>NAN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83.73</v>
          </cell>
          <cell r="D8">
            <v>93.05</v>
          </cell>
          <cell r="E8" t="str">
            <v>NAN</v>
          </cell>
          <cell r="F8">
            <v>72.099999999999994</v>
          </cell>
          <cell r="G8">
            <v>83.6</v>
          </cell>
          <cell r="H8">
            <v>92.07</v>
          </cell>
          <cell r="I8">
            <v>0</v>
          </cell>
          <cell r="J8">
            <v>69.650000000000006</v>
          </cell>
          <cell r="K8">
            <v>82.4</v>
          </cell>
          <cell r="L8">
            <v>91.07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 t="str">
            <v>NAN</v>
          </cell>
          <cell r="D9" t="str">
            <v>NAN</v>
          </cell>
          <cell r="E9" t="str">
            <v>NAN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78.13</v>
          </cell>
          <cell r="D10">
            <v>7.35</v>
          </cell>
          <cell r="E10" t="str">
            <v>NAN</v>
          </cell>
          <cell r="F10">
            <v>0</v>
          </cell>
          <cell r="G10">
            <v>28.63</v>
          </cell>
          <cell r="H10">
            <v>8.3000000000000007</v>
          </cell>
          <cell r="I10">
            <v>0</v>
          </cell>
          <cell r="J10">
            <v>0</v>
          </cell>
          <cell r="K10">
            <v>27.99</v>
          </cell>
          <cell r="L10">
            <v>7.01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99.21</v>
          </cell>
          <cell r="D11">
            <v>88.19</v>
          </cell>
          <cell r="E11" t="str">
            <v>NAN</v>
          </cell>
          <cell r="F11">
            <v>83.33</v>
          </cell>
          <cell r="G11">
            <v>79.97</v>
          </cell>
          <cell r="H11">
            <v>87.89</v>
          </cell>
          <cell r="I11">
            <v>0</v>
          </cell>
          <cell r="J11">
            <v>74.83</v>
          </cell>
          <cell r="K11">
            <v>79.459999999999994</v>
          </cell>
          <cell r="L11">
            <v>79.819999999999993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96.19</v>
          </cell>
          <cell r="D12">
            <v>97.15</v>
          </cell>
          <cell r="E12" t="str">
            <v>NAN</v>
          </cell>
          <cell r="F12">
            <v>87.92</v>
          </cell>
          <cell r="G12">
            <v>78.31</v>
          </cell>
          <cell r="H12">
            <v>67.319999999999993</v>
          </cell>
          <cell r="I12">
            <v>0</v>
          </cell>
          <cell r="J12">
            <v>80.23</v>
          </cell>
          <cell r="K12">
            <v>77.44</v>
          </cell>
          <cell r="L12">
            <v>66.760000000000005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 t="str">
            <v>NAN</v>
          </cell>
          <cell r="D13" t="str">
            <v>NAN</v>
          </cell>
          <cell r="E13" t="str">
            <v>NAN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 t="str">
            <v>NAN</v>
          </cell>
          <cell r="D14">
            <v>4.71</v>
          </cell>
          <cell r="E14" t="str">
            <v>NAN</v>
          </cell>
          <cell r="F14">
            <v>0</v>
          </cell>
          <cell r="G14">
            <v>0</v>
          </cell>
          <cell r="H14">
            <v>3.45</v>
          </cell>
          <cell r="I14">
            <v>0</v>
          </cell>
          <cell r="J14">
            <v>0</v>
          </cell>
          <cell r="K14">
            <v>0</v>
          </cell>
          <cell r="L14">
            <v>2.35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96.73</v>
          </cell>
          <cell r="D15" t="str">
            <v>NAN</v>
          </cell>
          <cell r="E15" t="str">
            <v>NAN</v>
          </cell>
          <cell r="F15">
            <v>86.83</v>
          </cell>
          <cell r="G15">
            <v>88.48</v>
          </cell>
          <cell r="H15">
            <v>0</v>
          </cell>
          <cell r="I15">
            <v>0</v>
          </cell>
          <cell r="J15">
            <v>84.3</v>
          </cell>
          <cell r="K15">
            <v>87.32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95.4</v>
          </cell>
          <cell r="D16" t="str">
            <v>NAN</v>
          </cell>
          <cell r="E16" t="str">
            <v>NAN</v>
          </cell>
          <cell r="F16">
            <v>90.99</v>
          </cell>
          <cell r="G16">
            <v>89.65</v>
          </cell>
          <cell r="H16">
            <v>0</v>
          </cell>
          <cell r="I16">
            <v>0</v>
          </cell>
          <cell r="J16">
            <v>90.37</v>
          </cell>
          <cell r="K16">
            <v>88.44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94.86</v>
          </cell>
          <cell r="D17" t="str">
            <v>NAN</v>
          </cell>
          <cell r="E17" t="str">
            <v>NAN</v>
          </cell>
          <cell r="F17">
            <v>0</v>
          </cell>
          <cell r="G17">
            <v>96.4</v>
          </cell>
          <cell r="H17">
            <v>0</v>
          </cell>
          <cell r="I17">
            <v>0</v>
          </cell>
          <cell r="J17">
            <v>0</v>
          </cell>
          <cell r="K17">
            <v>93.88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 t="str">
            <v>NAN</v>
          </cell>
          <cell r="D18" t="str">
            <v>NAN</v>
          </cell>
          <cell r="E18" t="str">
            <v>NAN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70.91</v>
          </cell>
          <cell r="D19" t="str">
            <v>NAN</v>
          </cell>
          <cell r="E19" t="str">
            <v>NAN</v>
          </cell>
          <cell r="F19">
            <v>0</v>
          </cell>
          <cell r="G19">
            <v>44.83</v>
          </cell>
          <cell r="H19">
            <v>0</v>
          </cell>
          <cell r="I19">
            <v>0</v>
          </cell>
          <cell r="J19">
            <v>0</v>
          </cell>
          <cell r="K19">
            <v>41.94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87.94</v>
          </cell>
          <cell r="D20">
            <v>43.32</v>
          </cell>
          <cell r="E20" t="str">
            <v>NAN</v>
          </cell>
          <cell r="F20">
            <v>32.479999999999997</v>
          </cell>
          <cell r="G20">
            <v>47.13</v>
          </cell>
          <cell r="H20">
            <v>24.35</v>
          </cell>
          <cell r="I20">
            <v>0</v>
          </cell>
          <cell r="J20">
            <v>30.94</v>
          </cell>
          <cell r="K20">
            <v>45.75</v>
          </cell>
          <cell r="L20">
            <v>21.17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B17" sqref="B17"/>
    </sheetView>
  </sheetViews>
  <sheetFormatPr baseColWidth="10" defaultRowHeight="12.75" x14ac:dyDescent="0.2"/>
  <cols>
    <col min="1" max="1" width="21" style="2" bestFit="1" customWidth="1"/>
    <col min="2" max="16384" width="11.42578125" style="2"/>
  </cols>
  <sheetData>
    <row r="1" spans="1:13" x14ac:dyDescent="0.2">
      <c r="A1" s="1" t="str">
        <f>'[1]Tabelle 1'!A2</f>
        <v>Id</v>
      </c>
      <c r="B1" s="1" t="s">
        <v>2</v>
      </c>
      <c r="C1" s="1" t="s">
        <v>9</v>
      </c>
      <c r="D1" s="1" t="s">
        <v>1</v>
      </c>
      <c r="E1" s="1" t="s">
        <v>9</v>
      </c>
      <c r="F1" s="1" t="s">
        <v>3</v>
      </c>
      <c r="G1" s="1" t="s">
        <v>9</v>
      </c>
      <c r="J1" s="1" t="s">
        <v>2</v>
      </c>
      <c r="K1" s="1" t="s">
        <v>1</v>
      </c>
      <c r="L1" s="1" t="s">
        <v>3</v>
      </c>
      <c r="M1" s="1" t="s">
        <v>4</v>
      </c>
    </row>
    <row r="2" spans="1:13" x14ac:dyDescent="0.2">
      <c r="A2" s="1" t="str">
        <f>'[1]Tabelle 1'!A3</f>
        <v>Marker</v>
      </c>
      <c r="B2" s="3" t="str">
        <f>IF('[1]Tabelle 1'!B3=C2,"Cermine",IF('[1]Tabelle 1'!C3=C2,"Grobid",IF('[1]Tabelle 1'!D3=C2,"ParsCit",IF('[1]Tabelle 1'!E3=C2,"PDFX","none"))))</f>
        <v>ParsCit</v>
      </c>
      <c r="C2" s="3">
        <f>MAX('[1]Tabelle 1'!B3:E3)</f>
        <v>15.72</v>
      </c>
      <c r="D2" s="3" t="str">
        <f>IF('[1]Tabelle 1'!F3=E2,"Cermine",IF('[1]Tabelle 1'!G3=E2,"Grobid",IF('[1]Tabelle 1'!H3=E2,"ParsCit",IF('[1]Tabelle 1'!I3=E2,"PDFX","none"))))</f>
        <v>ParsCit</v>
      </c>
      <c r="E2" s="3">
        <f>MAX('[1]Tabelle 1'!F3:I3)</f>
        <v>53.21</v>
      </c>
      <c r="F2" s="3" t="str">
        <f>IF('[1]Tabelle 1'!J3=G2,"Cermine",IF('[1]Tabelle 1'!K3=G2,"Grobid",IF('[1]Tabelle 1'!L3=G2,"ParsCit",IF('[1]Tabelle 1'!M3=G2,"PDFX","none"))))</f>
        <v>ParsCit</v>
      </c>
      <c r="G2" s="3">
        <f>MAX('[1]Tabelle 1'!J3:M3)</f>
        <v>15.72</v>
      </c>
      <c r="I2" s="2" t="s">
        <v>0</v>
      </c>
      <c r="J2" s="2">
        <f>COUNTIF(B$2:B$20,$I2)</f>
        <v>1</v>
      </c>
      <c r="K2" s="2">
        <f>COUNTIF(D$2:D$20,$I2)</f>
        <v>6</v>
      </c>
      <c r="L2" s="2">
        <f>COUNTIF(F$2:F$20,$I2)</f>
        <v>7</v>
      </c>
      <c r="M2" s="2">
        <f>SUM(J2:L2)</f>
        <v>14</v>
      </c>
    </row>
    <row r="3" spans="1:13" x14ac:dyDescent="0.2">
      <c r="A3" s="1" t="str">
        <f>'[1]Tabelle 1'!A4</f>
        <v>Title</v>
      </c>
      <c r="B3" s="3" t="str">
        <f>IF('[1]Tabelle 1'!B4=C3,"Cermine",IF('[1]Tabelle 1'!C4=C3,"Grobid",IF('[1]Tabelle 1'!D4=C3,"ParsCit",IF('[1]Tabelle 1'!E4=C3,"PDFX","none"))))</f>
        <v>Grobid</v>
      </c>
      <c r="C3" s="3">
        <f>MAX('[1]Tabelle 1'!B4:E4)</f>
        <v>95.62</v>
      </c>
      <c r="D3" s="3" t="str">
        <f>IF('[1]Tabelle 1'!F4=E3,"Cermine",IF('[1]Tabelle 1'!G4=E3,"Grobid",IF('[1]Tabelle 1'!H4=E3,"ParsCit",IF('[1]Tabelle 1'!I4=E3,"PDFX","none"))))</f>
        <v>ParsCit</v>
      </c>
      <c r="E3" s="3">
        <f>MAX('[1]Tabelle 1'!F4:I4)</f>
        <v>78.88</v>
      </c>
      <c r="F3" s="3" t="str">
        <f>IF('[1]Tabelle 1'!J4=G3,"Cermine",IF('[1]Tabelle 1'!K4=G3,"Grobid",IF('[1]Tabelle 1'!L4=G3,"ParsCit",IF('[1]Tabelle 1'!M4=G3,"PDFX","none"))))</f>
        <v>Cermine</v>
      </c>
      <c r="G3" s="3">
        <f>MAX('[1]Tabelle 1'!J4:M4)</f>
        <v>76.64</v>
      </c>
      <c r="I3" s="2" t="s">
        <v>5</v>
      </c>
      <c r="J3" s="2">
        <f>COUNTIF(B$2:B$20,$I3)</f>
        <v>9</v>
      </c>
      <c r="K3" s="2">
        <f>COUNTIF(D$2:D$20,$I3)</f>
        <v>7</v>
      </c>
      <c r="L3" s="2">
        <f>COUNTIF(F$2:F$20,$I3)</f>
        <v>7</v>
      </c>
      <c r="M3" s="2">
        <f t="shared" ref="M3:M5" si="0">SUM(J3:L3)</f>
        <v>23</v>
      </c>
    </row>
    <row r="4" spans="1:13" x14ac:dyDescent="0.2">
      <c r="A4" s="1" t="str">
        <f>'[1]Tabelle 1'!A5</f>
        <v>Source</v>
      </c>
      <c r="B4" s="3" t="str">
        <f>IF('[1]Tabelle 1'!B5=C4,"Cermine",IF('[1]Tabelle 1'!C5=C4,"Grobid",IF('[1]Tabelle 1'!D5=C4,"ParsCit",IF('[1]Tabelle 1'!E5=C4,"PDFX","none"))))</f>
        <v>Grobid</v>
      </c>
      <c r="C4" s="3">
        <f>MAX('[1]Tabelle 1'!B5:E5)</f>
        <v>69.36</v>
      </c>
      <c r="D4" s="3" t="str">
        <f>IF('[1]Tabelle 1'!F5=E4,"Cermine",IF('[1]Tabelle 1'!G5=E4,"Grobid",IF('[1]Tabelle 1'!H5=E4,"ParsCit",IF('[1]Tabelle 1'!I5=E4,"PDFX","none"))))</f>
        <v>Grobid</v>
      </c>
      <c r="E4" s="3">
        <f>MAX('[1]Tabelle 1'!F5:I5)</f>
        <v>78.36</v>
      </c>
      <c r="F4" s="3" t="str">
        <f>IF('[1]Tabelle 1'!J5=G4,"Cermine",IF('[1]Tabelle 1'!K5=G4,"Grobid",IF('[1]Tabelle 1'!L5=G4,"ParsCit",IF('[1]Tabelle 1'!M5=G4,"PDFX","none"))))</f>
        <v>Grobid</v>
      </c>
      <c r="G4" s="3">
        <f>MAX('[1]Tabelle 1'!J5:M5)</f>
        <v>68.94</v>
      </c>
      <c r="I4" s="2" t="s">
        <v>6</v>
      </c>
      <c r="J4" s="2">
        <f>COUNTIF(B$2:B$20,$I4)</f>
        <v>5</v>
      </c>
      <c r="K4" s="2">
        <f>COUNTIF(D$2:D$20,$I4)</f>
        <v>5</v>
      </c>
      <c r="L4" s="2">
        <f>COUNTIF(F$2:F$20,$I4)</f>
        <v>4</v>
      </c>
      <c r="M4" s="2">
        <f t="shared" si="0"/>
        <v>14</v>
      </c>
    </row>
    <row r="5" spans="1:13" x14ac:dyDescent="0.2">
      <c r="A5" s="1" t="str">
        <f>'[1]Tabelle 1'!A6</f>
        <v>Publisher</v>
      </c>
      <c r="B5" s="3" t="str">
        <f>IF('[1]Tabelle 1'!B6=C5,"Cermine",IF('[1]Tabelle 1'!C6=C5,"Grobid",IF('[1]Tabelle 1'!D6=C5,"ParsCit",IF('[1]Tabelle 1'!E6=C5,"PDFX","none"))))</f>
        <v>Grobid</v>
      </c>
      <c r="C5" s="3">
        <f>MAX('[1]Tabelle 1'!B6:E6)</f>
        <v>87.21</v>
      </c>
      <c r="D5" s="3" t="str">
        <f>IF('[1]Tabelle 1'!F6=E5,"Cermine",IF('[1]Tabelle 1'!G6=E5,"Grobid",IF('[1]Tabelle 1'!H6=E5,"ParsCit",IF('[1]Tabelle 1'!I6=E5,"PDFX","none"))))</f>
        <v>Grobid</v>
      </c>
      <c r="E5" s="3">
        <f>MAX('[1]Tabelle 1'!F6:I6)</f>
        <v>62.8</v>
      </c>
      <c r="F5" s="3" t="str">
        <f>IF('[1]Tabelle 1'!J6=G5,"Cermine",IF('[1]Tabelle 1'!K6=G5,"Grobid",IF('[1]Tabelle 1'!L6=G5,"ParsCit",IF('[1]Tabelle 1'!M6=G5,"PDFX","none"))))</f>
        <v>Grobid</v>
      </c>
      <c r="G5" s="3">
        <f>MAX('[1]Tabelle 1'!J6:M6)</f>
        <v>59.93</v>
      </c>
      <c r="I5" s="2" t="s">
        <v>7</v>
      </c>
      <c r="J5" s="2">
        <f>COUNTIF(B$2:B$20,$I5)</f>
        <v>0</v>
      </c>
      <c r="K5" s="2">
        <f>COUNTIF(D$2:D$20,$I5)</f>
        <v>0</v>
      </c>
      <c r="L5" s="2">
        <f>COUNTIF(F$2:F$20,$I5)</f>
        <v>0</v>
      </c>
      <c r="M5" s="2">
        <f t="shared" si="0"/>
        <v>0</v>
      </c>
    </row>
    <row r="6" spans="1:13" x14ac:dyDescent="0.2">
      <c r="A6" s="1" t="str">
        <f>'[1]Tabelle 1'!A7</f>
        <v>Editor</v>
      </c>
      <c r="B6" s="3" t="str">
        <f>IF('[1]Tabelle 1'!B7=C6,"Cermine",IF('[1]Tabelle 1'!C7=C6,"Grobid",IF('[1]Tabelle 1'!D7=C6,"ParsCit",IF('[1]Tabelle 1'!E7=C6,"PDFX","none"))))</f>
        <v>ParsCit</v>
      </c>
      <c r="C6" s="3">
        <f>MAX('[1]Tabelle 1'!B7:E7)</f>
        <v>0</v>
      </c>
      <c r="D6" s="3" t="str">
        <f>IF('[1]Tabelle 1'!F7=E6,"Cermine",IF('[1]Tabelle 1'!G7=E6,"Grobid",IF('[1]Tabelle 1'!H7=E6,"ParsCit",IF('[1]Tabelle 1'!I7=E6,"PDFX","none"))))</f>
        <v>Cermine</v>
      </c>
      <c r="E6" s="3">
        <f>MAX('[1]Tabelle 1'!F7:I7)</f>
        <v>0</v>
      </c>
      <c r="F6" s="3" t="str">
        <f>IF('[1]Tabelle 1'!J7=G6,"Cermine",IF('[1]Tabelle 1'!K7=G6,"Grobid",IF('[1]Tabelle 1'!L7=G6,"ParsCit",IF('[1]Tabelle 1'!M7=G6,"PDFX","none"))))</f>
        <v>Cermine</v>
      </c>
      <c r="G6" s="3">
        <f>MAX('[1]Tabelle 1'!J7:M7)</f>
        <v>0</v>
      </c>
    </row>
    <row r="7" spans="1:13" x14ac:dyDescent="0.2">
      <c r="A7" s="1" t="str">
        <f>'[1]Tabelle 1'!A8</f>
        <v>Authors</v>
      </c>
      <c r="B7" s="3" t="str">
        <f>IF('[1]Tabelle 1'!B8=C7,"Cermine",IF('[1]Tabelle 1'!C8=C7,"Grobid",IF('[1]Tabelle 1'!D8=C7,"ParsCit",IF('[1]Tabelle 1'!E8=C7,"PDFX","none"))))</f>
        <v>ParsCit</v>
      </c>
      <c r="C7" s="3">
        <f>MAX('[1]Tabelle 1'!B8:E8)</f>
        <v>93.05</v>
      </c>
      <c r="D7" s="3" t="str">
        <f>IF('[1]Tabelle 1'!F8=E7,"Cermine",IF('[1]Tabelle 1'!G8=E7,"Grobid",IF('[1]Tabelle 1'!H8=E7,"ParsCit",IF('[1]Tabelle 1'!I8=E7,"PDFX","none"))))</f>
        <v>ParsCit</v>
      </c>
      <c r="E7" s="3">
        <f>MAX('[1]Tabelle 1'!F8:I8)</f>
        <v>92.07</v>
      </c>
      <c r="F7" s="3" t="str">
        <f>IF('[1]Tabelle 1'!J8=G7,"Cermine",IF('[1]Tabelle 1'!K8=G7,"Grobid",IF('[1]Tabelle 1'!L8=G7,"ParsCit",IF('[1]Tabelle 1'!M8=G7,"PDFX","none"))))</f>
        <v>ParsCit</v>
      </c>
      <c r="G7" s="3">
        <f>MAX('[1]Tabelle 1'!J8:M8)</f>
        <v>91.07</v>
      </c>
    </row>
    <row r="8" spans="1:13" x14ac:dyDescent="0.2">
      <c r="A8" s="1" t="str">
        <f>'[1]Tabelle 1'!A9</f>
        <v>Edition</v>
      </c>
      <c r="B8" s="3" t="str">
        <f>IF('[1]Tabelle 1'!B9=C8,"Cermine",IF('[1]Tabelle 1'!C9=C8,"Grobid",IF('[1]Tabelle 1'!D9=C8,"ParsCit",IF('[1]Tabelle 1'!E9=C8,"PDFX","none"))))</f>
        <v>none</v>
      </c>
      <c r="C8" s="3">
        <f>MAX('[1]Tabelle 1'!B9:E9)</f>
        <v>0</v>
      </c>
      <c r="D8" s="3" t="str">
        <f>IF('[1]Tabelle 1'!F9=E8,"Cermine",IF('[1]Tabelle 1'!G9=E8,"Grobid",IF('[1]Tabelle 1'!H9=E8,"ParsCit",IF('[1]Tabelle 1'!I9=E8,"PDFX","none"))))</f>
        <v>Cermine</v>
      </c>
      <c r="E8" s="3">
        <f>MAX('[1]Tabelle 1'!F9:I9)</f>
        <v>0</v>
      </c>
      <c r="F8" s="3" t="str">
        <f>IF('[1]Tabelle 1'!J9=G8,"Cermine",IF('[1]Tabelle 1'!K9=G8,"Grobid",IF('[1]Tabelle 1'!L9=G8,"ParsCit",IF('[1]Tabelle 1'!M9=G8,"PDFX","none"))))</f>
        <v>Cermine</v>
      </c>
      <c r="G8" s="3">
        <f>MAX('[1]Tabelle 1'!J9:M9)</f>
        <v>0</v>
      </c>
    </row>
    <row r="9" spans="1:13" x14ac:dyDescent="0.2">
      <c r="A9" s="1" t="str">
        <f>'[1]Tabelle 1'!A10</f>
        <v>Location</v>
      </c>
      <c r="B9" s="3" t="str">
        <f>IF('[1]Tabelle 1'!B10=C9,"Cermine",IF('[1]Tabelle 1'!C10=C9,"Grobid",IF('[1]Tabelle 1'!D10=C9,"ParsCit",IF('[1]Tabelle 1'!E10=C9,"PDFX","none"))))</f>
        <v>Grobid</v>
      </c>
      <c r="C9" s="3">
        <f>MAX('[1]Tabelle 1'!B10:E10)</f>
        <v>78.13</v>
      </c>
      <c r="D9" s="3" t="str">
        <f>IF('[1]Tabelle 1'!F10=E9,"Cermine",IF('[1]Tabelle 1'!G10=E9,"Grobid",IF('[1]Tabelle 1'!H10=E9,"ParsCit",IF('[1]Tabelle 1'!I10=E9,"PDFX","none"))))</f>
        <v>Grobid</v>
      </c>
      <c r="E9" s="3">
        <f>MAX('[1]Tabelle 1'!F10:I10)</f>
        <v>28.63</v>
      </c>
      <c r="F9" s="3" t="str">
        <f>IF('[1]Tabelle 1'!J10=G9,"Cermine",IF('[1]Tabelle 1'!K10=G9,"Grobid",IF('[1]Tabelle 1'!L10=G9,"ParsCit",IF('[1]Tabelle 1'!M10=G9,"PDFX","none"))))</f>
        <v>Grobid</v>
      </c>
      <c r="G9" s="3">
        <f>MAX('[1]Tabelle 1'!J10:M10)</f>
        <v>27.99</v>
      </c>
    </row>
    <row r="10" spans="1:13" x14ac:dyDescent="0.2">
      <c r="A10" s="1" t="str">
        <f>'[1]Tabelle 1'!A11</f>
        <v>Volume</v>
      </c>
      <c r="B10" s="3" t="str">
        <f>IF('[1]Tabelle 1'!B11=C10,"Cermine",IF('[1]Tabelle 1'!C11=C10,"Grobid",IF('[1]Tabelle 1'!D11=C10,"ParsCit",IF('[1]Tabelle 1'!E11=C10,"PDFX","none"))))</f>
        <v>Grobid</v>
      </c>
      <c r="C10" s="3">
        <f>MAX('[1]Tabelle 1'!B11:E11)</f>
        <v>99.21</v>
      </c>
      <c r="D10" s="3" t="str">
        <f>IF('[1]Tabelle 1'!F11=E10,"Cermine",IF('[1]Tabelle 1'!G11=E10,"Grobid",IF('[1]Tabelle 1'!H11=E10,"ParsCit",IF('[1]Tabelle 1'!I11=E10,"PDFX","none"))))</f>
        <v>ParsCit</v>
      </c>
      <c r="E10" s="3">
        <f>MAX('[1]Tabelle 1'!F11:I11)</f>
        <v>87.89</v>
      </c>
      <c r="F10" s="3" t="str">
        <f>IF('[1]Tabelle 1'!J11=G10,"Cermine",IF('[1]Tabelle 1'!K11=G10,"Grobid",IF('[1]Tabelle 1'!L11=G10,"ParsCit",IF('[1]Tabelle 1'!M11=G10,"PDFX","none"))))</f>
        <v>ParsCit</v>
      </c>
      <c r="G10" s="3">
        <f>MAX('[1]Tabelle 1'!J11:M11)</f>
        <v>79.819999999999993</v>
      </c>
    </row>
    <row r="11" spans="1:13" x14ac:dyDescent="0.2">
      <c r="A11" s="1" t="str">
        <f>'[1]Tabelle 1'!A12</f>
        <v>Issue</v>
      </c>
      <c r="B11" s="3" t="str">
        <f>IF('[1]Tabelle 1'!B12=C11,"Cermine",IF('[1]Tabelle 1'!C12=C11,"Grobid",IF('[1]Tabelle 1'!D12=C11,"ParsCit",IF('[1]Tabelle 1'!E12=C11,"PDFX","none"))))</f>
        <v>ParsCit</v>
      </c>
      <c r="C11" s="3">
        <f>MAX('[1]Tabelle 1'!B12:E12)</f>
        <v>97.15</v>
      </c>
      <c r="D11" s="3" t="str">
        <f>IF('[1]Tabelle 1'!F12=E11,"Cermine",IF('[1]Tabelle 1'!G12=E11,"Grobid",IF('[1]Tabelle 1'!H12=E11,"ParsCit",IF('[1]Tabelle 1'!I12=E11,"PDFX","none"))))</f>
        <v>Cermine</v>
      </c>
      <c r="E11" s="3">
        <f>MAX('[1]Tabelle 1'!F12:I12)</f>
        <v>87.92</v>
      </c>
      <c r="F11" s="3" t="str">
        <f>IF('[1]Tabelle 1'!J12=G11,"Cermine",IF('[1]Tabelle 1'!K12=G11,"Grobid",IF('[1]Tabelle 1'!L12=G11,"ParsCit",IF('[1]Tabelle 1'!M12=G11,"PDFX","none"))))</f>
        <v>Cermine</v>
      </c>
      <c r="G11" s="3">
        <f>MAX('[1]Tabelle 1'!J12:M12)</f>
        <v>80.23</v>
      </c>
    </row>
    <row r="12" spans="1:13" x14ac:dyDescent="0.2">
      <c r="A12" s="1" t="str">
        <f>'[1]Tabelle 1'!A13</f>
        <v>Chapter</v>
      </c>
      <c r="B12" s="3" t="str">
        <f>IF('[1]Tabelle 1'!B13=C12,"Cermine",IF('[1]Tabelle 1'!C13=C12,"Grobid",IF('[1]Tabelle 1'!D13=C12,"ParsCit",IF('[1]Tabelle 1'!E13=C12,"PDFX","none"))))</f>
        <v>none</v>
      </c>
      <c r="C12" s="3">
        <f>MAX('[1]Tabelle 1'!B13:E13)</f>
        <v>0</v>
      </c>
      <c r="D12" s="3" t="str">
        <f>IF('[1]Tabelle 1'!F13=E12,"Cermine",IF('[1]Tabelle 1'!G13=E12,"Grobid",IF('[1]Tabelle 1'!H13=E12,"ParsCit",IF('[1]Tabelle 1'!I13=E12,"PDFX","none"))))</f>
        <v>Cermine</v>
      </c>
      <c r="E12" s="3">
        <f>MAX('[1]Tabelle 1'!F13:I13)</f>
        <v>0</v>
      </c>
      <c r="F12" s="3" t="str">
        <f>IF('[1]Tabelle 1'!J13=G12,"Cermine",IF('[1]Tabelle 1'!K13=G12,"Grobid",IF('[1]Tabelle 1'!L13=G12,"ParsCit",IF('[1]Tabelle 1'!M13=G12,"PDFX","none"))))</f>
        <v>Cermine</v>
      </c>
      <c r="G12" s="3">
        <f>MAX('[1]Tabelle 1'!J13:M13)</f>
        <v>0</v>
      </c>
    </row>
    <row r="13" spans="1:13" x14ac:dyDescent="0.2">
      <c r="A13" s="1" t="str">
        <f>'[1]Tabelle 1'!A14</f>
        <v>Note</v>
      </c>
      <c r="B13" s="3" t="str">
        <f>IF('[1]Tabelle 1'!B14=C13,"Cermine",IF('[1]Tabelle 1'!C14=C13,"Grobid",IF('[1]Tabelle 1'!D14=C13,"ParsCit",IF('[1]Tabelle 1'!E14=C13,"PDFX","none"))))</f>
        <v>ParsCit</v>
      </c>
      <c r="C13" s="3">
        <f>MAX('[1]Tabelle 1'!B14:E14)</f>
        <v>4.71</v>
      </c>
      <c r="D13" s="3" t="str">
        <f>IF('[1]Tabelle 1'!F14=E13,"Cermine",IF('[1]Tabelle 1'!G14=E13,"Grobid",IF('[1]Tabelle 1'!H14=E13,"ParsCit",IF('[1]Tabelle 1'!I14=E13,"PDFX","none"))))</f>
        <v>ParsCit</v>
      </c>
      <c r="E13" s="3">
        <f>MAX('[1]Tabelle 1'!F14:I14)</f>
        <v>3.45</v>
      </c>
      <c r="F13" s="3" t="str">
        <f>IF('[1]Tabelle 1'!J14=G13,"Cermine",IF('[1]Tabelle 1'!K14=G13,"Grobid",IF('[1]Tabelle 1'!L14=G13,"ParsCit",IF('[1]Tabelle 1'!M14=G13,"PDFX","none"))))</f>
        <v>ParsCit</v>
      </c>
      <c r="G13" s="3">
        <f>MAX('[1]Tabelle 1'!J14:M14)</f>
        <v>2.35</v>
      </c>
    </row>
    <row r="14" spans="1:13" x14ac:dyDescent="0.2">
      <c r="A14" s="1" t="str">
        <f>'[1]Tabelle 1'!A15</f>
        <v>Page from</v>
      </c>
      <c r="B14" s="3" t="str">
        <f>IF('[1]Tabelle 1'!B15=C14,"Cermine",IF('[1]Tabelle 1'!C15=C14,"Grobid",IF('[1]Tabelle 1'!D15=C14,"ParsCit",IF('[1]Tabelle 1'!E15=C14,"PDFX","none"))))</f>
        <v>Grobid</v>
      </c>
      <c r="C14" s="3">
        <f>MAX('[1]Tabelle 1'!B15:E15)</f>
        <v>96.73</v>
      </c>
      <c r="D14" s="3" t="str">
        <f>IF('[1]Tabelle 1'!F15=E14,"Cermine",IF('[1]Tabelle 1'!G15=E14,"Grobid",IF('[1]Tabelle 1'!H15=E14,"ParsCit",IF('[1]Tabelle 1'!I15=E14,"PDFX","none"))))</f>
        <v>Grobid</v>
      </c>
      <c r="E14" s="3">
        <f>MAX('[1]Tabelle 1'!F15:I15)</f>
        <v>88.48</v>
      </c>
      <c r="F14" s="3" t="str">
        <f>IF('[1]Tabelle 1'!J15=G14,"Cermine",IF('[1]Tabelle 1'!K15=G14,"Grobid",IF('[1]Tabelle 1'!L15=G14,"ParsCit",IF('[1]Tabelle 1'!M15=G14,"PDFX","none"))))</f>
        <v>Grobid</v>
      </c>
      <c r="G14" s="3">
        <f>MAX('[1]Tabelle 1'!J15:M15)</f>
        <v>87.32</v>
      </c>
    </row>
    <row r="15" spans="1:13" x14ac:dyDescent="0.2">
      <c r="A15" s="1" t="str">
        <f>'[1]Tabelle 1'!A16</f>
        <v>Page to</v>
      </c>
      <c r="B15" s="3" t="str">
        <f>IF('[1]Tabelle 1'!B16=C15,"Cermine",IF('[1]Tabelle 1'!C16=C15,"Grobid",IF('[1]Tabelle 1'!D16=C15,"ParsCit",IF('[1]Tabelle 1'!E16=C15,"PDFX","none"))))</f>
        <v>Cermine</v>
      </c>
      <c r="C15" s="3">
        <f>MAX('[1]Tabelle 1'!B16:E16)</f>
        <v>98.35</v>
      </c>
      <c r="D15" s="3" t="str">
        <f>IF('[1]Tabelle 1'!F16=E15,"Cermine",IF('[1]Tabelle 1'!G16=E15,"Grobid",IF('[1]Tabelle 1'!H16=E15,"ParsCit",IF('[1]Tabelle 1'!I16=E15,"PDFX","none"))))</f>
        <v>Cermine</v>
      </c>
      <c r="E15" s="3">
        <f>MAX('[1]Tabelle 1'!F16:I16)</f>
        <v>90.99</v>
      </c>
      <c r="F15" s="3" t="str">
        <f>IF('[1]Tabelle 1'!J16=G15,"Cermine",IF('[1]Tabelle 1'!K16=G15,"Grobid",IF('[1]Tabelle 1'!L16=G15,"ParsCit",IF('[1]Tabelle 1'!M16=G15,"PDFX","none"))))</f>
        <v>Cermine</v>
      </c>
      <c r="G15" s="3">
        <f>MAX('[1]Tabelle 1'!J16:M16)</f>
        <v>90.37</v>
      </c>
    </row>
    <row r="16" spans="1:13" x14ac:dyDescent="0.2">
      <c r="A16" s="1" t="str">
        <f>'[1]Tabelle 1'!A17</f>
        <v>Date</v>
      </c>
      <c r="B16" s="3" t="str">
        <f>IF('[1]Tabelle 1'!B17=C16,"Cermine",IF('[1]Tabelle 1'!C17=C16,"Grobid",IF('[1]Tabelle 1'!D17=C16,"ParsCit",IF('[1]Tabelle 1'!E17=C16,"PDFX","none"))))</f>
        <v>Grobid</v>
      </c>
      <c r="C16" s="3">
        <f>MAX('[1]Tabelle 1'!B17:E17)</f>
        <v>94.86</v>
      </c>
      <c r="D16" s="3" t="str">
        <f>IF('[1]Tabelle 1'!F17=E16,"Cermine",IF('[1]Tabelle 1'!G17=E16,"Grobid",IF('[1]Tabelle 1'!H17=E16,"ParsCit",IF('[1]Tabelle 1'!I17=E16,"PDFX","none"))))</f>
        <v>Grobid</v>
      </c>
      <c r="E16" s="3">
        <f>MAX('[1]Tabelle 1'!F17:I17)</f>
        <v>96.4</v>
      </c>
      <c r="F16" s="3" t="str">
        <f>IF('[1]Tabelle 1'!J17=G16,"Cermine",IF('[1]Tabelle 1'!K17=G16,"Grobid",IF('[1]Tabelle 1'!L17=G16,"ParsCit",IF('[1]Tabelle 1'!M17=G16,"PDFX","none"))))</f>
        <v>Grobid</v>
      </c>
      <c r="G16" s="3">
        <f>MAX('[1]Tabelle 1'!J17:M17)</f>
        <v>93.88</v>
      </c>
    </row>
    <row r="17" spans="1:7" x14ac:dyDescent="0.2">
      <c r="A17" s="1" t="str">
        <f>'[1]Tabelle 1'!A18</f>
        <v>Doi</v>
      </c>
      <c r="B17" s="3" t="str">
        <f>IF('[1]Tabelle 1'!B18=C17,"Cermine",IF('[1]Tabelle 1'!C18=C17,"Grobid",IF('[1]Tabelle 1'!D18=C17,"ParsCit",IF('[1]Tabelle 1'!E18=C17,"PDFX","none"))))</f>
        <v>none</v>
      </c>
      <c r="C17" s="3">
        <f>MAX('[1]Tabelle 1'!B18:E18)</f>
        <v>0</v>
      </c>
      <c r="D17" s="3" t="str">
        <f>IF('[1]Tabelle 1'!F18=E17,"Cermine",IF('[1]Tabelle 1'!G18=E17,"Grobid",IF('[1]Tabelle 1'!H18=E17,"ParsCit",IF('[1]Tabelle 1'!I18=E17,"PDFX","none"))))</f>
        <v>Cermine</v>
      </c>
      <c r="E17" s="3">
        <f>MAX('[1]Tabelle 1'!F18:I18)</f>
        <v>0</v>
      </c>
      <c r="F17" s="3" t="str">
        <f>IF('[1]Tabelle 1'!J18=G17,"Cermine",IF('[1]Tabelle 1'!K18=G17,"Grobid",IF('[1]Tabelle 1'!L18=G17,"ParsCit",IF('[1]Tabelle 1'!M18=G17,"PDFX","none"))))</f>
        <v>Cermine</v>
      </c>
      <c r="G17" s="3">
        <f>MAX('[1]Tabelle 1'!J18:M18)</f>
        <v>0</v>
      </c>
    </row>
    <row r="18" spans="1:7" x14ac:dyDescent="0.2">
      <c r="A18" s="1" t="str">
        <f>'[1]Tabelle 1'!A19</f>
        <v>Url</v>
      </c>
      <c r="B18" s="3" t="str">
        <f>IF('[1]Tabelle 1'!B19=C18,"Cermine",IF('[1]Tabelle 1'!C19=C18,"Grobid",IF('[1]Tabelle 1'!D19=C18,"ParsCit",IF('[1]Tabelle 1'!E19=C18,"PDFX","none"))))</f>
        <v>Grobid</v>
      </c>
      <c r="C18" s="3">
        <f>MAX('[1]Tabelle 1'!B19:E19)</f>
        <v>70.91</v>
      </c>
      <c r="D18" s="3" t="str">
        <f>IF('[1]Tabelle 1'!F19=E18,"Cermine",IF('[1]Tabelle 1'!G19=E18,"Grobid",IF('[1]Tabelle 1'!H19=E18,"ParsCit",IF('[1]Tabelle 1'!I19=E18,"PDFX","none"))))</f>
        <v>Grobid</v>
      </c>
      <c r="E18" s="3">
        <f>MAX('[1]Tabelle 1'!F19:I19)</f>
        <v>44.83</v>
      </c>
      <c r="F18" s="3" t="str">
        <f>IF('[1]Tabelle 1'!J19=G18,"Cermine",IF('[1]Tabelle 1'!K19=G18,"Grobid",IF('[1]Tabelle 1'!L19=G18,"ParsCit",IF('[1]Tabelle 1'!M19=G18,"PDFX","none"))))</f>
        <v>Grobid</v>
      </c>
      <c r="G18" s="3">
        <f>MAX('[1]Tabelle 1'!J19:M19)</f>
        <v>41.94</v>
      </c>
    </row>
    <row r="20" spans="1:7" x14ac:dyDescent="0.2">
      <c r="A20" s="1" t="str">
        <f>'[1]Tabelle 1'!A20</f>
        <v>Average</v>
      </c>
      <c r="B20" s="3" t="str">
        <f>IF('[1]Tabelle 1'!B20=C20,"Cermine",IF('[1]Tabelle 1'!C20=C20,"Grobid",IF('[1]Tabelle 1'!D20=C20,"ParsCit",IF('[1]Tabelle 1'!E20=C20,"PDFX","none"))))</f>
        <v>Grobid</v>
      </c>
      <c r="C20" s="3">
        <f>MAX('[1]Tabelle 1'!B20:E20)</f>
        <v>87.94</v>
      </c>
      <c r="D20" s="3" t="str">
        <f>IF('[1]Tabelle 1'!F20=E20,"Cermine",IF('[1]Tabelle 1'!G20=E20,"Grobid",IF('[1]Tabelle 1'!H20=E20,"ParsCit",IF('[1]Tabelle 1'!I20=E20,"PDFX","none"))))</f>
        <v>Grobid</v>
      </c>
      <c r="E20" s="3">
        <f>MAX('[1]Tabelle 1'!F20:I20)</f>
        <v>47.13</v>
      </c>
      <c r="F20" s="3" t="str">
        <f>IF('[1]Tabelle 1'!J20=G20,"Cermine",IF('[1]Tabelle 1'!K20=G20,"Grobid",IF('[1]Tabelle 1'!L20=G20,"ParsCit",IF('[1]Tabelle 1'!M20=G20,"PDFX","none"))))</f>
        <v>Grobid</v>
      </c>
      <c r="G20" s="3">
        <f>MAX('[1]Tabelle 1'!J20:M20)</f>
        <v>45.75</v>
      </c>
    </row>
    <row r="22" spans="1:7" x14ac:dyDescent="0.2">
      <c r="A22" s="4" t="s">
        <v>8</v>
      </c>
    </row>
  </sheetData>
  <conditionalFormatting sqref="B2:G18 B20:G20">
    <cfRule type="expression" dxfId="0" priority="1">
      <formula>NOT(AND(EXACT($B2,$D2),EXACT($D2,$F2)))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2018-07-20T14:17:00Z</dcterms:created>
  <dcterms:modified xsi:type="dcterms:W3CDTF">2018-07-24T12:05:49Z</dcterms:modified>
</cp:coreProperties>
</file>