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<sst xmlns="http://schemas.openxmlformats.org/spreadsheetml/2006/main" count="584" uniqueCount="104">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</sst>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HYPERLINK("D:\Java\git\MethodDemosGit\MethodDemos\output\extracted\grobid\grobid-TUW-140533-xstream.xml")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HYPERLINK("D:\Java\git\MethodDemosGit\MethodDemos\output\extracted\grobid\grobid-TUW-140867-xstream.xml")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HYPERLINK("D:\Java\git\MethodDemosGit\MethodDemos\output\extracted\grobid\grobid-TUW-140895-xstream.xml")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HYPERLINK("D:\Java\git\MethodDemosGit\MethodDemos\output\extracted\grobid\grobid-TUW-140983-xstream.xml")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HYPERLINK("D:\Java\git\MethodDemosGit\MethodDemos\output\extracted\grobid\grobid-TUW-141024-xstream.xml")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HYPERLINK("D:\Java\git\MethodDemosGit\MethodDemos\output\extracted\grobid\grobid-TUW-141065-xstream.xml")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HYPERLINK("D:\Java\git\MethodDemosGit\MethodDemos\output\extracted\grobid\grobid-TUW-141121-xstream.xml")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HYPERLINK("D:\Java\git\MethodDemosGit\MethodDemos\output\extracted\grobid\grobid-TUW-141140-xstream.xml")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HYPERLINK("D:\Java\git\MethodDemosGit\MethodDemos\output\extracted\grobid\grobid-TUW-141336-xstream.xml")</f>
      </c>
      <c r="E24" t="n" s="167">
        <v>1.0</v>
      </c>
      <c r="F24" t="n" s="168">
        <v>1.0</v>
      </c>
      <c r="G24" t="n" s="169">
        <v>1.0</v>
      </c>
      <c r="H24" t="n" s="170">
        <v>1.0</v>
      </c>
      <c r="I24" t="n" s="171">
        <v>1.0</v>
      </c>
    </row>
    <row r="25">
      <c r="A25" t="s" s="172">
        <v>28</v>
      </c>
      <c r="B25" s="173">
        <f>HYPERLINK("D:\Java\git\MethodDemosGit\MethodDemos\output\groundtruth\TUW-141618.pdf")</f>
      </c>
      <c r="C25" s="174">
        <f>HYPERLINK("D:\Java\git\MethodDemosGit\MethodDemos\output\result\result-TUW-141618-xstream.xml")</f>
      </c>
      <c r="D25" s="175">
        <f>HYPERLINK("D:\Java\git\MethodDemosGit\MethodDemos\output\extracted\grobid\grobid-TUW-141618-xstream.xml")</f>
      </c>
      <c r="E25" t="s">
        <v>1</v>
      </c>
      <c r="F25" t="s">
        <v>1</v>
      </c>
      <c r="G25" t="s" s="176">
        <v>2</v>
      </c>
      <c r="H25" t="s" s="177">
        <v>3</v>
      </c>
      <c r="I25" t="s" s="178">
        <v>4</v>
      </c>
    </row>
    <row r="26">
      <c r="A26" t="s" s="179">
        <v>29</v>
      </c>
      <c r="B26" s="180">
        <f>HYPERLINK("D:\Java\git\MethodDemosGit\MethodDemos\output\groundtruth\TUW-141758.pdf")</f>
      </c>
      <c r="C26" s="181">
        <f>HYPERLINK("D:\Java\git\MethodDemosGit\MethodDemos\output\result\result-TUW-141758-xstream.xml")</f>
      </c>
      <c r="D26" s="182">
        <f>HYPERLINK("D:\Java\git\MethodDemosGit\MethodDemos\output\extracted\grobid\grobid-TUW-141758-xstream.xml")</f>
      </c>
      <c r="E26" t="s">
        <v>1</v>
      </c>
      <c r="F26" t="s">
        <v>1</v>
      </c>
      <c r="G26" t="s" s="183">
        <v>2</v>
      </c>
      <c r="H26" t="s" s="184">
        <v>3</v>
      </c>
      <c r="I26" t="s" s="185">
        <v>4</v>
      </c>
    </row>
    <row r="27">
      <c r="A27" t="s" s="186">
        <v>30</v>
      </c>
      <c r="B27" s="187">
        <f>HYPERLINK("D:\Java\git\MethodDemosGit\MethodDemos\output\groundtruth\TUW-168222.pdf")</f>
      </c>
      <c r="C27" s="188">
        <f>HYPERLINK("D:\Java\git\MethodDemosGit\MethodDemos\output\result\result-TUW-168222-xstream.xml")</f>
      </c>
      <c r="D27" s="189">
        <f>HYPERLINK("D:\Java\git\MethodDemosGit\MethodDemos\output\extracted\grobid\grobid-TUW-168222-xstream.xml")</f>
      </c>
      <c r="E27" t="s">
        <v>1</v>
      </c>
      <c r="F27" t="s">
        <v>1</v>
      </c>
      <c r="G27" t="s" s="190">
        <v>2</v>
      </c>
      <c r="H27" t="s" s="191">
        <v>3</v>
      </c>
      <c r="I27" t="s" s="192">
        <v>4</v>
      </c>
    </row>
    <row r="28">
      <c r="A28" t="s" s="193">
        <v>31</v>
      </c>
      <c r="B28" s="194">
        <f>HYPERLINK("D:\Java\git\MethodDemosGit\MethodDemos\output\groundtruth\TUW-168482.pdf")</f>
      </c>
      <c r="C28" s="195">
        <f>HYPERLINK("D:\Java\git\MethodDemosGit\MethodDemos\output\result\result-TUW-168482-xstream.xml")</f>
      </c>
      <c r="D28" s="196">
        <f>HYPERLINK("D:\Java\git\MethodDemosGit\MethodDemos\output\extracted\grobid\grobid-TUW-168482-xstream.xml")</f>
      </c>
      <c r="E28" t="s">
        <v>1</v>
      </c>
      <c r="F28" t="s">
        <v>1</v>
      </c>
      <c r="G28" t="s" s="197">
        <v>2</v>
      </c>
      <c r="H28" t="s" s="198">
        <v>3</v>
      </c>
      <c r="I28" t="s" s="199">
        <v>4</v>
      </c>
    </row>
    <row r="29">
      <c r="A29" t="s" s="200">
        <v>32</v>
      </c>
      <c r="B29" s="201">
        <f>HYPERLINK("D:\Java\git\MethodDemosGit\MethodDemos\output\groundtruth\TUW-169511.pdf")</f>
      </c>
      <c r="C29" s="202">
        <f>HYPERLINK("D:\Java\git\MethodDemosGit\MethodDemos\output\result\result-TUW-169511-xstream.xml")</f>
      </c>
      <c r="D29" s="203">
        <f>HYPERLINK("D:\Java\git\MethodDemosGit\MethodDemos\output\extracted\grobid\grobid-TUW-169511-xstream.xml")</f>
      </c>
      <c r="E29" t="s">
        <v>1</v>
      </c>
      <c r="F29" t="s">
        <v>1</v>
      </c>
      <c r="G29" t="s" s="204">
        <v>2</v>
      </c>
      <c r="H29" t="s" s="205">
        <v>3</v>
      </c>
      <c r="I29" t="s" s="206">
        <v>4</v>
      </c>
    </row>
    <row r="30">
      <c r="A30" t="s" s="207">
        <v>33</v>
      </c>
      <c r="B30" s="208">
        <f>HYPERLINK("D:\Java\git\MethodDemosGit\MethodDemos\output\groundtruth\TUW-172697.pdf")</f>
      </c>
      <c r="C30" s="209">
        <f>HYPERLINK("D:\Java\git\MethodDemosGit\MethodDemos\output\result\result-TUW-172697-xstream.xml")</f>
      </c>
      <c r="D30" s="210">
        <f>HYPERLINK("D:\Java\git\MethodDemosGit\MethodDemos\output\extracted\grobid\grobid-TUW-172697-xstream.xml")</f>
      </c>
      <c r="E30" t="s">
        <v>1</v>
      </c>
      <c r="F30" t="s">
        <v>1</v>
      </c>
      <c r="G30" t="s" s="211">
        <v>2</v>
      </c>
      <c r="H30" t="s" s="212">
        <v>3</v>
      </c>
      <c r="I30" t="s" s="213">
        <v>4</v>
      </c>
    </row>
    <row r="31">
      <c r="A31" t="s" s="214">
        <v>34</v>
      </c>
      <c r="B31" s="215">
        <f>HYPERLINK("D:\Java\git\MethodDemosGit\MethodDemos\output\groundtruth\TUW-174216.pdf")</f>
      </c>
      <c r="C31" s="216">
        <f>HYPERLINK("D:\Java\git\MethodDemosGit\MethodDemos\output\result\result-TUW-174216-xstream.xml")</f>
      </c>
      <c r="D31" s="217">
        <f>HYPERLINK("D:\Java\git\MethodDemosGit\MethodDemos\output\extracted\grobid\grobid-TUW-174216-xstream.xml")</f>
      </c>
      <c r="E31" t="n" s="218">
        <v>2936.0</v>
      </c>
      <c r="F31" t="n" s="219">
        <v>2936.0</v>
      </c>
      <c r="G31" t="n" s="220">
        <v>1.0</v>
      </c>
      <c r="H31" t="n" s="221">
        <v>1.0</v>
      </c>
      <c r="I31" t="n" s="222">
        <v>1.0</v>
      </c>
    </row>
    <row r="32">
      <c r="A32" t="s" s="223">
        <v>35</v>
      </c>
      <c r="B32" s="224">
        <f>HYPERLINK("D:\Java\git\MethodDemosGit\MethodDemos\output\groundtruth\TUW-175428.pdf")</f>
      </c>
      <c r="C32" s="225">
        <f>HYPERLINK("D:\Java\git\MethodDemosGit\MethodDemos\output\result\result-TUW-175428-xstream.xml")</f>
      </c>
      <c r="D32" s="226">
        <f>HYPERLINK("D:\Java\git\MethodDemosGit\MethodDemos\output\extracted\grobid\grobid-TUW-175428-xstream.xml")</f>
      </c>
      <c r="E32" t="s">
        <v>1</v>
      </c>
      <c r="F32" t="s">
        <v>1</v>
      </c>
      <c r="G32" t="s" s="227">
        <v>2</v>
      </c>
      <c r="H32" t="s" s="228">
        <v>3</v>
      </c>
      <c r="I32" t="s" s="229">
        <v>4</v>
      </c>
    </row>
    <row r="33">
      <c r="A33" t="s" s="230">
        <v>36</v>
      </c>
      <c r="B33" s="231">
        <f>HYPERLINK("D:\Java\git\MethodDemosGit\MethodDemos\output\groundtruth\TUW-176087.pdf")</f>
      </c>
      <c r="C33" s="232">
        <f>HYPERLINK("D:\Java\git\MethodDemosGit\MethodDemos\output\result\result-TUW-176087-xstream.xml")</f>
      </c>
      <c r="D33" s="233">
        <f>HYPERLINK("D:\Java\git\MethodDemosGit\MethodDemos\output\extracted\grobid\grobid-TUW-176087-xstream.xml")</f>
      </c>
      <c r="E33" t="s">
        <v>1</v>
      </c>
      <c r="F33" t="s">
        <v>1</v>
      </c>
      <c r="G33" t="s" s="234">
        <v>2</v>
      </c>
      <c r="H33" t="s" s="235">
        <v>3</v>
      </c>
      <c r="I33" t="s" s="236">
        <v>4</v>
      </c>
    </row>
    <row r="34">
      <c r="A34" t="s" s="237">
        <v>37</v>
      </c>
      <c r="B34" s="238">
        <f>HYPERLINK("D:\Java\git\MethodDemosGit\MethodDemos\output\groundtruth\TUW-177140.pdf")</f>
      </c>
      <c r="C34" s="239">
        <f>HYPERLINK("D:\Java\git\MethodDemosGit\MethodDemos\output\result\result-TUW-177140-xstream.xml")</f>
      </c>
      <c r="D34" s="240">
        <f>HYPERLINK("D:\Java\git\MethodDemosGit\MethodDemos\output\extracted\grobid\grobid-TUW-177140-xstream.xml")</f>
      </c>
      <c r="E34" t="s">
        <v>1</v>
      </c>
      <c r="F34" t="s">
        <v>1</v>
      </c>
      <c r="G34" t="s" s="241">
        <v>2</v>
      </c>
      <c r="H34" t="s" s="242">
        <v>3</v>
      </c>
      <c r="I34" t="s" s="243">
        <v>4</v>
      </c>
    </row>
    <row r="35">
      <c r="A35" t="s" s="244">
        <v>38</v>
      </c>
      <c r="B35" s="245">
        <f>HYPERLINK("D:\Java\git\MethodDemosGit\MethodDemos\output\groundtruth\TUW-179146.pdf")</f>
      </c>
      <c r="C35" s="246">
        <f>HYPERLINK("D:\Java\git\MethodDemosGit\MethodDemos\output\result\result-TUW-179146-xstream.xml")</f>
      </c>
      <c r="D35" s="247">
        <f>HYPERLINK("D:\Java\git\MethodDemosGit\MethodDemos\output\extracted\grobid\grobid-TUW-179146-xstream.xml")</f>
      </c>
      <c r="E35" t="s">
        <v>1</v>
      </c>
      <c r="F35" t="s">
        <v>1</v>
      </c>
      <c r="G35" t="s" s="248">
        <v>2</v>
      </c>
      <c r="H35" t="s" s="249">
        <v>3</v>
      </c>
      <c r="I35" t="s" s="250">
        <v>4</v>
      </c>
    </row>
    <row r="36">
      <c r="A36" t="s" s="251">
        <v>39</v>
      </c>
      <c r="B36" s="252">
        <f>HYPERLINK("D:\Java\git\MethodDemosGit\MethodDemos\output\groundtruth\TUW-180162.pdf")</f>
      </c>
      <c r="C36" s="253">
        <f>HYPERLINK("D:\Java\git\MethodDemosGit\MethodDemos\output\result\result-TUW-180162-xstream.xml")</f>
      </c>
      <c r="D36" s="254">
        <f>HYPERLINK("D:\Java\git\MethodDemosGit\MethodDemos\output\extracted\grobid\grobid-TUW-180162-xstream.xml")</f>
      </c>
      <c r="E36" t="s">
        <v>1</v>
      </c>
      <c r="F36" t="s">
        <v>1</v>
      </c>
      <c r="G36" t="s" s="255">
        <v>2</v>
      </c>
      <c r="H36" t="s" s="256">
        <v>3</v>
      </c>
      <c r="I36" t="s" s="257">
        <v>4</v>
      </c>
    </row>
    <row r="37">
      <c r="A37" t="s" s="258">
        <v>40</v>
      </c>
      <c r="B37" s="259">
        <f>HYPERLINK("D:\Java\git\MethodDemosGit\MethodDemos\output\groundtruth\TUW-181199.pdf")</f>
      </c>
      <c r="C37" s="260">
        <f>HYPERLINK("D:\Java\git\MethodDemosGit\MethodDemos\output\result\result-TUW-181199-xstream.xml")</f>
      </c>
      <c r="D37" s="261">
        <f>HYPERLINK("D:\Java\git\MethodDemosGit\MethodDemos\output\extracted\grobid\grobid-TUW-181199-xstream.xml")</f>
      </c>
      <c r="E37" t="s">
        <v>1</v>
      </c>
      <c r="F37" t="s">
        <v>1</v>
      </c>
      <c r="G37" t="s" s="262">
        <v>2</v>
      </c>
      <c r="H37" t="s" s="263">
        <v>3</v>
      </c>
      <c r="I37" t="s" s="264">
        <v>4</v>
      </c>
    </row>
    <row r="38">
      <c r="A38" t="s" s="265">
        <v>41</v>
      </c>
      <c r="B38" s="266">
        <f>HYPERLINK("D:\Java\git\MethodDemosGit\MethodDemos\output\groundtruth\TUW-182414.pdf")</f>
      </c>
      <c r="C38" s="267">
        <f>HYPERLINK("D:\Java\git\MethodDemosGit\MethodDemos\output\result\result-TUW-182414-xstream.xml")</f>
      </c>
      <c r="D38" s="268">
        <f>HYPERLINK("D:\Java\git\MethodDemosGit\MethodDemos\output\extracted\grobid\grobid-TUW-182414-xstream.xml")</f>
      </c>
      <c r="E38" t="s">
        <v>1</v>
      </c>
      <c r="F38" t="s">
        <v>1</v>
      </c>
      <c r="G38" t="s" s="269">
        <v>2</v>
      </c>
      <c r="H38" t="s" s="270">
        <v>3</v>
      </c>
      <c r="I38" t="s" s="271">
        <v>4</v>
      </c>
    </row>
    <row r="39">
      <c r="A39" t="s" s="272">
        <v>42</v>
      </c>
      <c r="B39" s="273">
        <f>HYPERLINK("D:\Java\git\MethodDemosGit\MethodDemos\output\groundtruth\TUW-182899.pdf")</f>
      </c>
      <c r="C39" s="274">
        <f>HYPERLINK("D:\Java\git\MethodDemosGit\MethodDemos\output\result\result-TUW-182899-xstream.xml")</f>
      </c>
      <c r="D39" s="275">
        <f>HYPERLINK("D:\Java\git\MethodDemosGit\MethodDemos\output\extracted\grobid\grobid-TUW-182899-xstream.xml")</f>
      </c>
      <c r="E39" t="s">
        <v>1</v>
      </c>
      <c r="F39" t="s">
        <v>1</v>
      </c>
      <c r="G39" t="s" s="276">
        <v>2</v>
      </c>
      <c r="H39" t="s" s="277">
        <v>3</v>
      </c>
      <c r="I39" t="s" s="278">
        <v>4</v>
      </c>
    </row>
    <row r="40">
      <c r="A40" t="s" s="279">
        <v>43</v>
      </c>
      <c r="B40" s="280">
        <f>HYPERLINK("D:\Java\git\MethodDemosGit\MethodDemos\output\groundtruth\TUW-185321.pdf")</f>
      </c>
      <c r="C40" s="281">
        <f>HYPERLINK("D:\Java\git\MethodDemosGit\MethodDemos\output\result\result-TUW-185321-xstream.xml")</f>
      </c>
      <c r="D40" s="282">
        <f>HYPERLINK("D:\Java\git\MethodDemosGit\MethodDemos\output\extracted\grobid\grobid-TUW-185321-xstream.xml")</f>
      </c>
      <c r="E40" t="s">
        <v>1</v>
      </c>
      <c r="F40" t="s">
        <v>1</v>
      </c>
      <c r="G40" t="s" s="283">
        <v>2</v>
      </c>
      <c r="H40" t="s" s="284">
        <v>3</v>
      </c>
      <c r="I40" t="s" s="285">
        <v>4</v>
      </c>
    </row>
    <row r="41">
      <c r="A41" t="s" s="286">
        <v>44</v>
      </c>
      <c r="B41" s="287">
        <f>HYPERLINK("D:\Java\git\MethodDemosGit\MethodDemos\output\groundtruth\TUW-185441.pdf")</f>
      </c>
      <c r="C41" s="288">
        <f>HYPERLINK("D:\Java\git\MethodDemosGit\MethodDemos\output\result\result-TUW-185441-xstream.xml")</f>
      </c>
      <c r="D41" s="289">
        <f>HYPERLINK("D:\Java\git\MethodDemosGit\MethodDemos\output\extracted\grobid\grobid-TUW-185441-xstream.xml")</f>
      </c>
      <c r="E41" t="s">
        <v>1</v>
      </c>
      <c r="F41" t="s">
        <v>1</v>
      </c>
      <c r="G41" t="s" s="290">
        <v>2</v>
      </c>
      <c r="H41" t="s" s="291">
        <v>3</v>
      </c>
      <c r="I41" t="s" s="292">
        <v>4</v>
      </c>
    </row>
    <row r="42">
      <c r="A42" t="s" s="293">
        <v>45</v>
      </c>
      <c r="B42" s="294">
        <f>HYPERLINK("D:\Java\git\MethodDemosGit\MethodDemos\output\groundtruth\TUW-186227.pdf")</f>
      </c>
      <c r="C42" s="295">
        <f>HYPERLINK("D:\Java\git\MethodDemosGit\MethodDemos\output\result\result-TUW-186227-xstream.xml")</f>
      </c>
      <c r="D42" s="296">
        <f>HYPERLINK("D:\Java\git\MethodDemosGit\MethodDemos\output\extracted\grobid\grobid-TUW-186227-xstream.xml")</f>
      </c>
      <c r="E42" t="s">
        <v>1</v>
      </c>
      <c r="F42" t="s">
        <v>1</v>
      </c>
      <c r="G42" t="s" s="297">
        <v>2</v>
      </c>
      <c r="H42" t="s" s="298">
        <v>3</v>
      </c>
      <c r="I42" t="s" s="299">
        <v>4</v>
      </c>
    </row>
    <row r="43">
      <c r="A43" t="s" s="300">
        <v>46</v>
      </c>
      <c r="B43" s="301">
        <f>HYPERLINK("D:\Java\git\MethodDemosGit\MethodDemos\output\groundtruth\TUW-189842.pdf")</f>
      </c>
      <c r="C43" s="302">
        <f>HYPERLINK("D:\Java\git\MethodDemosGit\MethodDemos\output\result\result-TUW-189842-xstream.xml")</f>
      </c>
      <c r="D43" s="303">
        <f>HYPERLINK("D:\Java\git\MethodDemosGit\MethodDemos\output\extracted\grobid\grobid-TUW-189842-xstream.xml")</f>
      </c>
      <c r="E43" t="s">
        <v>1</v>
      </c>
      <c r="F43" t="s">
        <v>1</v>
      </c>
      <c r="G43" t="s" s="304">
        <v>2</v>
      </c>
      <c r="H43" t="s" s="305">
        <v>3</v>
      </c>
      <c r="I43" t="s" s="306">
        <v>4</v>
      </c>
    </row>
    <row r="44">
      <c r="A44" t="s" s="307">
        <v>47</v>
      </c>
      <c r="B44" s="308">
        <f>HYPERLINK("D:\Java\git\MethodDemosGit\MethodDemos\output\groundtruth\TUW-191715.pdf")</f>
      </c>
      <c r="C44" s="309">
        <f>HYPERLINK("D:\Java\git\MethodDemosGit\MethodDemos\output\result\result-TUW-191715-xstream.xml")</f>
      </c>
      <c r="D44" s="310">
        <f>HYPERLINK("D:\Java\git\MethodDemosGit\MethodDemos\output\extracted\grobid\grobid-TUW-191715-xstream.xml")</f>
      </c>
      <c r="E44" t="s">
        <v>1</v>
      </c>
      <c r="F44" t="s">
        <v>1</v>
      </c>
      <c r="G44" t="s" s="311">
        <v>2</v>
      </c>
      <c r="H44" t="s" s="312">
        <v>3</v>
      </c>
      <c r="I44" t="s" s="313">
        <v>4</v>
      </c>
    </row>
    <row r="45">
      <c r="A45" t="s" s="314">
        <v>48</v>
      </c>
      <c r="B45" s="315">
        <f>HYPERLINK("D:\Java\git\MethodDemosGit\MethodDemos\output\groundtruth\TUW-191977.pdf")</f>
      </c>
      <c r="C45" s="316">
        <f>HYPERLINK("D:\Java\git\MethodDemosGit\MethodDemos\output\result\result-TUW-191977-xstream.xml")</f>
      </c>
      <c r="D45" s="317">
        <f>HYPERLINK("D:\Java\git\MethodDemosGit\MethodDemos\output\extracted\grobid\grobid-TUW-191977-xstream.xml")</f>
      </c>
      <c r="E45" t="s">
        <v>1</v>
      </c>
      <c r="F45" t="s">
        <v>1</v>
      </c>
      <c r="G45" t="s" s="318">
        <v>2</v>
      </c>
      <c r="H45" t="s" s="319">
        <v>3</v>
      </c>
      <c r="I45" t="s" s="320">
        <v>4</v>
      </c>
    </row>
    <row r="46">
      <c r="A46" t="s" s="321">
        <v>49</v>
      </c>
      <c r="B46" s="322">
        <f>HYPERLINK("D:\Java\git\MethodDemosGit\MethodDemos\output\groundtruth\TUW-192724.pdf")</f>
      </c>
      <c r="C46" s="323">
        <f>HYPERLINK("D:\Java\git\MethodDemosGit\MethodDemos\output\result\result-TUW-192724-xstream.xml")</f>
      </c>
      <c r="D46" s="324">
        <f>HYPERLINK("D:\Java\git\MethodDemosGit\MethodDemos\output\extracted\grobid\grobid-TUW-192724-xstream.xml")</f>
      </c>
      <c r="E46" t="s">
        <v>1</v>
      </c>
      <c r="F46" t="s">
        <v>1</v>
      </c>
      <c r="G46" t="s" s="325">
        <v>2</v>
      </c>
      <c r="H46" t="s" s="326">
        <v>3</v>
      </c>
      <c r="I46" t="s" s="327">
        <v>4</v>
      </c>
    </row>
    <row r="47">
      <c r="A47" t="s" s="328">
        <v>50</v>
      </c>
      <c r="B47" s="329">
        <f>HYPERLINK("D:\Java\git\MethodDemosGit\MethodDemos\output\groundtruth\TUW-194085.pdf")</f>
      </c>
      <c r="C47" s="330">
        <f>HYPERLINK("D:\Java\git\MethodDemosGit\MethodDemos\output\result\result-TUW-194085-xstream.xml")</f>
      </c>
      <c r="D47" s="331">
        <f>HYPERLINK("D:\Java\git\MethodDemosGit\MethodDemos\output\extracted\grobid\grobid-TUW-194085-xstream.xml")</f>
      </c>
      <c r="E47" t="s">
        <v>1</v>
      </c>
      <c r="F47" t="s">
        <v>1</v>
      </c>
      <c r="G47" t="s" s="332">
        <v>2</v>
      </c>
      <c r="H47" t="s" s="333">
        <v>3</v>
      </c>
      <c r="I47" t="s" s="334">
        <v>4</v>
      </c>
    </row>
    <row r="48">
      <c r="A48" t="s" s="335">
        <v>51</v>
      </c>
      <c r="B48" s="336">
        <f>HYPERLINK("D:\Java\git\MethodDemosGit\MethodDemos\output\groundtruth\TUW-194561.pdf")</f>
      </c>
      <c r="C48" s="337">
        <f>HYPERLINK("D:\Java\git\MethodDemosGit\MethodDemos\output\result\result-TUW-194561-xstream.xml")</f>
      </c>
      <c r="D48" s="338">
        <f>HYPERLINK("D:\Java\git\MethodDemosGit\MethodDemos\output\extracted\grobid\grobid-TUW-194561-xstream.xml")</f>
      </c>
      <c r="E48" t="n" s="339">
        <v>56.0</v>
      </c>
      <c r="F48" t="s">
        <v>1</v>
      </c>
      <c r="G48" t="s" s="340">
        <v>2</v>
      </c>
      <c r="H48" t="n" s="341">
        <v>0.0</v>
      </c>
      <c r="I48" t="n" s="342">
        <v>0.0</v>
      </c>
    </row>
    <row r="49">
      <c r="A49" t="s" s="343">
        <v>52</v>
      </c>
      <c r="B49" s="344">
        <f>HYPERLINK("D:\Java\git\MethodDemosGit\MethodDemos\output\groundtruth\TUW-194660.pdf")</f>
      </c>
      <c r="C49" s="345">
        <f>HYPERLINK("D:\Java\git\MethodDemosGit\MethodDemos\output\result\result-TUW-194660-xstream.xml")</f>
      </c>
      <c r="D49" s="346">
        <f>HYPERLINK("D:\Java\git\MethodDemosGit\MethodDemos\output\extracted\grobid\grobid-TUW-194660-xstream.xml")</f>
      </c>
      <c r="E49" t="s">
        <v>1</v>
      </c>
      <c r="F49" t="s">
        <v>1</v>
      </c>
      <c r="G49" t="s" s="347">
        <v>2</v>
      </c>
      <c r="H49" t="s" s="348">
        <v>3</v>
      </c>
      <c r="I49" t="s" s="349">
        <v>4</v>
      </c>
    </row>
    <row r="50">
      <c r="A50" t="s" s="350">
        <v>53</v>
      </c>
      <c r="B50" s="351">
        <f>HYPERLINK("D:\Java\git\MethodDemosGit\MethodDemos\output\groundtruth\TUW-197422.pdf")</f>
      </c>
      <c r="C50" s="352">
        <f>HYPERLINK("D:\Java\git\MethodDemosGit\MethodDemos\output\result\result-TUW-197422-xstream.xml")</f>
      </c>
      <c r="D50" s="353">
        <f>HYPERLINK("D:\Java\git\MethodDemosGit\MethodDemos\output\extracted\grobid\grobid-TUW-197422-xstream.xml")</f>
      </c>
      <c r="E50" t="s">
        <v>1</v>
      </c>
      <c r="F50" t="s">
        <v>1</v>
      </c>
      <c r="G50" t="s" s="354">
        <v>2</v>
      </c>
      <c r="H50" t="s" s="355">
        <v>3</v>
      </c>
      <c r="I50" t="s" s="356">
        <v>4</v>
      </c>
    </row>
    <row r="51">
      <c r="A51" t="s" s="357">
        <v>54</v>
      </c>
      <c r="B51" s="358">
        <f>HYPERLINK("D:\Java\git\MethodDemosGit\MethodDemos\output\groundtruth\TUW-197852.pdf")</f>
      </c>
      <c r="C51" s="359">
        <f>HYPERLINK("D:\Java\git\MethodDemosGit\MethodDemos\output\result\result-TUW-197852-xstream.xml")</f>
      </c>
      <c r="D51" s="360">
        <f>HYPERLINK("D:\Java\git\MethodDemosGit\MethodDemos\output\extracted\grobid\grobid-TUW-197852-xstream.xml")</f>
      </c>
      <c r="E51" t="s">
        <v>1</v>
      </c>
      <c r="F51" t="s">
        <v>1</v>
      </c>
      <c r="G51" t="s" s="361">
        <v>2</v>
      </c>
      <c r="H51" t="s" s="362">
        <v>3</v>
      </c>
      <c r="I51" t="s" s="363">
        <v>4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