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cunas\公司資料\系統開發群\行政\技術支援部\03_專案\2016\全家運用派工系統第二階段\"/>
    </mc:Choice>
  </mc:AlternateContent>
  <bookViews>
    <workbookView xWindow="0" yWindow="0" windowWidth="10455" windowHeight="7380"/>
  </bookViews>
  <sheets>
    <sheet name="SDS02_派工第二階段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2" l="1"/>
  <c r="G50" i="2"/>
  <c r="G15" i="2"/>
  <c r="G151" i="2" l="1"/>
  <c r="G133" i="2"/>
  <c r="G124" i="2"/>
  <c r="G7" i="2"/>
  <c r="J4" i="2"/>
  <c r="I4" i="2"/>
  <c r="H4" i="2"/>
  <c r="G4" i="2"/>
  <c r="J3" i="2"/>
  <c r="J2" i="2" s="1"/>
  <c r="I3" i="2"/>
  <c r="I2" i="2" s="1"/>
  <c r="H3" i="2"/>
  <c r="L3" i="2" l="1"/>
  <c r="L4" i="2"/>
  <c r="L2" i="2"/>
  <c r="H2" i="2"/>
  <c r="K2" i="2" s="1"/>
  <c r="K3" i="2"/>
  <c r="K4" i="2"/>
  <c r="G155" i="2"/>
  <c r="G156" i="2" s="1"/>
  <c r="G3" i="2"/>
  <c r="G2" i="2" s="1"/>
</calcChain>
</file>

<file path=xl/sharedStrings.xml><?xml version="1.0" encoding="utf-8"?>
<sst xmlns="http://schemas.openxmlformats.org/spreadsheetml/2006/main" count="374" uniqueCount="127">
  <si>
    <t>BAC</t>
  </si>
  <si>
    <t>PV</t>
  </si>
  <si>
    <t>EV</t>
  </si>
  <si>
    <t>AC</t>
  </si>
  <si>
    <t>SPI</t>
  </si>
  <si>
    <t>CPI</t>
  </si>
  <si>
    <t>PG</t>
    <phoneticPr fontId="4" type="noConversion"/>
  </si>
  <si>
    <t>#1</t>
    <phoneticPr fontId="4" type="noConversion"/>
  </si>
  <si>
    <t>#2</t>
    <phoneticPr fontId="4" type="noConversion"/>
  </si>
  <si>
    <t>工作項目</t>
    <phoneticPr fontId="4" type="noConversion"/>
  </si>
  <si>
    <t>負責人</t>
    <phoneticPr fontId="4" type="noConversion"/>
  </si>
  <si>
    <t>計  劃</t>
    <phoneticPr fontId="4" type="noConversion"/>
  </si>
  <si>
    <t>實  際</t>
    <phoneticPr fontId="4" type="noConversion"/>
  </si>
  <si>
    <t xml:space="preserve">  備          註</t>
    <phoneticPr fontId="4" type="noConversion"/>
  </si>
  <si>
    <t>SA</t>
    <phoneticPr fontId="2" type="noConversion"/>
  </si>
  <si>
    <t>工時</t>
    <phoneticPr fontId="4" type="noConversion"/>
  </si>
  <si>
    <t>開始日</t>
    <phoneticPr fontId="4" type="noConversion"/>
  </si>
  <si>
    <t>結束日</t>
    <phoneticPr fontId="4" type="noConversion"/>
  </si>
  <si>
    <t>完成日</t>
    <phoneticPr fontId="4" type="noConversion"/>
  </si>
  <si>
    <t>專案管理</t>
    <phoneticPr fontId="4" type="noConversion"/>
  </si>
  <si>
    <t>專案進度暨品質控制</t>
    <phoneticPr fontId="4" type="noConversion"/>
  </si>
  <si>
    <t>專案組織暨範圍規劃</t>
    <phoneticPr fontId="4" type="noConversion"/>
  </si>
  <si>
    <t>V</t>
    <phoneticPr fontId="2" type="noConversion"/>
  </si>
  <si>
    <t>系統概述</t>
    <phoneticPr fontId="4" type="noConversion"/>
  </si>
  <si>
    <t>系統示意圖</t>
  </si>
  <si>
    <t>業務規則</t>
  </si>
  <si>
    <t>系統功能清單</t>
  </si>
  <si>
    <t>事務流程圖</t>
  </si>
  <si>
    <t>系統介面規格</t>
  </si>
  <si>
    <t>功能規格書</t>
  </si>
  <si>
    <t>設計程式規格書</t>
    <phoneticPr fontId="4" type="noConversion"/>
  </si>
  <si>
    <t>系統流程圖</t>
  </si>
  <si>
    <t>檔案關聯圖</t>
  </si>
  <si>
    <t>ARI 系統整合測試</t>
    <phoneticPr fontId="4" type="noConversion"/>
  </si>
  <si>
    <t>整合測試</t>
    <phoneticPr fontId="4" type="noConversion"/>
  </si>
  <si>
    <t>系統交付</t>
    <phoneticPr fontId="4" type="noConversion"/>
  </si>
  <si>
    <t>專案文件交付</t>
    <phoneticPr fontId="4" type="noConversion"/>
  </si>
  <si>
    <t>系統上線</t>
  </si>
  <si>
    <t>配合TFM測試</t>
    <phoneticPr fontId="4" type="noConversion"/>
  </si>
  <si>
    <t>上線配合相關作業</t>
    <phoneticPr fontId="4" type="noConversion"/>
  </si>
  <si>
    <t>總工時</t>
    <phoneticPr fontId="4" type="noConversion"/>
  </si>
  <si>
    <t>人月</t>
    <phoneticPr fontId="4" type="noConversion"/>
  </si>
  <si>
    <t>需求訪談整理及確認</t>
    <phoneticPr fontId="4" type="noConversion"/>
  </si>
  <si>
    <t>需求訪談</t>
    <phoneticPr fontId="9" type="noConversion"/>
  </si>
  <si>
    <t>需求了解</t>
    <phoneticPr fontId="4" type="noConversion"/>
  </si>
  <si>
    <t>需求說明</t>
    <phoneticPr fontId="4" type="noConversion"/>
  </si>
  <si>
    <t>需求確認</t>
    <phoneticPr fontId="4" type="noConversion"/>
  </si>
  <si>
    <t>PG</t>
    <phoneticPr fontId="2" type="noConversion"/>
  </si>
  <si>
    <t>程式開發</t>
    <phoneticPr fontId="4" type="noConversion"/>
  </si>
  <si>
    <t>依前期作業決定內容</t>
    <phoneticPr fontId="2" type="noConversion"/>
  </si>
  <si>
    <t>返回</t>
    <phoneticPr fontId="4" type="noConversion"/>
  </si>
  <si>
    <t>績效
指標</t>
    <phoneticPr fontId="4" type="noConversion"/>
  </si>
  <si>
    <t>ALL</t>
    <phoneticPr fontId="4" type="noConversion"/>
  </si>
  <si>
    <t>SA</t>
    <phoneticPr fontId="4" type="noConversion"/>
  </si>
  <si>
    <t>SDS.5.1.3設備/資產入庫</t>
  </si>
  <si>
    <t>SDS.5.1.4料件/設備退貨</t>
  </si>
  <si>
    <t>SDS.5.2.3 新開店資產預排</t>
  </si>
  <si>
    <t>SDS.5.5.1料件領料</t>
  </si>
  <si>
    <t>SDS.5.5.2料件繳回</t>
  </si>
  <si>
    <t>SDS.5.6.2料件送修</t>
  </si>
  <si>
    <t>SDS.5.6.3報價確修</t>
  </si>
  <si>
    <t>SDS.5.8.2庫存調撥</t>
  </si>
  <si>
    <t>SDS.5.8.3借出與歸還</t>
  </si>
  <si>
    <t>入庫暨退貨作業</t>
    <phoneticPr fontId="2" type="noConversion"/>
  </si>
  <si>
    <t>出庫作業</t>
    <phoneticPr fontId="2" type="noConversion"/>
  </si>
  <si>
    <t>檢測與除帳作業</t>
    <phoneticPr fontId="2" type="noConversion"/>
  </si>
  <si>
    <t>送修與廢棄作業</t>
  </si>
  <si>
    <t>庫存管理</t>
  </si>
  <si>
    <t>領料繳回作業</t>
    <phoneticPr fontId="2" type="noConversion"/>
  </si>
  <si>
    <t>基本資料設定 &amp; 其他</t>
    <phoneticPr fontId="2" type="noConversion"/>
  </si>
  <si>
    <t>送修與廢棄作業</t>
    <phoneticPr fontId="2" type="noConversion"/>
  </si>
  <si>
    <t>庫存管理</t>
    <phoneticPr fontId="2" type="noConversion"/>
  </si>
  <si>
    <t>物件規格</t>
    <phoneticPr fontId="2" type="noConversion"/>
  </si>
  <si>
    <t>程式規格書</t>
    <phoneticPr fontId="2" type="noConversion"/>
  </si>
  <si>
    <t>完整文件</t>
    <phoneticPr fontId="2" type="noConversion"/>
  </si>
  <si>
    <t>系統分析</t>
    <phoneticPr fontId="4" type="noConversion"/>
  </si>
  <si>
    <t>紫庭</t>
    <phoneticPr fontId="2" type="noConversion"/>
  </si>
  <si>
    <t xml:space="preserve">  └產出入庫單</t>
    <phoneticPr fontId="2" type="noConversion"/>
  </si>
  <si>
    <t>V</t>
    <phoneticPr fontId="2" type="noConversion"/>
  </si>
  <si>
    <t xml:space="preserve">  └產出退貨單</t>
    <phoneticPr fontId="2" type="noConversion"/>
  </si>
  <si>
    <t xml:space="preserve">  └產出領料單</t>
    <phoneticPr fontId="2" type="noConversion"/>
  </si>
  <si>
    <t xml:space="preserve">  └產出繳回單</t>
    <phoneticPr fontId="2" type="noConversion"/>
  </si>
  <si>
    <t xml:space="preserve">  └產出送修單</t>
    <phoneticPr fontId="2" type="noConversion"/>
  </si>
  <si>
    <t xml:space="preserve">  └產出報修單</t>
    <phoneticPr fontId="2" type="noConversion"/>
  </si>
  <si>
    <t xml:space="preserve">  └產出調撥單</t>
    <phoneticPr fontId="2" type="noConversion"/>
  </si>
  <si>
    <t xml:space="preserve">  └產出借出單</t>
    <phoneticPr fontId="2" type="noConversion"/>
  </si>
  <si>
    <t xml:space="preserve">  └產出領料單</t>
    <phoneticPr fontId="2" type="noConversion"/>
  </si>
  <si>
    <t xml:space="preserve">  └產出繳回單</t>
    <phoneticPr fontId="2" type="noConversion"/>
  </si>
  <si>
    <t xml:space="preserve">  └產出送修單</t>
    <phoneticPr fontId="2" type="noConversion"/>
  </si>
  <si>
    <t xml:space="preserve">  └產出報修單</t>
    <phoneticPr fontId="2" type="noConversion"/>
  </si>
  <si>
    <t xml:space="preserve">  └產出調撥單</t>
    <phoneticPr fontId="2" type="noConversion"/>
  </si>
  <si>
    <t xml:space="preserve">  └產出借出單</t>
    <phoneticPr fontId="2" type="noConversion"/>
  </si>
  <si>
    <t>紫庭</t>
    <phoneticPr fontId="2" type="noConversion"/>
  </si>
  <si>
    <t xml:space="preserve">  └產出批次費用明細表</t>
    <phoneticPr fontId="2" type="noConversion"/>
  </si>
  <si>
    <t>新增時日期預設當日系統日</t>
    <phoneticPr fontId="2" type="noConversion"/>
  </si>
  <si>
    <t>功能權限修改</t>
    <phoneticPr fontId="2" type="noConversion"/>
  </si>
  <si>
    <t>V</t>
    <phoneticPr fontId="2" type="noConversion"/>
  </si>
  <si>
    <t>SDS.5.1.2設備組建(新品倉)</t>
  </si>
  <si>
    <t>SDS.5.2.1 新開店基本資產設定</t>
  </si>
  <si>
    <t>SDS.5.2.2 新開店資料維護</t>
  </si>
  <si>
    <t>SDS.5.3.1新料件/設備出庫</t>
  </si>
  <si>
    <t>SDS.5.3.2閒置設備/資產出庫</t>
  </si>
  <si>
    <t>SDS.5.4.1閒置設備/資產檢測</t>
  </si>
  <si>
    <t>SDS.5.4.3設備/資產除帳</t>
  </si>
  <si>
    <t>SDS.5.6.1維修費用建檔</t>
  </si>
  <si>
    <t>SDS.5.6.4修回驗收</t>
  </si>
  <si>
    <t>SDS.5.7.1料件廢棄</t>
  </si>
  <si>
    <t>SDS.5.8.1庫存資料維護</t>
  </si>
  <si>
    <t>SDS.5.8.4店舖資產組建</t>
    <phoneticPr fontId="2" type="noConversion"/>
  </si>
  <si>
    <t>SDS.5.8.5店舖設備查詢</t>
    <phoneticPr fontId="2" type="noConversion"/>
  </si>
  <si>
    <t>SDS.5.1.1料件入庫</t>
    <phoneticPr fontId="2" type="noConversion"/>
  </si>
  <si>
    <t>哲維</t>
    <phoneticPr fontId="2" type="noConversion"/>
  </si>
  <si>
    <t>敏軒</t>
    <phoneticPr fontId="2" type="noConversion"/>
  </si>
  <si>
    <t>俊融</t>
    <phoneticPr fontId="2" type="noConversion"/>
  </si>
  <si>
    <t>韋毅</t>
    <phoneticPr fontId="2" type="noConversion"/>
  </si>
  <si>
    <t>紫庭</t>
    <phoneticPr fontId="2" type="noConversion"/>
  </si>
  <si>
    <t>SDS.1.2.0使用者管理</t>
    <phoneticPr fontId="2" type="noConversion"/>
  </si>
  <si>
    <t>2/9會議2H*3人、報表及權限Schedule、SDS.1.2.0使用者管理討論</t>
    <phoneticPr fontId="2" type="noConversion"/>
  </si>
  <si>
    <t>子群</t>
    <phoneticPr fontId="2" type="noConversion"/>
  </si>
  <si>
    <t xml:space="preserve">  └產出維修費用異動表</t>
    <phoneticPr fontId="2" type="noConversion"/>
  </si>
  <si>
    <t>需求增加專案名稱</t>
    <phoneticPr fontId="2" type="noConversion"/>
  </si>
  <si>
    <t>SDS.5.6.1維修費用建檔</t>
    <phoneticPr fontId="2" type="noConversion"/>
  </si>
  <si>
    <t>增加異動歷程查詢及異動報表</t>
    <phoneticPr fontId="2" type="noConversion"/>
  </si>
  <si>
    <t>調整報表筆數、文字大小</t>
    <phoneticPr fontId="2" type="noConversion"/>
  </si>
  <si>
    <t>增加兩個報表列印功能</t>
    <phoneticPr fontId="2" type="noConversion"/>
  </si>
  <si>
    <t>需求變更，工時分配至各功能</t>
    <phoneticPr fontId="2" type="noConversion"/>
  </si>
  <si>
    <t>工時分配至各功能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</si>
</sst>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m/d"/>
    <numFmt numFmtId="177" formatCode="0.0_);[Red]\(0.0\)"/>
    <numFmt numFmtId="178" formatCode="0_);[Red]\(0\)"/>
    <numFmt numFmtId="179" formatCode="#,##0.0_ "/>
    <numFmt numFmtId="180" formatCode="mm/dd"/>
    <numFmt numFmtId="181" formatCode="00"/>
    <numFmt numFmtId="182" formatCode="mm/dd;@"/>
  </numFmts>
  <fonts count="22" x14ac:knownFonts="1">
    <font>
      <sz val="12"/>
      <color theme="1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1"/>
      <name val="細明體"/>
      <family val="3"/>
      <charset val="136"/>
    </font>
    <font>
      <sz val="11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12"/>
      <name val="新細明體"/>
      <family val="2"/>
      <scheme val="minor"/>
    </font>
    <font>
      <b/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11"/>
      <color rgb="FFFF0000"/>
      <name val="細明體"/>
      <family val="3"/>
      <charset val="136"/>
    </font>
    <font>
      <sz val="11"/>
      <color indexed="8"/>
      <name val="細明體"/>
      <family val="3"/>
      <charset val="136"/>
    </font>
    <font>
      <sz val="11"/>
      <color theme="1"/>
      <name val="新細明體"/>
      <family val="1"/>
      <charset val="136"/>
      <scheme val="major"/>
    </font>
    <font>
      <sz val="11"/>
      <color indexed="8"/>
      <name val="新細明體"/>
      <family val="1"/>
      <charset val="136"/>
      <scheme val="major"/>
    </font>
    <font>
      <sz val="11"/>
      <color theme="1"/>
      <name val="細明體"/>
      <family val="3"/>
      <charset val="136"/>
    </font>
    <font>
      <sz val="12"/>
      <color rgb="FFFF0000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1"/>
      <color theme="1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7" fillId="0" borderId="0"/>
  </cellStyleXfs>
  <cellXfs count="2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0" fontId="9" fillId="3" borderId="12" xfId="2" applyFont="1" applyFill="1" applyBorder="1" applyAlignment="1">
      <alignment horizontal="center" vertical="center" wrapText="1"/>
    </xf>
    <xf numFmtId="179" fontId="5" fillId="3" borderId="9" xfId="3" applyNumberFormat="1" applyFont="1" applyFill="1" applyBorder="1" applyAlignment="1">
      <alignment vertical="center"/>
    </xf>
    <xf numFmtId="180" fontId="5" fillId="3" borderId="13" xfId="2" applyNumberFormat="1" applyFont="1" applyFill="1" applyBorder="1" applyAlignment="1">
      <alignment horizontal="center" vertical="center"/>
    </xf>
    <xf numFmtId="180" fontId="5" fillId="3" borderId="10" xfId="2" applyNumberFormat="1" applyFont="1" applyFill="1" applyBorder="1" applyAlignment="1">
      <alignment horizontal="center" vertical="center"/>
    </xf>
    <xf numFmtId="177" fontId="5" fillId="3" borderId="9" xfId="2" applyNumberFormat="1" applyFont="1" applyFill="1" applyBorder="1" applyAlignment="1">
      <alignment horizontal="center" vertical="center"/>
    </xf>
    <xf numFmtId="176" fontId="5" fillId="3" borderId="13" xfId="2" applyNumberFormat="1" applyFont="1" applyFill="1" applyBorder="1" applyAlignment="1">
      <alignment horizontal="center" vertical="center"/>
    </xf>
    <xf numFmtId="176" fontId="5" fillId="3" borderId="12" xfId="2" applyNumberFormat="1" applyFont="1" applyFill="1" applyBorder="1" applyAlignment="1">
      <alignment horizontal="center" vertical="center"/>
    </xf>
    <xf numFmtId="0" fontId="5" fillId="3" borderId="14" xfId="2" applyFont="1" applyFill="1" applyBorder="1" applyAlignment="1">
      <alignment vertical="top" wrapText="1"/>
    </xf>
    <xf numFmtId="0" fontId="5" fillId="0" borderId="7" xfId="2" applyFont="1" applyBorder="1" applyAlignment="1">
      <alignment horizontal="center" vertical="center"/>
    </xf>
    <xf numFmtId="181" fontId="5" fillId="0" borderId="1" xfId="2" applyNumberFormat="1" applyFont="1" applyBorder="1" applyAlignment="1">
      <alignment horizontal="center" vertical="center"/>
    </xf>
    <xf numFmtId="0" fontId="5" fillId="0" borderId="15" xfId="2" applyFont="1" applyBorder="1" applyAlignment="1">
      <alignment vertical="center" wrapText="1"/>
    </xf>
    <xf numFmtId="0" fontId="5" fillId="4" borderId="8" xfId="3" applyFont="1" applyFill="1" applyBorder="1" applyAlignment="1">
      <alignment horizontal="center" vertical="center" wrapText="1"/>
    </xf>
    <xf numFmtId="177" fontId="5" fillId="0" borderId="7" xfId="4" applyNumberFormat="1" applyFont="1" applyFill="1" applyBorder="1" applyAlignment="1">
      <alignment vertical="center"/>
    </xf>
    <xf numFmtId="180" fontId="5" fillId="0" borderId="1" xfId="2" applyNumberFormat="1" applyFont="1" applyFill="1" applyBorder="1" applyAlignment="1">
      <alignment horizontal="center" vertical="center"/>
    </xf>
    <xf numFmtId="180" fontId="5" fillId="0" borderId="2" xfId="2" applyNumberFormat="1" applyFont="1" applyFill="1" applyBorder="1" applyAlignment="1">
      <alignment horizontal="center" vertical="center"/>
    </xf>
    <xf numFmtId="177" fontId="5" fillId="0" borderId="7" xfId="4" applyNumberFormat="1" applyFont="1" applyFill="1" applyBorder="1" applyAlignment="1">
      <alignment horizontal="center" vertical="center"/>
    </xf>
    <xf numFmtId="180" fontId="5" fillId="0" borderId="8" xfId="2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top" wrapText="1"/>
    </xf>
    <xf numFmtId="0" fontId="5" fillId="0" borderId="16" xfId="2" applyFont="1" applyBorder="1" applyAlignment="1">
      <alignment horizontal="center" vertical="center"/>
    </xf>
    <xf numFmtId="181" fontId="5" fillId="0" borderId="17" xfId="2" applyNumberFormat="1" applyFont="1" applyBorder="1" applyAlignment="1">
      <alignment horizontal="center" vertical="center"/>
    </xf>
    <xf numFmtId="0" fontId="5" fillId="0" borderId="18" xfId="2" applyFont="1" applyBorder="1" applyAlignment="1">
      <alignment vertical="center" wrapText="1"/>
    </xf>
    <xf numFmtId="177" fontId="5" fillId="0" borderId="16" xfId="4" applyNumberFormat="1" applyFont="1" applyFill="1" applyBorder="1" applyAlignment="1">
      <alignment vertical="center"/>
    </xf>
    <xf numFmtId="177" fontId="5" fillId="0" borderId="16" xfId="4" applyNumberFormat="1" applyFont="1" applyFill="1" applyBorder="1" applyAlignment="1">
      <alignment horizontal="center" vertical="center"/>
    </xf>
    <xf numFmtId="176" fontId="5" fillId="0" borderId="17" xfId="2" applyNumberFormat="1" applyFont="1" applyFill="1" applyBorder="1" applyAlignment="1">
      <alignment horizontal="center" vertical="center"/>
    </xf>
    <xf numFmtId="176" fontId="5" fillId="0" borderId="19" xfId="2" applyNumberFormat="1" applyFont="1" applyFill="1" applyBorder="1" applyAlignment="1">
      <alignment horizontal="center" vertical="center"/>
    </xf>
    <xf numFmtId="0" fontId="5" fillId="0" borderId="20" xfId="2" applyFont="1" applyFill="1" applyBorder="1" applyAlignment="1">
      <alignment vertical="top" wrapText="1"/>
    </xf>
    <xf numFmtId="0" fontId="9" fillId="3" borderId="13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left" vertical="center" wrapText="1"/>
    </xf>
    <xf numFmtId="181" fontId="5" fillId="0" borderId="21" xfId="2" applyNumberFormat="1" applyFont="1" applyBorder="1" applyAlignment="1">
      <alignment horizontal="center" vertical="center"/>
    </xf>
    <xf numFmtId="0" fontId="6" fillId="0" borderId="2" xfId="5" applyFont="1" applyFill="1" applyBorder="1" applyAlignment="1">
      <alignment horizontal="left" vertical="center" wrapText="1"/>
    </xf>
    <xf numFmtId="177" fontId="5" fillId="5" borderId="7" xfId="2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horizontal="center" vertical="center"/>
    </xf>
    <xf numFmtId="176" fontId="5" fillId="0" borderId="8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vertical="top" wrapText="1"/>
    </xf>
    <xf numFmtId="180" fontId="5" fillId="0" borderId="6" xfId="6" applyNumberFormat="1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/>
    </xf>
    <xf numFmtId="181" fontId="5" fillId="0" borderId="1" xfId="2" applyNumberFormat="1" applyFont="1" applyFill="1" applyBorder="1" applyAlignment="1">
      <alignment horizontal="center" vertical="center"/>
    </xf>
    <xf numFmtId="0" fontId="5" fillId="0" borderId="1" xfId="6" applyFont="1" applyBorder="1" applyAlignment="1">
      <alignment horizontal="left" vertical="center" wrapText="1"/>
    </xf>
    <xf numFmtId="177" fontId="5" fillId="5" borderId="5" xfId="4" applyNumberFormat="1" applyFont="1" applyFill="1" applyBorder="1" applyAlignment="1">
      <alignment vertical="center"/>
    </xf>
    <xf numFmtId="177" fontId="5" fillId="0" borderId="7" xfId="6" applyNumberFormat="1" applyFont="1" applyBorder="1" applyAlignment="1">
      <alignment horizontal="right" vertical="center"/>
    </xf>
    <xf numFmtId="176" fontId="5" fillId="0" borderId="2" xfId="6" applyNumberFormat="1" applyFont="1" applyFill="1" applyBorder="1" applyAlignment="1">
      <alignment horizontal="center" vertical="center"/>
    </xf>
    <xf numFmtId="176" fontId="5" fillId="0" borderId="8" xfId="6" applyNumberFormat="1" applyFont="1" applyFill="1" applyBorder="1" applyAlignment="1">
      <alignment horizontal="center" vertical="center"/>
    </xf>
    <xf numFmtId="0" fontId="5" fillId="4" borderId="4" xfId="6" applyFont="1" applyFill="1" applyBorder="1" applyAlignment="1">
      <alignment vertical="top" wrapText="1"/>
    </xf>
    <xf numFmtId="0" fontId="5" fillId="4" borderId="1" xfId="3" applyFont="1" applyFill="1" applyBorder="1" applyAlignment="1">
      <alignment horizontal="left" vertical="center" wrapText="1"/>
    </xf>
    <xf numFmtId="0" fontId="5" fillId="0" borderId="8" xfId="2" applyFont="1" applyBorder="1" applyAlignment="1">
      <alignment horizontal="center" vertical="center" wrapText="1"/>
    </xf>
    <xf numFmtId="180" fontId="5" fillId="0" borderId="22" xfId="6" applyNumberFormat="1" applyFont="1" applyFill="1" applyBorder="1" applyAlignment="1">
      <alignment horizontal="center" vertical="center"/>
    </xf>
    <xf numFmtId="180" fontId="5" fillId="0" borderId="23" xfId="6" applyNumberFormat="1" applyFont="1" applyFill="1" applyBorder="1" applyAlignment="1">
      <alignment horizontal="center" vertical="center"/>
    </xf>
    <xf numFmtId="177" fontId="5" fillId="0" borderId="7" xfId="2" applyNumberFormat="1" applyFont="1" applyFill="1" applyBorder="1" applyAlignment="1">
      <alignment horizontal="center" vertical="center"/>
    </xf>
    <xf numFmtId="0" fontId="5" fillId="0" borderId="4" xfId="6" applyFont="1" applyFill="1" applyBorder="1" applyAlignment="1">
      <alignment vertical="top" wrapText="1"/>
    </xf>
    <xf numFmtId="0" fontId="5" fillId="0" borderId="8" xfId="3" applyFont="1" applyFill="1" applyBorder="1" applyAlignment="1">
      <alignment horizontal="center" vertical="center" wrapText="1"/>
    </xf>
    <xf numFmtId="181" fontId="5" fillId="0" borderId="17" xfId="2" applyNumberFormat="1" applyFont="1" applyFill="1" applyBorder="1" applyAlignment="1">
      <alignment horizontal="center" vertical="center"/>
    </xf>
    <xf numFmtId="180" fontId="5" fillId="0" borderId="17" xfId="2" applyNumberFormat="1" applyFont="1" applyFill="1" applyBorder="1" applyAlignment="1">
      <alignment horizontal="center" vertical="center"/>
    </xf>
    <xf numFmtId="180" fontId="5" fillId="0" borderId="18" xfId="2" applyNumberFormat="1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left" vertical="center" wrapText="1"/>
    </xf>
    <xf numFmtId="177" fontId="5" fillId="0" borderId="9" xfId="2" applyNumberFormat="1" applyFont="1" applyFill="1" applyBorder="1" applyAlignment="1">
      <alignment horizontal="center" vertical="center"/>
    </xf>
    <xf numFmtId="176" fontId="5" fillId="0" borderId="13" xfId="2" applyNumberFormat="1" applyFont="1" applyFill="1" applyBorder="1" applyAlignment="1">
      <alignment horizontal="center" vertical="center"/>
    </xf>
    <xf numFmtId="176" fontId="5" fillId="0" borderId="12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left" vertical="center" wrapText="1"/>
    </xf>
    <xf numFmtId="180" fontId="5" fillId="0" borderId="22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6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177" fontId="5" fillId="4" borderId="16" xfId="2" applyNumberFormat="1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left" vertical="center" wrapText="1"/>
    </xf>
    <xf numFmtId="176" fontId="5" fillId="0" borderId="21" xfId="2" applyNumberFormat="1" applyFont="1" applyFill="1" applyBorder="1" applyAlignment="1">
      <alignment horizontal="center" vertical="center"/>
    </xf>
    <xf numFmtId="0" fontId="9" fillId="3" borderId="9" xfId="2" applyFont="1" applyFill="1" applyBorder="1" applyAlignment="1" applyProtection="1">
      <alignment horizontal="center" vertical="center"/>
      <protection locked="0"/>
    </xf>
    <xf numFmtId="0" fontId="9" fillId="3" borderId="13" xfId="2" applyFont="1" applyFill="1" applyBorder="1" applyAlignment="1" applyProtection="1">
      <alignment horizontal="left" vertical="center"/>
      <protection locked="0"/>
    </xf>
    <xf numFmtId="0" fontId="9" fillId="3" borderId="13" xfId="2" applyFont="1" applyFill="1" applyBorder="1" applyAlignment="1" applyProtection="1">
      <alignment horizontal="left" vertical="center" wrapText="1"/>
      <protection locked="0"/>
    </xf>
    <xf numFmtId="0" fontId="9" fillId="3" borderId="10" xfId="2" applyFont="1" applyFill="1" applyBorder="1" applyAlignment="1" applyProtection="1">
      <alignment horizontal="center" vertical="center" wrapText="1"/>
      <protection locked="0"/>
    </xf>
    <xf numFmtId="180" fontId="5" fillId="3" borderId="13" xfId="2" applyNumberFormat="1" applyFont="1" applyFill="1" applyBorder="1" applyAlignment="1" applyProtection="1">
      <alignment horizontal="center" vertical="center"/>
      <protection locked="0"/>
    </xf>
    <xf numFmtId="180" fontId="5" fillId="3" borderId="12" xfId="2" applyNumberFormat="1" applyFont="1" applyFill="1" applyBorder="1" applyAlignment="1">
      <alignment horizontal="center" vertical="center"/>
    </xf>
    <xf numFmtId="176" fontId="5" fillId="3" borderId="13" xfId="2" applyNumberFormat="1" applyFont="1" applyFill="1" applyBorder="1" applyAlignment="1" applyProtection="1">
      <alignment horizontal="center" vertical="center"/>
      <protection locked="0"/>
    </xf>
    <xf numFmtId="176" fontId="5" fillId="3" borderId="12" xfId="2" applyNumberFormat="1" applyFont="1" applyFill="1" applyBorder="1" applyAlignment="1" applyProtection="1">
      <alignment horizontal="center" vertical="center"/>
      <protection locked="0"/>
    </xf>
    <xf numFmtId="0" fontId="5" fillId="3" borderId="14" xfId="2" applyFont="1" applyFill="1" applyBorder="1" applyAlignment="1" applyProtection="1">
      <alignment vertical="top" wrapText="1"/>
      <protection locked="0"/>
    </xf>
    <xf numFmtId="177" fontId="5" fillId="0" borderId="7" xfId="2" applyNumberFormat="1" applyFont="1" applyFill="1" applyBorder="1" applyAlignment="1">
      <alignment vertical="center"/>
    </xf>
    <xf numFmtId="181" fontId="5" fillId="0" borderId="1" xfId="3" applyNumberFormat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left" vertical="center" wrapText="1"/>
    </xf>
    <xf numFmtId="177" fontId="5" fillId="0" borderId="24" xfId="2" applyNumberFormat="1" applyFont="1" applyFill="1" applyBorder="1" applyAlignment="1">
      <alignment vertical="center"/>
    </xf>
    <xf numFmtId="180" fontId="5" fillId="0" borderId="21" xfId="2" applyNumberFormat="1" applyFont="1" applyFill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181" fontId="5" fillId="0" borderId="21" xfId="3" applyNumberFormat="1" applyFont="1" applyFill="1" applyBorder="1" applyAlignment="1">
      <alignment horizontal="center" vertical="center"/>
    </xf>
    <xf numFmtId="177" fontId="5" fillId="0" borderId="16" xfId="2" applyNumberFormat="1" applyFont="1" applyFill="1" applyBorder="1" applyAlignment="1">
      <alignment vertical="center"/>
    </xf>
    <xf numFmtId="0" fontId="5" fillId="0" borderId="7" xfId="2" applyFont="1" applyBorder="1" applyAlignment="1">
      <alignment vertical="center"/>
    </xf>
    <xf numFmtId="0" fontId="9" fillId="0" borderId="1" xfId="2" applyFont="1" applyFill="1" applyBorder="1" applyAlignment="1" applyProtection="1">
      <alignment vertical="center"/>
      <protection locked="0"/>
    </xf>
    <xf numFmtId="0" fontId="5" fillId="4" borderId="2" xfId="3" applyFont="1" applyFill="1" applyBorder="1" applyAlignment="1">
      <alignment horizontal="center" vertical="center" wrapText="1"/>
    </xf>
    <xf numFmtId="0" fontId="5" fillId="0" borderId="16" xfId="2" applyFont="1" applyBorder="1" applyAlignment="1">
      <alignment vertical="center"/>
    </xf>
    <xf numFmtId="0" fontId="9" fillId="0" borderId="17" xfId="2" applyFont="1" applyFill="1" applyBorder="1" applyAlignment="1" applyProtection="1">
      <alignment vertical="center"/>
      <protection locked="0"/>
    </xf>
    <xf numFmtId="0" fontId="5" fillId="0" borderId="19" xfId="2" applyFont="1" applyFill="1" applyBorder="1" applyAlignment="1">
      <alignment horizontal="center" vertical="center" wrapText="1"/>
    </xf>
    <xf numFmtId="0" fontId="5" fillId="0" borderId="20" xfId="2" applyFont="1" applyBorder="1" applyAlignment="1">
      <alignment vertical="center"/>
    </xf>
    <xf numFmtId="181" fontId="5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 applyProtection="1">
      <alignment horizontal="left" vertical="center" indent="2"/>
      <protection locked="0"/>
    </xf>
    <xf numFmtId="177" fontId="5" fillId="0" borderId="0" xfId="2" applyNumberFormat="1" applyFont="1" applyFill="1" applyBorder="1" applyAlignment="1">
      <alignment vertical="center"/>
    </xf>
    <xf numFmtId="180" fontId="5" fillId="0" borderId="0" xfId="2" applyNumberFormat="1" applyFont="1" applyFill="1" applyBorder="1" applyAlignment="1">
      <alignment horizontal="center" vertical="center"/>
    </xf>
    <xf numFmtId="176" fontId="5" fillId="0" borderId="0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9" fillId="0" borderId="26" xfId="2" applyFont="1" applyFill="1" applyBorder="1" applyAlignment="1">
      <alignment horizontal="center" vertical="center"/>
    </xf>
    <xf numFmtId="179" fontId="5" fillId="0" borderId="26" xfId="3" applyNumberFormat="1" applyFont="1" applyFill="1" applyBorder="1" applyAlignment="1">
      <alignment vertical="center"/>
    </xf>
    <xf numFmtId="180" fontId="5" fillId="0" borderId="23" xfId="2" applyNumberFormat="1" applyFont="1" applyFill="1" applyBorder="1" applyAlignment="1">
      <alignment horizontal="center" vertical="center"/>
    </xf>
    <xf numFmtId="177" fontId="5" fillId="0" borderId="26" xfId="2" applyNumberFormat="1" applyFont="1" applyFill="1" applyBorder="1" applyAlignment="1">
      <alignment horizontal="center" vertical="center"/>
    </xf>
    <xf numFmtId="0" fontId="5" fillId="0" borderId="27" xfId="2" applyFont="1" applyFill="1" applyBorder="1" applyAlignment="1">
      <alignment vertical="top" wrapText="1"/>
    </xf>
    <xf numFmtId="0" fontId="0" fillId="0" borderId="0" xfId="0" applyFill="1">
      <alignment vertical="center"/>
    </xf>
    <xf numFmtId="0" fontId="9" fillId="3" borderId="2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6" fillId="0" borderId="2" xfId="5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177" fontId="5" fillId="0" borderId="5" xfId="4" applyNumberFormat="1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 wrapText="1"/>
    </xf>
    <xf numFmtId="177" fontId="5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5" fillId="0" borderId="0" xfId="2" applyFont="1" applyFill="1" applyAlignment="1">
      <alignment horizontal="center" vertical="center"/>
    </xf>
    <xf numFmtId="177" fontId="5" fillId="0" borderId="0" xfId="4" applyNumberFormat="1" applyFont="1" applyFill="1" applyBorder="1" applyAlignment="1">
      <alignment vertical="center"/>
    </xf>
    <xf numFmtId="177" fontId="5" fillId="0" borderId="0" xfId="2" applyNumberFormat="1" applyFont="1" applyFill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 wrapText="1"/>
    </xf>
    <xf numFmtId="0" fontId="5" fillId="2" borderId="28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/>
    </xf>
    <xf numFmtId="0" fontId="5" fillId="2" borderId="18" xfId="2" applyFont="1" applyFill="1" applyBorder="1" applyAlignment="1">
      <alignment horizontal="center" vertical="center" wrapText="1"/>
    </xf>
    <xf numFmtId="0" fontId="5" fillId="2" borderId="30" xfId="2" applyFont="1" applyFill="1" applyBorder="1" applyAlignment="1">
      <alignment horizontal="center" vertical="center" wrapText="1"/>
    </xf>
    <xf numFmtId="178" fontId="5" fillId="2" borderId="16" xfId="2" applyNumberFormat="1" applyFont="1" applyFill="1" applyBorder="1" applyAlignment="1">
      <alignment horizontal="center" vertical="center"/>
    </xf>
    <xf numFmtId="176" fontId="5" fillId="2" borderId="17" xfId="2" applyNumberFormat="1" applyFont="1" applyFill="1" applyBorder="1" applyAlignment="1">
      <alignment horizontal="center" vertical="center"/>
    </xf>
    <xf numFmtId="176" fontId="5" fillId="2" borderId="19" xfId="2" applyNumberFormat="1" applyFont="1" applyFill="1" applyBorder="1" applyAlignment="1">
      <alignment horizontal="center" vertical="center"/>
    </xf>
    <xf numFmtId="0" fontId="5" fillId="2" borderId="20" xfId="2" applyFont="1" applyFill="1" applyBorder="1" applyAlignment="1">
      <alignment horizontal="center" vertical="center" wrapText="1"/>
    </xf>
    <xf numFmtId="0" fontId="13" fillId="0" borderId="4" xfId="8" applyFont="1" applyFill="1" applyBorder="1" applyAlignment="1">
      <alignment vertical="top" wrapText="1"/>
    </xf>
    <xf numFmtId="0" fontId="13" fillId="0" borderId="4" xfId="2" applyFont="1" applyBorder="1" applyAlignment="1">
      <alignment vertical="center"/>
    </xf>
    <xf numFmtId="0" fontId="13" fillId="0" borderId="4" xfId="2" applyFont="1" applyFill="1" applyBorder="1" applyAlignment="1">
      <alignment vertical="top" wrapText="1"/>
    </xf>
    <xf numFmtId="0" fontId="13" fillId="0" borderId="27" xfId="2" applyFont="1" applyFill="1" applyBorder="1" applyAlignment="1">
      <alignment vertical="top" wrapText="1"/>
    </xf>
    <xf numFmtId="0" fontId="14" fillId="0" borderId="0" xfId="0" applyFont="1" applyAlignment="1">
      <alignment horizontal="center" vertical="center" wrapText="1"/>
    </xf>
    <xf numFmtId="0" fontId="3" fillId="0" borderId="0" xfId="1" applyAlignment="1" applyProtection="1">
      <alignment horizontal="center" vertical="center" wrapText="1"/>
    </xf>
    <xf numFmtId="0" fontId="14" fillId="0" borderId="0" xfId="0" applyFont="1" applyAlignment="1">
      <alignment vertical="center" wrapText="1"/>
    </xf>
    <xf numFmtId="182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7" fontId="16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5" fillId="3" borderId="12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0" fontId="17" fillId="0" borderId="1" xfId="0" applyFont="1" applyFill="1" applyBorder="1">
      <alignment vertical="center"/>
    </xf>
    <xf numFmtId="0" fontId="5" fillId="0" borderId="8" xfId="2" applyFont="1" applyFill="1" applyBorder="1" applyAlignment="1">
      <alignment horizontal="center" vertical="center" wrapText="1"/>
    </xf>
    <xf numFmtId="0" fontId="5" fillId="5" borderId="8" xfId="3" applyFont="1" applyFill="1" applyBorder="1" applyAlignment="1">
      <alignment horizontal="center" vertical="center" wrapText="1"/>
    </xf>
    <xf numFmtId="0" fontId="5" fillId="5" borderId="8" xfId="2" applyFont="1" applyFill="1" applyBorder="1" applyAlignment="1">
      <alignment horizontal="center" vertical="center" wrapText="1"/>
    </xf>
    <xf numFmtId="180" fontId="5" fillId="5" borderId="22" xfId="6" applyNumberFormat="1" applyFont="1" applyFill="1" applyBorder="1" applyAlignment="1">
      <alignment horizontal="center" vertical="center"/>
    </xf>
    <xf numFmtId="180" fontId="5" fillId="5" borderId="23" xfId="6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5" fillId="0" borderId="7" xfId="6" applyNumberFormat="1" applyFont="1" applyFill="1" applyBorder="1" applyAlignment="1">
      <alignment horizontal="right" vertical="center"/>
    </xf>
    <xf numFmtId="177" fontId="5" fillId="0" borderId="24" xfId="2" applyNumberFormat="1" applyFont="1" applyFill="1" applyBorder="1" applyAlignment="1">
      <alignment horizontal="center" vertical="center"/>
    </xf>
    <xf numFmtId="0" fontId="13" fillId="0" borderId="4" xfId="2" applyFont="1" applyFill="1" applyBorder="1" applyAlignment="1" applyProtection="1">
      <alignment vertical="top" wrapText="1"/>
      <protection locked="0"/>
    </xf>
    <xf numFmtId="0" fontId="5" fillId="0" borderId="4" xfId="2" applyFont="1" applyFill="1" applyBorder="1" applyAlignment="1" applyProtection="1">
      <alignment vertical="top" wrapText="1"/>
      <protection locked="0"/>
    </xf>
    <xf numFmtId="0" fontId="5" fillId="0" borderId="25" xfId="2" applyFont="1" applyFill="1" applyBorder="1" applyAlignment="1" applyProtection="1">
      <alignment vertical="top" wrapText="1"/>
      <protection locked="0"/>
    </xf>
    <xf numFmtId="0" fontId="5" fillId="0" borderId="32" xfId="2" applyFont="1" applyFill="1" applyBorder="1" applyAlignment="1" applyProtection="1">
      <alignment vertical="top" wrapText="1"/>
      <protection locked="0"/>
    </xf>
    <xf numFmtId="0" fontId="5" fillId="0" borderId="31" xfId="2" applyFont="1" applyFill="1" applyBorder="1" applyAlignment="1" applyProtection="1">
      <alignment vertical="top" wrapText="1"/>
      <protection locked="0"/>
    </xf>
    <xf numFmtId="0" fontId="9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19" fillId="5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19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181" fontId="5" fillId="6" borderId="1" xfId="2" applyNumberFormat="1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left" vertical="center" wrapText="1"/>
    </xf>
    <xf numFmtId="0" fontId="5" fillId="6" borderId="2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horizontal="left" vertical="center" wrapText="1"/>
    </xf>
    <xf numFmtId="181" fontId="5" fillId="6" borderId="1" xfId="3" applyNumberFormat="1" applyFont="1" applyFill="1" applyBorder="1" applyAlignment="1">
      <alignment horizontal="center" vertical="center"/>
    </xf>
    <xf numFmtId="0" fontId="5" fillId="0" borderId="26" xfId="2" applyFont="1" applyFill="1" applyBorder="1" applyAlignment="1">
      <alignment horizontal="center" vertical="center"/>
    </xf>
    <xf numFmtId="181" fontId="5" fillId="0" borderId="23" xfId="2" applyNumberFormat="1" applyFont="1" applyFill="1" applyBorder="1" applyAlignment="1">
      <alignment horizontal="center" vertical="center"/>
    </xf>
    <xf numFmtId="177" fontId="5" fillId="0" borderId="33" xfId="4" applyNumberFormat="1" applyFont="1" applyFill="1" applyBorder="1" applyAlignment="1">
      <alignment vertical="center"/>
    </xf>
    <xf numFmtId="177" fontId="5" fillId="0" borderId="26" xfId="6" applyNumberFormat="1" applyFont="1" applyFill="1" applyBorder="1" applyAlignment="1">
      <alignment horizontal="right" vertical="center"/>
    </xf>
    <xf numFmtId="176" fontId="5" fillId="0" borderId="23" xfId="6" applyNumberFormat="1" applyFont="1" applyFill="1" applyBorder="1" applyAlignment="1">
      <alignment horizontal="center" vertical="center"/>
    </xf>
    <xf numFmtId="176" fontId="5" fillId="0" borderId="6" xfId="6" applyNumberFormat="1" applyFont="1" applyFill="1" applyBorder="1" applyAlignment="1">
      <alignment horizontal="center" vertical="center"/>
    </xf>
    <xf numFmtId="0" fontId="5" fillId="0" borderId="27" xfId="6" applyFont="1" applyFill="1" applyBorder="1" applyAlignment="1">
      <alignment vertical="top" wrapText="1"/>
    </xf>
    <xf numFmtId="0" fontId="5" fillId="0" borderId="34" xfId="0" applyFont="1" applyFill="1" applyBorder="1">
      <alignment vertical="center"/>
    </xf>
    <xf numFmtId="181" fontId="5" fillId="0" borderId="22" xfId="2" applyNumberFormat="1" applyFont="1" applyFill="1" applyBorder="1" applyAlignment="1">
      <alignment horizontal="center" vertical="center"/>
    </xf>
    <xf numFmtId="177" fontId="5" fillId="0" borderId="26" xfId="6" applyNumberFormat="1" applyFont="1" applyBorder="1" applyAlignment="1">
      <alignment horizontal="right" vertical="center"/>
    </xf>
    <xf numFmtId="0" fontId="21" fillId="5" borderId="1" xfId="0" applyFont="1" applyFill="1" applyBorder="1">
      <alignment vertical="center"/>
    </xf>
    <xf numFmtId="0" fontId="17" fillId="5" borderId="1" xfId="0" applyFont="1" applyFill="1" applyBorder="1">
      <alignment vertical="center"/>
    </xf>
    <xf numFmtId="180" fontId="5" fillId="0" borderId="8" xfId="6" applyNumberFormat="1" applyFont="1" applyFill="1" applyBorder="1" applyAlignment="1">
      <alignment horizontal="center" vertical="center"/>
    </xf>
    <xf numFmtId="179" fontId="13" fillId="3" borderId="9" xfId="3" applyNumberFormat="1" applyFont="1" applyFill="1" applyBorder="1" applyAlignment="1">
      <alignment vertical="center"/>
    </xf>
    <xf numFmtId="0" fontId="13" fillId="3" borderId="14" xfId="2" applyFont="1" applyFill="1" applyBorder="1" applyAlignment="1">
      <alignment vertical="top" wrapText="1"/>
    </xf>
    <xf numFmtId="0" fontId="13" fillId="5" borderId="8" xfId="3" applyFont="1" applyFill="1" applyBorder="1" applyAlignment="1">
      <alignment horizontal="center" vertical="center" wrapText="1"/>
    </xf>
    <xf numFmtId="177" fontId="13" fillId="5" borderId="5" xfId="4" applyNumberFormat="1" applyFont="1" applyFill="1" applyBorder="1" applyAlignment="1">
      <alignment vertical="center"/>
    </xf>
    <xf numFmtId="180" fontId="13" fillId="5" borderId="22" xfId="6" applyNumberFormat="1" applyFont="1" applyFill="1" applyBorder="1" applyAlignment="1">
      <alignment horizontal="center" vertical="center"/>
    </xf>
    <xf numFmtId="180" fontId="13" fillId="5" borderId="23" xfId="6" applyNumberFormat="1" applyFont="1" applyFill="1" applyBorder="1" applyAlignment="1">
      <alignment horizontal="center" vertical="center"/>
    </xf>
    <xf numFmtId="177" fontId="13" fillId="0" borderId="7" xfId="6" applyNumberFormat="1" applyFont="1" applyBorder="1" applyAlignment="1">
      <alignment horizontal="right" vertical="center"/>
    </xf>
    <xf numFmtId="176" fontId="13" fillId="0" borderId="2" xfId="6" applyNumberFormat="1" applyFont="1" applyFill="1" applyBorder="1" applyAlignment="1">
      <alignment horizontal="center" vertical="center"/>
    </xf>
    <xf numFmtId="176" fontId="13" fillId="0" borderId="8" xfId="6" applyNumberFormat="1" applyFont="1" applyFill="1" applyBorder="1" applyAlignment="1">
      <alignment horizontal="center" vertical="center"/>
    </xf>
    <xf numFmtId="0" fontId="13" fillId="4" borderId="4" xfId="6" applyFont="1" applyFill="1" applyBorder="1" applyAlignment="1">
      <alignment vertical="top" wrapText="1"/>
    </xf>
    <xf numFmtId="0" fontId="13" fillId="0" borderId="1" xfId="0" applyFont="1" applyBorder="1">
      <alignment vertical="center"/>
    </xf>
    <xf numFmtId="0" fontId="13" fillId="0" borderId="8" xfId="2" applyFont="1" applyFill="1" applyBorder="1" applyAlignment="1">
      <alignment horizontal="center" vertical="center" wrapText="1"/>
    </xf>
    <xf numFmtId="177" fontId="13" fillId="0" borderId="5" xfId="4" applyNumberFormat="1" applyFont="1" applyFill="1" applyBorder="1" applyAlignment="1">
      <alignment vertical="center"/>
    </xf>
    <xf numFmtId="180" fontId="13" fillId="0" borderId="22" xfId="6" applyNumberFormat="1" applyFont="1" applyFill="1" applyBorder="1" applyAlignment="1">
      <alignment horizontal="center" vertical="center"/>
    </xf>
    <xf numFmtId="180" fontId="13" fillId="0" borderId="23" xfId="6" applyNumberFormat="1" applyFont="1" applyFill="1" applyBorder="1" applyAlignment="1">
      <alignment horizontal="center" vertical="center"/>
    </xf>
    <xf numFmtId="177" fontId="13" fillId="0" borderId="7" xfId="6" applyNumberFormat="1" applyFont="1" applyFill="1" applyBorder="1" applyAlignment="1">
      <alignment horizontal="right" vertical="center"/>
    </xf>
    <xf numFmtId="176" fontId="13" fillId="0" borderId="23" xfId="6" applyNumberFormat="1" applyFont="1" applyFill="1" applyBorder="1" applyAlignment="1">
      <alignment horizontal="center" vertical="center"/>
    </xf>
    <xf numFmtId="0" fontId="13" fillId="0" borderId="4" xfId="6" applyFont="1" applyFill="1" applyBorder="1" applyAlignment="1">
      <alignment vertical="top" wrapText="1"/>
    </xf>
    <xf numFmtId="0" fontId="18" fillId="0" borderId="0" xfId="0" applyFont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181" fontId="13" fillId="0" borderId="1" xfId="2" applyNumberFormat="1" applyFont="1" applyFill="1" applyBorder="1" applyAlignment="1">
      <alignment horizontal="center" vertical="center"/>
    </xf>
    <xf numFmtId="0" fontId="13" fillId="0" borderId="1" xfId="0" applyFont="1" applyFill="1" applyBorder="1">
      <alignment vertical="center"/>
    </xf>
    <xf numFmtId="180" fontId="13" fillId="0" borderId="6" xfId="6" applyNumberFormat="1" applyFont="1" applyFill="1" applyBorder="1" applyAlignment="1">
      <alignment horizontal="center" vertical="center"/>
    </xf>
    <xf numFmtId="177" fontId="13" fillId="0" borderId="33" xfId="4" applyNumberFormat="1" applyFont="1" applyFill="1" applyBorder="1" applyAlignment="1">
      <alignment vertical="center"/>
    </xf>
    <xf numFmtId="0" fontId="13" fillId="5" borderId="1" xfId="0" applyFont="1" applyFill="1" applyBorder="1">
      <alignment vertical="center"/>
    </xf>
    <xf numFmtId="0" fontId="13" fillId="0" borderId="8" xfId="3" applyFont="1" applyFill="1" applyBorder="1" applyAlignment="1">
      <alignment horizontal="center" vertical="center" wrapText="1"/>
    </xf>
    <xf numFmtId="176" fontId="5" fillId="2" borderId="29" xfId="2" applyNumberFormat="1" applyFont="1" applyFill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</cellXfs>
  <cellStyles count="10">
    <cellStyle name="一般" xfId="0" builtinId="0"/>
    <cellStyle name="一般 12" xfId="6"/>
    <cellStyle name="一般 14" xfId="2"/>
    <cellStyle name="一般 14 2" xfId="9"/>
    <cellStyle name="一般 2" xfId="8"/>
    <cellStyle name="一般 4" xfId="7"/>
    <cellStyle name="一般 5 3" xfId="3"/>
    <cellStyle name="一般 6" xfId="5"/>
    <cellStyle name="一般_Sheet1 2" xfId="4"/>
    <cellStyle name="超連結" xfId="1" builtinId="8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abSelected="1" topLeftCell="A75" zoomScale="85" zoomScaleNormal="85" workbookViewId="0">
      <selection activeCell="T98" sqref="T98"/>
    </sheetView>
  </sheetViews>
  <sheetFormatPr defaultRowHeight="16.5" outlineLevelRow="1" x14ac:dyDescent="0.25"/>
  <cols>
    <col min="1" max="1" width="4.625" style="1" customWidth="1"/>
    <col min="2" max="2" width="4.625" style="2" customWidth="1"/>
    <col min="3" max="4" width="4.875" style="2" customWidth="1"/>
    <col min="5" max="5" width="53.5" style="2" customWidth="1"/>
    <col min="6" max="6" width="7.125" style="2" customWidth="1"/>
    <col min="7" max="7" width="7.125" style="102" customWidth="1"/>
    <col min="8" max="12" width="7.125" style="2" customWidth="1"/>
    <col min="13" max="13" width="31.625" style="2" customWidth="1"/>
  </cols>
  <sheetData>
    <row r="1" spans="1:13" s="144" customFormat="1" ht="15.75" customHeight="1" x14ac:dyDescent="0.25">
      <c r="A1" s="140"/>
      <c r="B1" s="140"/>
      <c r="C1" s="141" t="s">
        <v>50</v>
      </c>
      <c r="D1"/>
      <c r="E1" s="142"/>
      <c r="F1" s="3" t="s">
        <v>51</v>
      </c>
      <c r="G1" s="3" t="s">
        <v>0</v>
      </c>
      <c r="H1" s="3" t="s">
        <v>1</v>
      </c>
      <c r="I1" s="3" t="s">
        <v>2</v>
      </c>
      <c r="J1" s="3" t="s">
        <v>3</v>
      </c>
      <c r="K1" s="143" t="s">
        <v>4</v>
      </c>
      <c r="L1" s="143" t="s">
        <v>5</v>
      </c>
      <c r="M1" s="4"/>
    </row>
    <row r="2" spans="1:13" s="144" customFormat="1" ht="15.75" customHeight="1" x14ac:dyDescent="0.25">
      <c r="A2" s="140"/>
      <c r="B2" s="140"/>
      <c r="C2" s="145"/>
      <c r="D2" s="146"/>
      <c r="E2" s="142"/>
      <c r="F2" s="147" t="s">
        <v>52</v>
      </c>
      <c r="G2" s="148">
        <f>SUM(G3:G4)</f>
        <v>309</v>
      </c>
      <c r="H2" s="148">
        <f ca="1">SUM(H3:H4)</f>
        <v>0</v>
      </c>
      <c r="I2" s="148">
        <f>SUM(I3:I4)</f>
        <v>0</v>
      </c>
      <c r="J2" s="148">
        <f>SUM(J3:J4)</f>
        <v>0</v>
      </c>
      <c r="K2" s="148" t="e">
        <f ca="1">I2/H2</f>
        <v>#DIV/0!</v>
      </c>
      <c r="L2" s="148" t="e">
        <f>I2/J2</f>
        <v>#DIV/0!</v>
      </c>
      <c r="M2" s="149"/>
    </row>
    <row r="3" spans="1:13" s="144" customFormat="1" ht="15.75" customHeight="1" x14ac:dyDescent="0.25">
      <c r="A3" s="140"/>
      <c r="B3" s="140"/>
      <c r="C3" s="142"/>
      <c r="D3" s="142"/>
      <c r="E3" s="142"/>
      <c r="F3" s="147" t="s">
        <v>53</v>
      </c>
      <c r="G3" s="148">
        <f>SUMIFS($G$7:$G$64357,$A$7:$A$64357,"&lt;&gt;")</f>
        <v>137</v>
      </c>
      <c r="H3" s="148">
        <f ca="1">SUMIFS($G$7:$G$64357,$A$7:$A$64357,"&lt;&gt;",$I$7:$I$64357,"&lt;"&amp;TODAY())</f>
        <v>0</v>
      </c>
      <c r="I3" s="148">
        <f>SUMIFS($G$7:$G$64357,$A$7:$A$64357,"&lt;&gt;",$L$7:$L$64357,"&lt;&gt;")</f>
        <v>0</v>
      </c>
      <c r="J3" s="148">
        <f>SUMIFS($J$7:$J$64357,$A$7:$A$64357,"&lt;&gt;",$L$7:$L$64357,"&lt;&gt;")</f>
        <v>0</v>
      </c>
      <c r="K3" s="148" t="e">
        <f ca="1">I3/H3</f>
        <v>#DIV/0!</v>
      </c>
      <c r="L3" s="148" t="e">
        <f>I3/J3</f>
        <v>#DIV/0!</v>
      </c>
      <c r="M3" s="149"/>
    </row>
    <row r="4" spans="1:13" s="144" customFormat="1" ht="15.75" customHeight="1" thickBot="1" x14ac:dyDescent="0.3">
      <c r="A4" s="140"/>
      <c r="B4" s="140"/>
      <c r="C4" s="142"/>
      <c r="D4" s="142"/>
      <c r="E4" s="142"/>
      <c r="F4" s="147" t="s">
        <v>6</v>
      </c>
      <c r="G4" s="148">
        <f>SUMIFS($G$7:$G$64357,$B$7:$B$64357,"&lt;&gt;")</f>
        <v>172</v>
      </c>
      <c r="H4" s="148">
        <f ca="1">SUMIFS($G$7:$G$64357,$B$7:$B$64357,"&lt;&gt;",$I$7:$I$64357,"&lt;"&amp;TODAY())</f>
        <v>0</v>
      </c>
      <c r="I4" s="148">
        <f>SUMIFS($G$7:$G$64357,$B$7:$B$64357,"&lt;&gt;",$L$7:$L$64357,"&lt;&gt;")</f>
        <v>0</v>
      </c>
      <c r="J4" s="148">
        <f>SUMIFS($J$7:$J$64357,$B$7:$B$64357,"&lt;&gt;",$L$7:$L$64357,"&lt;&gt;")</f>
        <v>0</v>
      </c>
      <c r="K4" s="148" t="e">
        <f ca="1">I4/H4</f>
        <v>#DIV/0!</v>
      </c>
      <c r="L4" s="148" t="e">
        <f>I4/J4</f>
        <v>#DIV/0!</v>
      </c>
      <c r="M4" s="149"/>
    </row>
    <row r="5" spans="1:13" x14ac:dyDescent="0.25">
      <c r="C5" s="123" t="s">
        <v>7</v>
      </c>
      <c r="D5" s="124" t="s">
        <v>8</v>
      </c>
      <c r="E5" s="125" t="s">
        <v>9</v>
      </c>
      <c r="F5" s="126" t="s">
        <v>10</v>
      </c>
      <c r="G5" s="221" t="s">
        <v>11</v>
      </c>
      <c r="H5" s="222"/>
      <c r="I5" s="223"/>
      <c r="J5" s="221" t="s">
        <v>12</v>
      </c>
      <c r="K5" s="222"/>
      <c r="L5" s="223"/>
      <c r="M5" s="127" t="s">
        <v>13</v>
      </c>
    </row>
    <row r="6" spans="1:13" ht="17.25" thickBot="1" x14ac:dyDescent="0.3">
      <c r="A6" s="1" t="s">
        <v>14</v>
      </c>
      <c r="B6" s="2" t="s">
        <v>47</v>
      </c>
      <c r="C6" s="128"/>
      <c r="D6" s="129"/>
      <c r="E6" s="130"/>
      <c r="F6" s="131"/>
      <c r="G6" s="132" t="s">
        <v>15</v>
      </c>
      <c r="H6" s="133" t="s">
        <v>16</v>
      </c>
      <c r="I6" s="134" t="s">
        <v>17</v>
      </c>
      <c r="J6" s="132" t="s">
        <v>15</v>
      </c>
      <c r="K6" s="133" t="s">
        <v>16</v>
      </c>
      <c r="L6" s="134" t="s">
        <v>18</v>
      </c>
      <c r="M6" s="135"/>
    </row>
    <row r="7" spans="1:13" x14ac:dyDescent="0.25">
      <c r="C7" s="5">
        <v>0</v>
      </c>
      <c r="D7" s="6" t="s">
        <v>19</v>
      </c>
      <c r="E7" s="7"/>
      <c r="F7" s="8"/>
      <c r="G7" s="9">
        <f>SUM(G8:G9)</f>
        <v>0</v>
      </c>
      <c r="H7" s="10"/>
      <c r="I7" s="11"/>
      <c r="J7" s="12"/>
      <c r="K7" s="13"/>
      <c r="L7" s="14"/>
      <c r="M7" s="15"/>
    </row>
    <row r="8" spans="1:13" outlineLevel="1" x14ac:dyDescent="0.25">
      <c r="C8" s="16"/>
      <c r="D8" s="17">
        <v>1</v>
      </c>
      <c r="E8" s="18" t="s">
        <v>20</v>
      </c>
      <c r="F8" s="19"/>
      <c r="G8" s="20"/>
      <c r="H8" s="21"/>
      <c r="I8" s="22"/>
      <c r="J8" s="23"/>
      <c r="K8" s="21"/>
      <c r="L8" s="24"/>
      <c r="M8" s="138"/>
    </row>
    <row r="9" spans="1:13" ht="17.25" outlineLevel="1" thickBot="1" x14ac:dyDescent="0.3">
      <c r="C9" s="26"/>
      <c r="D9" s="27">
        <v>2</v>
      </c>
      <c r="E9" s="28" t="s">
        <v>21</v>
      </c>
      <c r="F9" s="19"/>
      <c r="G9" s="29"/>
      <c r="H9" s="21"/>
      <c r="I9" s="22"/>
      <c r="J9" s="30"/>
      <c r="K9" s="31"/>
      <c r="L9" s="32"/>
      <c r="M9" s="33"/>
    </row>
    <row r="10" spans="1:13" ht="39.75" customHeight="1" thickBot="1" x14ac:dyDescent="0.3">
      <c r="C10" s="5">
        <v>1</v>
      </c>
      <c r="D10" s="111" t="s">
        <v>42</v>
      </c>
      <c r="E10" s="35"/>
      <c r="F10" s="150" t="s">
        <v>115</v>
      </c>
      <c r="G10" s="195">
        <v>25</v>
      </c>
      <c r="H10" s="10">
        <v>42775</v>
      </c>
      <c r="I10" s="11">
        <v>42783</v>
      </c>
      <c r="J10" s="12"/>
      <c r="K10" s="13"/>
      <c r="L10" s="14"/>
      <c r="M10" s="196" t="s">
        <v>117</v>
      </c>
    </row>
    <row r="11" spans="1:13" s="110" customFormat="1" ht="17.25" hidden="1" outlineLevel="1" thickBot="1" x14ac:dyDescent="0.3">
      <c r="A11" s="103"/>
      <c r="B11" s="104"/>
      <c r="C11" s="105"/>
      <c r="D11" s="36">
        <v>1</v>
      </c>
      <c r="E11" s="112" t="s">
        <v>43</v>
      </c>
      <c r="F11" s="151"/>
      <c r="G11" s="106"/>
      <c r="H11" s="66"/>
      <c r="I11" s="107"/>
      <c r="J11" s="108"/>
      <c r="K11" s="67"/>
      <c r="L11" s="68"/>
      <c r="M11" s="139" t="s">
        <v>49</v>
      </c>
    </row>
    <row r="12" spans="1:13" s="110" customFormat="1" ht="17.25" hidden="1" outlineLevel="1" thickBot="1" x14ac:dyDescent="0.3">
      <c r="A12" s="1" t="s">
        <v>22</v>
      </c>
      <c r="B12" s="104"/>
      <c r="C12" s="105"/>
      <c r="D12" s="36"/>
      <c r="E12" s="114" t="s">
        <v>44</v>
      </c>
      <c r="F12" s="151"/>
      <c r="G12" s="106"/>
      <c r="H12" s="66"/>
      <c r="I12" s="107"/>
      <c r="J12" s="108"/>
      <c r="K12" s="67"/>
      <c r="L12" s="68"/>
      <c r="M12" s="109"/>
    </row>
    <row r="13" spans="1:13" s="110" customFormat="1" ht="17.25" hidden="1" outlineLevel="1" thickBot="1" x14ac:dyDescent="0.3">
      <c r="A13" s="1" t="s">
        <v>22</v>
      </c>
      <c r="B13" s="104"/>
      <c r="C13" s="105"/>
      <c r="D13" s="36"/>
      <c r="E13" s="114" t="s">
        <v>45</v>
      </c>
      <c r="F13" s="151"/>
      <c r="G13" s="106"/>
      <c r="H13" s="66"/>
      <c r="I13" s="107"/>
      <c r="J13" s="108"/>
      <c r="K13" s="67"/>
      <c r="L13" s="68"/>
      <c r="M13" s="109"/>
    </row>
    <row r="14" spans="1:13" ht="9.75" hidden="1" outlineLevel="1" thickBot="1" x14ac:dyDescent="0.3">
      <c r="A14" s="1" t="s">
        <v>22</v>
      </c>
      <c r="C14" s="16"/>
      <c r="D14" s="36"/>
      <c r="E14" s="113" t="s">
        <v>46</v>
      </c>
      <c r="F14" s="19"/>
      <c r="G14" s="20"/>
      <c r="H14" s="21"/>
      <c r="I14" s="22"/>
      <c r="J14" s="38"/>
      <c r="K14" s="39"/>
      <c r="L14" s="40"/>
      <c r="M14" s="41"/>
    </row>
    <row r="15" spans="1:13" collapsed="1" x14ac:dyDescent="0.25">
      <c r="C15" s="5">
        <v>2</v>
      </c>
      <c r="D15" s="6" t="s">
        <v>75</v>
      </c>
      <c r="E15" s="7"/>
      <c r="F15" s="8"/>
      <c r="G15" s="9">
        <f>SUM(G16:G49)</f>
        <v>36.5</v>
      </c>
      <c r="H15" s="10"/>
      <c r="I15" s="11"/>
      <c r="J15" s="12"/>
      <c r="K15" s="13"/>
      <c r="L15" s="14"/>
      <c r="M15" s="15"/>
    </row>
    <row r="16" spans="1:13" outlineLevel="1" x14ac:dyDescent="0.25">
      <c r="A16" s="1" t="s">
        <v>22</v>
      </c>
      <c r="C16" s="16"/>
      <c r="D16" s="36">
        <v>1</v>
      </c>
      <c r="E16" s="37" t="s">
        <v>23</v>
      </c>
      <c r="F16" s="19"/>
      <c r="G16" s="20"/>
      <c r="H16" s="21"/>
      <c r="I16" s="42"/>
      <c r="J16" s="38"/>
      <c r="K16" s="39"/>
      <c r="L16" s="40"/>
      <c r="M16" s="41"/>
    </row>
    <row r="17" spans="1:14" outlineLevel="1" x14ac:dyDescent="0.25">
      <c r="A17" s="1" t="s">
        <v>22</v>
      </c>
      <c r="C17" s="43"/>
      <c r="D17" s="44">
        <v>2</v>
      </c>
      <c r="E17" s="45" t="s">
        <v>24</v>
      </c>
      <c r="F17" s="19"/>
      <c r="G17" s="46"/>
      <c r="H17" s="21"/>
      <c r="I17" s="42"/>
      <c r="J17" s="47"/>
      <c r="K17" s="48"/>
      <c r="L17" s="49"/>
      <c r="M17" s="50"/>
    </row>
    <row r="18" spans="1:14" outlineLevel="1" x14ac:dyDescent="0.25">
      <c r="A18" s="1" t="s">
        <v>22</v>
      </c>
      <c r="C18" s="43"/>
      <c r="D18" s="44">
        <v>3</v>
      </c>
      <c r="E18" s="51" t="s">
        <v>25</v>
      </c>
      <c r="F18" s="19"/>
      <c r="G18" s="46"/>
      <c r="H18" s="21"/>
      <c r="I18" s="42"/>
      <c r="J18" s="47"/>
      <c r="K18" s="48"/>
      <c r="L18" s="49"/>
      <c r="M18" s="50"/>
    </row>
    <row r="19" spans="1:14" outlineLevel="1" x14ac:dyDescent="0.25">
      <c r="A19" s="1" t="s">
        <v>22</v>
      </c>
      <c r="C19" s="43"/>
      <c r="D19" s="181">
        <v>4</v>
      </c>
      <c r="E19" s="178" t="s">
        <v>26</v>
      </c>
      <c r="F19" s="156" t="s">
        <v>76</v>
      </c>
      <c r="G19" s="46">
        <v>1</v>
      </c>
      <c r="H19" s="53">
        <v>42795</v>
      </c>
      <c r="I19" s="54">
        <v>42797</v>
      </c>
      <c r="J19" s="47"/>
      <c r="K19" s="48"/>
      <c r="L19" s="49"/>
      <c r="M19" s="50"/>
    </row>
    <row r="20" spans="1:14" outlineLevel="1" x14ac:dyDescent="0.25">
      <c r="A20" s="1" t="s">
        <v>22</v>
      </c>
      <c r="C20" s="43"/>
      <c r="D20" s="177">
        <v>5</v>
      </c>
      <c r="E20" s="178" t="s">
        <v>27</v>
      </c>
      <c r="F20" s="156" t="s">
        <v>76</v>
      </c>
      <c r="G20" s="46">
        <v>6</v>
      </c>
      <c r="H20" s="53">
        <v>42795</v>
      </c>
      <c r="I20" s="54">
        <v>42797</v>
      </c>
      <c r="J20" s="47"/>
      <c r="K20" s="48"/>
      <c r="L20" s="49"/>
      <c r="M20" s="50"/>
    </row>
    <row r="21" spans="1:14" outlineLevel="1" x14ac:dyDescent="0.25">
      <c r="A21" s="1" t="s">
        <v>22</v>
      </c>
      <c r="C21" s="43"/>
      <c r="D21" s="44">
        <v>6</v>
      </c>
      <c r="E21" s="51" t="s">
        <v>28</v>
      </c>
      <c r="F21" s="19"/>
      <c r="G21" s="46"/>
      <c r="H21" s="21"/>
      <c r="I21" s="42"/>
      <c r="J21" s="47"/>
      <c r="K21" s="48"/>
      <c r="L21" s="49"/>
      <c r="M21" s="50"/>
    </row>
    <row r="22" spans="1:14" outlineLevel="1" x14ac:dyDescent="0.25">
      <c r="A22" s="1" t="s">
        <v>22</v>
      </c>
      <c r="C22" s="43"/>
      <c r="D22" s="44">
        <v>7</v>
      </c>
      <c r="E22" s="51" t="s">
        <v>29</v>
      </c>
      <c r="F22" s="52"/>
      <c r="G22" s="46"/>
      <c r="H22" s="53"/>
      <c r="I22" s="54"/>
      <c r="J22" s="47"/>
      <c r="K22" s="48"/>
      <c r="L22" s="49"/>
      <c r="M22" s="50"/>
    </row>
    <row r="23" spans="1:14" outlineLevel="1" x14ac:dyDescent="0.25">
      <c r="C23" s="43"/>
      <c r="D23" s="44"/>
      <c r="E23" s="168" t="s">
        <v>63</v>
      </c>
      <c r="F23" s="157"/>
      <c r="G23" s="46"/>
      <c r="H23" s="158"/>
      <c r="I23" s="159"/>
      <c r="J23" s="47"/>
      <c r="K23" s="48"/>
      <c r="L23" s="49"/>
      <c r="M23" s="50"/>
    </row>
    <row r="24" spans="1:14" outlineLevel="1" x14ac:dyDescent="0.25">
      <c r="A24" s="1" t="s">
        <v>22</v>
      </c>
      <c r="C24" s="43"/>
      <c r="D24" s="44"/>
      <c r="E24" s="205" t="s">
        <v>116</v>
      </c>
      <c r="F24" s="197" t="s">
        <v>76</v>
      </c>
      <c r="G24" s="198">
        <v>0.5</v>
      </c>
      <c r="H24" s="199">
        <v>42782</v>
      </c>
      <c r="I24" s="200">
        <v>42784</v>
      </c>
      <c r="J24" s="201"/>
      <c r="K24" s="202"/>
      <c r="L24" s="203"/>
      <c r="M24" s="204"/>
    </row>
    <row r="25" spans="1:14" outlineLevel="1" x14ac:dyDescent="0.25">
      <c r="A25" s="1" t="s">
        <v>22</v>
      </c>
      <c r="C25" s="43"/>
      <c r="D25" s="44"/>
      <c r="E25" s="169" t="s">
        <v>54</v>
      </c>
      <c r="F25" s="156"/>
      <c r="G25" s="115"/>
      <c r="H25" s="158"/>
      <c r="I25" s="159"/>
      <c r="J25" s="47"/>
      <c r="K25" s="48"/>
      <c r="L25" s="49"/>
      <c r="M25" s="50"/>
    </row>
    <row r="26" spans="1:14" s="160" customFormat="1" outlineLevel="1" x14ac:dyDescent="0.25">
      <c r="A26" s="1" t="s">
        <v>78</v>
      </c>
      <c r="B26" s="2"/>
      <c r="C26" s="43"/>
      <c r="D26" s="44"/>
      <c r="E26" s="169" t="s">
        <v>77</v>
      </c>
      <c r="F26" s="156" t="s">
        <v>76</v>
      </c>
      <c r="G26" s="115">
        <v>2</v>
      </c>
      <c r="H26" s="158">
        <v>42782</v>
      </c>
      <c r="I26" s="159">
        <v>42784</v>
      </c>
      <c r="J26" s="47"/>
      <c r="K26" s="48"/>
      <c r="L26" s="49"/>
      <c r="M26" s="56"/>
    </row>
    <row r="27" spans="1:14" outlineLevel="1" x14ac:dyDescent="0.25">
      <c r="A27" s="1" t="s">
        <v>22</v>
      </c>
      <c r="C27" s="43"/>
      <c r="D27" s="44"/>
      <c r="E27" s="169" t="s">
        <v>55</v>
      </c>
      <c r="F27" s="156"/>
      <c r="G27" s="115"/>
      <c r="H27" s="158"/>
      <c r="I27" s="159"/>
      <c r="J27" s="47"/>
      <c r="K27" s="48"/>
      <c r="L27" s="49"/>
      <c r="M27" s="56"/>
    </row>
    <row r="28" spans="1:14" outlineLevel="1" x14ac:dyDescent="0.25">
      <c r="A28" s="1" t="s">
        <v>78</v>
      </c>
      <c r="C28" s="43"/>
      <c r="D28" s="44"/>
      <c r="E28" s="169" t="s">
        <v>79</v>
      </c>
      <c r="F28" s="156" t="s">
        <v>76</v>
      </c>
      <c r="G28" s="115">
        <v>2</v>
      </c>
      <c r="H28" s="158">
        <v>42782</v>
      </c>
      <c r="I28" s="159">
        <v>42784</v>
      </c>
      <c r="J28" s="47"/>
      <c r="K28" s="48"/>
      <c r="L28" s="49"/>
      <c r="M28" s="56"/>
    </row>
    <row r="29" spans="1:14" outlineLevel="1" x14ac:dyDescent="0.25">
      <c r="C29" s="43"/>
      <c r="D29" s="44"/>
      <c r="E29" s="168" t="s">
        <v>64</v>
      </c>
      <c r="F29" s="52"/>
      <c r="G29" s="46"/>
      <c r="H29" s="53"/>
      <c r="I29" s="54"/>
      <c r="J29" s="47"/>
      <c r="K29" s="48"/>
      <c r="L29" s="49"/>
      <c r="M29" s="56"/>
    </row>
    <row r="30" spans="1:14" outlineLevel="1" x14ac:dyDescent="0.25">
      <c r="A30" s="1" t="s">
        <v>22</v>
      </c>
      <c r="C30" s="43"/>
      <c r="D30" s="44"/>
      <c r="E30" s="169" t="s">
        <v>56</v>
      </c>
      <c r="F30" s="52"/>
      <c r="G30" s="46"/>
      <c r="H30" s="53"/>
      <c r="I30" s="54"/>
      <c r="J30" s="47"/>
      <c r="K30" s="48"/>
      <c r="L30" s="49"/>
      <c r="M30" s="56"/>
    </row>
    <row r="31" spans="1:14" outlineLevel="1" x14ac:dyDescent="0.25">
      <c r="A31" s="1" t="s">
        <v>22</v>
      </c>
      <c r="C31" s="43"/>
      <c r="D31" s="44"/>
      <c r="E31" s="169" t="s">
        <v>93</v>
      </c>
      <c r="F31" s="156" t="s">
        <v>76</v>
      </c>
      <c r="G31" s="46">
        <v>4</v>
      </c>
      <c r="H31" s="158">
        <v>42782</v>
      </c>
      <c r="I31" s="159">
        <v>42784</v>
      </c>
      <c r="J31" s="47"/>
      <c r="K31" s="48"/>
      <c r="L31" s="49"/>
      <c r="M31" s="56"/>
      <c r="N31" s="160"/>
    </row>
    <row r="32" spans="1:14" outlineLevel="1" x14ac:dyDescent="0.25">
      <c r="C32" s="43"/>
      <c r="D32" s="44"/>
      <c r="E32" s="170" t="s">
        <v>68</v>
      </c>
      <c r="F32" s="157"/>
      <c r="G32" s="46"/>
      <c r="H32" s="158"/>
      <c r="I32" s="159"/>
      <c r="J32" s="47"/>
      <c r="K32" s="48"/>
      <c r="L32" s="49"/>
      <c r="M32" s="56"/>
    </row>
    <row r="33" spans="1:13" outlineLevel="1" x14ac:dyDescent="0.25">
      <c r="A33" s="1" t="s">
        <v>22</v>
      </c>
      <c r="C33" s="43"/>
      <c r="D33" s="44"/>
      <c r="E33" s="171" t="s">
        <v>57</v>
      </c>
      <c r="F33" s="156"/>
      <c r="G33" s="46"/>
      <c r="H33" s="158"/>
      <c r="I33" s="159"/>
      <c r="J33" s="47"/>
      <c r="K33" s="48"/>
      <c r="L33" s="49"/>
      <c r="M33" s="56"/>
    </row>
    <row r="34" spans="1:13" s="160" customFormat="1" outlineLevel="1" x14ac:dyDescent="0.25">
      <c r="A34" s="1" t="s">
        <v>78</v>
      </c>
      <c r="B34" s="2"/>
      <c r="C34" s="43"/>
      <c r="D34" s="44"/>
      <c r="E34" s="171" t="s">
        <v>80</v>
      </c>
      <c r="F34" s="156" t="s">
        <v>76</v>
      </c>
      <c r="G34" s="115">
        <v>2</v>
      </c>
      <c r="H34" s="53">
        <v>42786</v>
      </c>
      <c r="I34" s="54">
        <v>42790</v>
      </c>
      <c r="J34" s="47"/>
      <c r="K34" s="48"/>
      <c r="L34" s="49"/>
      <c r="M34" s="56"/>
    </row>
    <row r="35" spans="1:13" outlineLevel="1" x14ac:dyDescent="0.25">
      <c r="A35" s="1" t="s">
        <v>22</v>
      </c>
      <c r="C35" s="43"/>
      <c r="D35" s="44"/>
      <c r="E35" s="171" t="s">
        <v>58</v>
      </c>
      <c r="F35" s="156"/>
      <c r="G35" s="46"/>
      <c r="H35" s="158"/>
      <c r="I35" s="159"/>
      <c r="J35" s="47"/>
      <c r="K35" s="48"/>
      <c r="L35" s="49"/>
      <c r="M35" s="56"/>
    </row>
    <row r="36" spans="1:13" outlineLevel="1" x14ac:dyDescent="0.25">
      <c r="A36" s="1" t="s">
        <v>78</v>
      </c>
      <c r="C36" s="43"/>
      <c r="D36" s="44"/>
      <c r="E36" s="171" t="s">
        <v>81</v>
      </c>
      <c r="F36" s="156" t="s">
        <v>76</v>
      </c>
      <c r="G36" s="115">
        <v>2</v>
      </c>
      <c r="H36" s="53">
        <v>42786</v>
      </c>
      <c r="I36" s="54">
        <v>42790</v>
      </c>
      <c r="J36" s="47"/>
      <c r="K36" s="48"/>
      <c r="L36" s="49"/>
      <c r="M36" s="56"/>
    </row>
    <row r="37" spans="1:13" outlineLevel="1" x14ac:dyDescent="0.25">
      <c r="C37" s="43"/>
      <c r="D37" s="44"/>
      <c r="E37" s="170" t="s">
        <v>66</v>
      </c>
      <c r="F37" s="157"/>
      <c r="G37" s="46"/>
      <c r="H37" s="158"/>
      <c r="I37" s="159"/>
      <c r="J37" s="47"/>
      <c r="K37" s="48"/>
      <c r="L37" s="49"/>
      <c r="M37" s="56"/>
    </row>
    <row r="38" spans="1:13" outlineLevel="1" x14ac:dyDescent="0.25">
      <c r="A38" s="1" t="s">
        <v>22</v>
      </c>
      <c r="C38" s="43"/>
      <c r="D38" s="44"/>
      <c r="E38" s="216" t="s">
        <v>121</v>
      </c>
      <c r="F38" s="220"/>
      <c r="G38" s="207"/>
      <c r="H38" s="208"/>
      <c r="I38" s="209"/>
      <c r="J38" s="210"/>
      <c r="K38" s="202"/>
      <c r="L38" s="203"/>
      <c r="M38" s="56"/>
    </row>
    <row r="39" spans="1:13" outlineLevel="1" x14ac:dyDescent="0.25">
      <c r="A39" s="1" t="s">
        <v>22</v>
      </c>
      <c r="C39" s="43"/>
      <c r="D39" s="44"/>
      <c r="E39" s="216" t="s">
        <v>119</v>
      </c>
      <c r="F39" s="220" t="s">
        <v>76</v>
      </c>
      <c r="G39" s="207">
        <v>2</v>
      </c>
      <c r="H39" s="208">
        <v>42782</v>
      </c>
      <c r="I39" s="209">
        <v>42784</v>
      </c>
      <c r="J39" s="210"/>
      <c r="K39" s="202"/>
      <c r="L39" s="203"/>
      <c r="M39" s="212" t="s">
        <v>122</v>
      </c>
    </row>
    <row r="40" spans="1:13" outlineLevel="1" x14ac:dyDescent="0.25">
      <c r="A40" s="1" t="s">
        <v>22</v>
      </c>
      <c r="C40" s="43"/>
      <c r="D40" s="44"/>
      <c r="E40" s="171" t="s">
        <v>59</v>
      </c>
      <c r="F40" s="156"/>
      <c r="G40" s="46"/>
      <c r="H40" s="158"/>
      <c r="I40" s="159"/>
      <c r="J40" s="47"/>
      <c r="K40" s="48"/>
      <c r="L40" s="49"/>
      <c r="M40" s="56"/>
    </row>
    <row r="41" spans="1:13" outlineLevel="1" x14ac:dyDescent="0.25">
      <c r="A41" s="1" t="s">
        <v>78</v>
      </c>
      <c r="C41" s="43"/>
      <c r="D41" s="44"/>
      <c r="E41" s="171" t="s">
        <v>82</v>
      </c>
      <c r="F41" s="156" t="s">
        <v>76</v>
      </c>
      <c r="G41" s="115">
        <v>2</v>
      </c>
      <c r="H41" s="53">
        <v>42786</v>
      </c>
      <c r="I41" s="54">
        <v>42790</v>
      </c>
      <c r="J41" s="47"/>
      <c r="K41" s="48"/>
      <c r="L41" s="49"/>
      <c r="M41" s="56"/>
    </row>
    <row r="42" spans="1:13" outlineLevel="1" x14ac:dyDescent="0.25">
      <c r="A42" s="1" t="s">
        <v>22</v>
      </c>
      <c r="C42" s="43"/>
      <c r="D42" s="44"/>
      <c r="E42" s="171" t="s">
        <v>60</v>
      </c>
      <c r="F42" s="156"/>
      <c r="G42" s="46"/>
      <c r="H42" s="158"/>
      <c r="I42" s="159"/>
      <c r="J42" s="47"/>
      <c r="K42" s="48"/>
      <c r="L42" s="49"/>
      <c r="M42" s="56"/>
    </row>
    <row r="43" spans="1:13" outlineLevel="1" x14ac:dyDescent="0.25">
      <c r="A43" s="1" t="s">
        <v>78</v>
      </c>
      <c r="C43" s="43"/>
      <c r="D43" s="44"/>
      <c r="E43" s="171" t="s">
        <v>83</v>
      </c>
      <c r="F43" s="156" t="s">
        <v>76</v>
      </c>
      <c r="G43" s="115">
        <v>2</v>
      </c>
      <c r="H43" s="53">
        <v>42786</v>
      </c>
      <c r="I43" s="54">
        <v>42790</v>
      </c>
      <c r="J43" s="47"/>
      <c r="K43" s="48"/>
      <c r="L43" s="49"/>
      <c r="M43" s="56" t="s">
        <v>123</v>
      </c>
    </row>
    <row r="44" spans="1:13" outlineLevel="1" x14ac:dyDescent="0.25">
      <c r="C44" s="43"/>
      <c r="D44" s="44"/>
      <c r="E44" s="172" t="s">
        <v>67</v>
      </c>
      <c r="F44" s="52"/>
      <c r="G44" s="46"/>
      <c r="H44" s="53"/>
      <c r="I44" s="54"/>
      <c r="J44" s="47"/>
      <c r="K44" s="48"/>
      <c r="L44" s="49"/>
      <c r="M44" s="56"/>
    </row>
    <row r="45" spans="1:13" outlineLevel="1" x14ac:dyDescent="0.25">
      <c r="A45" s="1" t="s">
        <v>22</v>
      </c>
      <c r="C45" s="43"/>
      <c r="D45" s="44"/>
      <c r="E45" s="169" t="s">
        <v>61</v>
      </c>
      <c r="F45" s="19"/>
      <c r="G45" s="46"/>
      <c r="H45" s="53"/>
      <c r="I45" s="54"/>
      <c r="J45" s="47"/>
      <c r="K45" s="48"/>
      <c r="L45" s="49"/>
      <c r="M45" s="56"/>
    </row>
    <row r="46" spans="1:13" outlineLevel="1" x14ac:dyDescent="0.25">
      <c r="A46" s="1" t="s">
        <v>78</v>
      </c>
      <c r="C46" s="43"/>
      <c r="D46" s="44"/>
      <c r="E46" s="171" t="s">
        <v>84</v>
      </c>
      <c r="F46" s="156" t="s">
        <v>76</v>
      </c>
      <c r="G46" s="115">
        <v>2</v>
      </c>
      <c r="H46" s="53">
        <v>42786</v>
      </c>
      <c r="I46" s="54">
        <v>42790</v>
      </c>
      <c r="J46" s="47"/>
      <c r="K46" s="48"/>
      <c r="L46" s="49"/>
      <c r="M46" s="56"/>
    </row>
    <row r="47" spans="1:13" outlineLevel="1" x14ac:dyDescent="0.25">
      <c r="A47" s="1" t="s">
        <v>22</v>
      </c>
      <c r="C47" s="43"/>
      <c r="D47" s="44"/>
      <c r="E47" s="205" t="s">
        <v>62</v>
      </c>
      <c r="F47" s="197" t="s">
        <v>76</v>
      </c>
      <c r="G47" s="198">
        <v>2</v>
      </c>
      <c r="H47" s="208">
        <v>42782</v>
      </c>
      <c r="I47" s="209">
        <v>42784</v>
      </c>
      <c r="J47" s="201"/>
      <c r="K47" s="202"/>
      <c r="L47" s="203"/>
      <c r="M47" s="212" t="s">
        <v>124</v>
      </c>
    </row>
    <row r="48" spans="1:13" outlineLevel="1" x14ac:dyDescent="0.25">
      <c r="A48" s="1" t="s">
        <v>78</v>
      </c>
      <c r="C48" s="43"/>
      <c r="D48" s="44"/>
      <c r="E48" s="171" t="s">
        <v>85</v>
      </c>
      <c r="F48" s="156" t="s">
        <v>76</v>
      </c>
      <c r="G48" s="115">
        <v>2</v>
      </c>
      <c r="H48" s="208">
        <v>42782</v>
      </c>
      <c r="I48" s="209">
        <v>42784</v>
      </c>
      <c r="J48" s="47"/>
      <c r="K48" s="48"/>
      <c r="L48" s="49"/>
      <c r="M48" s="56"/>
    </row>
    <row r="49" spans="1:13" ht="17.25" outlineLevel="1" thickBot="1" x14ac:dyDescent="0.3">
      <c r="A49" s="1" t="s">
        <v>22</v>
      </c>
      <c r="C49" s="182"/>
      <c r="D49" s="190"/>
      <c r="E49" s="189" t="s">
        <v>95</v>
      </c>
      <c r="F49" s="156" t="s">
        <v>76</v>
      </c>
      <c r="G49" s="184">
        <v>5</v>
      </c>
      <c r="H49" s="158">
        <v>42782</v>
      </c>
      <c r="I49" s="159">
        <v>42784</v>
      </c>
      <c r="J49" s="191"/>
      <c r="K49" s="186"/>
      <c r="L49" s="187"/>
      <c r="M49" s="188"/>
    </row>
    <row r="50" spans="1:13" ht="17.25" thickBot="1" x14ac:dyDescent="0.3">
      <c r="C50" s="5">
        <v>3</v>
      </c>
      <c r="D50" s="34" t="s">
        <v>30</v>
      </c>
      <c r="E50" s="35"/>
      <c r="F50" s="8"/>
      <c r="G50" s="9">
        <f>SUM(G51:G81)</f>
        <v>59.5</v>
      </c>
      <c r="H50" s="10"/>
      <c r="I50" s="11"/>
      <c r="J50" s="12"/>
      <c r="K50" s="13"/>
      <c r="L50" s="14"/>
      <c r="M50" s="15"/>
    </row>
    <row r="51" spans="1:13" outlineLevel="1" x14ac:dyDescent="0.25">
      <c r="A51" s="1" t="s">
        <v>22</v>
      </c>
      <c r="C51" s="43"/>
      <c r="D51" s="44">
        <v>9</v>
      </c>
      <c r="E51" s="61" t="s">
        <v>31</v>
      </c>
      <c r="F51" s="156"/>
      <c r="G51" s="20"/>
      <c r="H51" s="53"/>
      <c r="I51" s="54"/>
      <c r="J51" s="62"/>
      <c r="K51" s="63"/>
      <c r="L51" s="64"/>
      <c r="M51" s="25"/>
    </row>
    <row r="52" spans="1:13" outlineLevel="1" x14ac:dyDescent="0.25">
      <c r="A52" s="1" t="s">
        <v>22</v>
      </c>
      <c r="C52" s="43"/>
      <c r="D52" s="44">
        <v>10</v>
      </c>
      <c r="E52" s="65" t="s">
        <v>32</v>
      </c>
      <c r="F52" s="19"/>
      <c r="G52" s="20"/>
      <c r="H52" s="53"/>
      <c r="I52" s="54"/>
      <c r="J52" s="55"/>
      <c r="K52" s="39"/>
      <c r="L52" s="40"/>
      <c r="M52" s="25"/>
    </row>
    <row r="53" spans="1:13" outlineLevel="1" x14ac:dyDescent="0.25">
      <c r="A53" s="1" t="s">
        <v>22</v>
      </c>
      <c r="C53" s="43"/>
      <c r="D53" s="44">
        <v>11</v>
      </c>
      <c r="E53" s="65" t="s">
        <v>72</v>
      </c>
      <c r="F53" s="19"/>
      <c r="G53" s="20"/>
      <c r="H53" s="21"/>
      <c r="I53" s="22"/>
      <c r="J53" s="55"/>
      <c r="K53" s="39"/>
      <c r="L53" s="40"/>
      <c r="M53" s="25"/>
    </row>
    <row r="54" spans="1:13" outlineLevel="1" x14ac:dyDescent="0.25">
      <c r="C54" s="43"/>
      <c r="D54" s="44">
        <v>12</v>
      </c>
      <c r="E54" s="65" t="s">
        <v>73</v>
      </c>
      <c r="F54" s="19"/>
      <c r="G54" s="115"/>
      <c r="H54" s="66"/>
      <c r="I54" s="107"/>
      <c r="J54" s="55"/>
      <c r="K54" s="153"/>
      <c r="L54" s="40"/>
      <c r="M54" s="25"/>
    </row>
    <row r="55" spans="1:13" outlineLevel="1" x14ac:dyDescent="0.25">
      <c r="C55" s="43"/>
      <c r="D55" s="44"/>
      <c r="E55" s="168" t="s">
        <v>63</v>
      </c>
      <c r="F55" s="157"/>
      <c r="G55" s="46"/>
      <c r="H55" s="158"/>
      <c r="I55" s="159"/>
      <c r="J55" s="47"/>
      <c r="K55" s="48"/>
      <c r="L55" s="49"/>
      <c r="M55" s="50"/>
    </row>
    <row r="56" spans="1:13" outlineLevel="1" x14ac:dyDescent="0.25">
      <c r="A56" s="1" t="s">
        <v>22</v>
      </c>
      <c r="C56" s="43"/>
      <c r="D56" s="44"/>
      <c r="E56" s="205" t="s">
        <v>116</v>
      </c>
      <c r="F56" s="197" t="s">
        <v>76</v>
      </c>
      <c r="G56" s="198">
        <v>0.5</v>
      </c>
      <c r="H56" s="199">
        <v>42782</v>
      </c>
      <c r="I56" s="200">
        <v>42784</v>
      </c>
      <c r="J56" s="47"/>
      <c r="K56" s="48"/>
      <c r="L56" s="49"/>
      <c r="M56" s="50"/>
    </row>
    <row r="57" spans="1:13" outlineLevel="1" x14ac:dyDescent="0.25">
      <c r="A57" s="1" t="s">
        <v>22</v>
      </c>
      <c r="C57" s="43"/>
      <c r="D57" s="44"/>
      <c r="E57" s="169" t="s">
        <v>54</v>
      </c>
      <c r="F57" s="156"/>
      <c r="G57" s="115"/>
      <c r="H57" s="158"/>
      <c r="I57" s="159"/>
      <c r="J57" s="47"/>
      <c r="K57" s="48"/>
      <c r="L57" s="49"/>
      <c r="M57" s="50"/>
    </row>
    <row r="58" spans="1:13" outlineLevel="1" x14ac:dyDescent="0.25">
      <c r="A58" s="1" t="s">
        <v>78</v>
      </c>
      <c r="C58" s="43"/>
      <c r="D58" s="44"/>
      <c r="E58" s="173" t="s">
        <v>77</v>
      </c>
      <c r="F58" s="57" t="s">
        <v>76</v>
      </c>
      <c r="G58" s="115">
        <v>3</v>
      </c>
      <c r="H58" s="158">
        <v>42782</v>
      </c>
      <c r="I58" s="159">
        <v>42784</v>
      </c>
      <c r="J58" s="161"/>
      <c r="K58" s="48"/>
      <c r="L58" s="49"/>
      <c r="M58" s="56"/>
    </row>
    <row r="59" spans="1:13" outlineLevel="1" x14ac:dyDescent="0.25">
      <c r="A59" s="1" t="s">
        <v>22</v>
      </c>
      <c r="C59" s="43"/>
      <c r="D59" s="44"/>
      <c r="E59" s="173" t="s">
        <v>55</v>
      </c>
      <c r="F59" s="57"/>
      <c r="G59" s="115"/>
      <c r="H59" s="53"/>
      <c r="I59" s="54"/>
      <c r="J59" s="161"/>
      <c r="K59" s="48"/>
      <c r="L59" s="49"/>
      <c r="M59" s="56"/>
    </row>
    <row r="60" spans="1:13" outlineLevel="1" x14ac:dyDescent="0.25">
      <c r="A60" s="1" t="s">
        <v>78</v>
      </c>
      <c r="C60" s="43"/>
      <c r="D60" s="44"/>
      <c r="E60" s="173" t="s">
        <v>79</v>
      </c>
      <c r="F60" s="57" t="s">
        <v>76</v>
      </c>
      <c r="G60" s="115">
        <v>3</v>
      </c>
      <c r="H60" s="158">
        <v>42782</v>
      </c>
      <c r="I60" s="159">
        <v>42784</v>
      </c>
      <c r="J60" s="161"/>
      <c r="K60" s="48"/>
      <c r="L60" s="49"/>
      <c r="M60" s="56"/>
    </row>
    <row r="61" spans="1:13" outlineLevel="1" x14ac:dyDescent="0.25">
      <c r="C61" s="43"/>
      <c r="D61" s="44"/>
      <c r="E61" s="174" t="s">
        <v>64</v>
      </c>
      <c r="F61" s="155"/>
      <c r="G61" s="115"/>
      <c r="H61" s="53"/>
      <c r="I61" s="54"/>
      <c r="J61" s="161"/>
      <c r="K61" s="48"/>
      <c r="L61" s="49"/>
      <c r="M61" s="56"/>
    </row>
    <row r="62" spans="1:13" outlineLevel="1" x14ac:dyDescent="0.25">
      <c r="A62" s="1" t="s">
        <v>22</v>
      </c>
      <c r="C62" s="43"/>
      <c r="D62" s="44"/>
      <c r="E62" s="173" t="s">
        <v>56</v>
      </c>
      <c r="F62" s="155"/>
      <c r="G62" s="115"/>
      <c r="H62" s="53"/>
      <c r="I62" s="54"/>
      <c r="J62" s="161"/>
      <c r="K62" s="48"/>
      <c r="L62" s="49"/>
      <c r="M62" s="56"/>
    </row>
    <row r="63" spans="1:13" outlineLevel="1" x14ac:dyDescent="0.25">
      <c r="A63" s="1" t="s">
        <v>22</v>
      </c>
      <c r="C63" s="43"/>
      <c r="D63" s="44"/>
      <c r="E63" s="173" t="s">
        <v>93</v>
      </c>
      <c r="F63" s="155" t="s">
        <v>92</v>
      </c>
      <c r="G63" s="115">
        <v>4</v>
      </c>
      <c r="H63" s="158">
        <v>42782</v>
      </c>
      <c r="I63" s="159">
        <v>42784</v>
      </c>
      <c r="J63" s="161"/>
      <c r="K63" s="48"/>
      <c r="L63" s="49"/>
      <c r="M63" s="56"/>
    </row>
    <row r="64" spans="1:13" outlineLevel="1" x14ac:dyDescent="0.25">
      <c r="C64" s="43"/>
      <c r="D64" s="44"/>
      <c r="E64" s="175" t="s">
        <v>68</v>
      </c>
      <c r="F64" s="155"/>
      <c r="G64" s="115"/>
      <c r="H64" s="53"/>
      <c r="I64" s="54"/>
      <c r="J64" s="161"/>
      <c r="K64" s="48"/>
      <c r="L64" s="49"/>
      <c r="M64" s="56"/>
    </row>
    <row r="65" spans="1:13" outlineLevel="1" x14ac:dyDescent="0.25">
      <c r="A65" s="1" t="s">
        <v>22</v>
      </c>
      <c r="C65" s="43"/>
      <c r="D65" s="44"/>
      <c r="E65" s="173" t="s">
        <v>57</v>
      </c>
      <c r="F65" s="57"/>
      <c r="G65" s="115"/>
      <c r="H65" s="53"/>
      <c r="I65" s="54"/>
      <c r="J65" s="161"/>
      <c r="K65" s="48"/>
      <c r="L65" s="49"/>
      <c r="M65" s="56"/>
    </row>
    <row r="66" spans="1:13" outlineLevel="1" x14ac:dyDescent="0.25">
      <c r="A66" s="1" t="s">
        <v>22</v>
      </c>
      <c r="C66" s="43"/>
      <c r="D66" s="44"/>
      <c r="E66" s="173" t="s">
        <v>86</v>
      </c>
      <c r="F66" s="57" t="s">
        <v>76</v>
      </c>
      <c r="G66" s="115">
        <v>3</v>
      </c>
      <c r="H66" s="53">
        <v>42786</v>
      </c>
      <c r="I66" s="54">
        <v>42790</v>
      </c>
      <c r="J66" s="161"/>
      <c r="K66" s="48"/>
      <c r="L66" s="49"/>
      <c r="M66" s="56"/>
    </row>
    <row r="67" spans="1:13" outlineLevel="1" x14ac:dyDescent="0.25">
      <c r="A67" s="1" t="s">
        <v>22</v>
      </c>
      <c r="C67" s="43"/>
      <c r="D67" s="44"/>
      <c r="E67" s="173" t="s">
        <v>58</v>
      </c>
      <c r="F67" s="57"/>
      <c r="G67" s="115"/>
      <c r="H67" s="53"/>
      <c r="I67" s="54"/>
      <c r="J67" s="161"/>
      <c r="K67" s="48"/>
      <c r="L67" s="49"/>
      <c r="M67" s="56"/>
    </row>
    <row r="68" spans="1:13" outlineLevel="1" x14ac:dyDescent="0.25">
      <c r="A68" s="1" t="s">
        <v>22</v>
      </c>
      <c r="C68" s="43"/>
      <c r="D68" s="44"/>
      <c r="E68" s="173" t="s">
        <v>87</v>
      </c>
      <c r="F68" s="57" t="s">
        <v>76</v>
      </c>
      <c r="G68" s="115">
        <v>3</v>
      </c>
      <c r="H68" s="53">
        <v>42786</v>
      </c>
      <c r="I68" s="54">
        <v>42790</v>
      </c>
      <c r="J68" s="161"/>
      <c r="K68" s="48"/>
      <c r="L68" s="49"/>
      <c r="M68" s="56"/>
    </row>
    <row r="69" spans="1:13" outlineLevel="1" x14ac:dyDescent="0.25">
      <c r="C69" s="43"/>
      <c r="D69" s="44"/>
      <c r="E69" s="175" t="s">
        <v>66</v>
      </c>
      <c r="F69" s="155"/>
      <c r="G69" s="115"/>
      <c r="H69" s="53"/>
      <c r="I69" s="54"/>
      <c r="J69" s="161"/>
      <c r="K69" s="48"/>
      <c r="L69" s="49"/>
      <c r="M69" s="56"/>
    </row>
    <row r="70" spans="1:13" outlineLevel="1" x14ac:dyDescent="0.25">
      <c r="A70" s="1" t="s">
        <v>22</v>
      </c>
      <c r="C70" s="43"/>
      <c r="D70" s="44"/>
      <c r="E70" s="216" t="s">
        <v>121</v>
      </c>
      <c r="F70" s="220"/>
      <c r="G70" s="207"/>
      <c r="H70" s="208"/>
      <c r="I70" s="209"/>
      <c r="J70" s="210"/>
      <c r="K70" s="202"/>
      <c r="L70" s="203"/>
      <c r="M70" s="56"/>
    </row>
    <row r="71" spans="1:13" outlineLevel="1" x14ac:dyDescent="0.25">
      <c r="A71" s="1" t="s">
        <v>22</v>
      </c>
      <c r="C71" s="43"/>
      <c r="D71" s="44"/>
      <c r="E71" s="216" t="s">
        <v>119</v>
      </c>
      <c r="F71" s="220" t="s">
        <v>76</v>
      </c>
      <c r="G71" s="207">
        <v>3</v>
      </c>
      <c r="H71" s="208">
        <v>42786</v>
      </c>
      <c r="I71" s="209">
        <v>42790</v>
      </c>
      <c r="J71" s="210"/>
      <c r="K71" s="202"/>
      <c r="L71" s="203"/>
      <c r="M71" s="212" t="s">
        <v>122</v>
      </c>
    </row>
    <row r="72" spans="1:13" outlineLevel="1" x14ac:dyDescent="0.25">
      <c r="A72" s="1" t="s">
        <v>22</v>
      </c>
      <c r="C72" s="43"/>
      <c r="D72" s="44"/>
      <c r="E72" s="173" t="s">
        <v>59</v>
      </c>
      <c r="F72" s="155"/>
      <c r="G72" s="115"/>
      <c r="H72" s="53"/>
      <c r="I72" s="54"/>
      <c r="J72" s="161"/>
      <c r="K72" s="48"/>
      <c r="L72" s="49"/>
      <c r="M72" s="56"/>
    </row>
    <row r="73" spans="1:13" outlineLevel="1" x14ac:dyDescent="0.25">
      <c r="A73" s="1" t="s">
        <v>22</v>
      </c>
      <c r="C73" s="43"/>
      <c r="D73" s="44"/>
      <c r="E73" s="173" t="s">
        <v>88</v>
      </c>
      <c r="F73" s="57" t="s">
        <v>76</v>
      </c>
      <c r="G73" s="115">
        <v>3</v>
      </c>
      <c r="H73" s="53">
        <v>42786</v>
      </c>
      <c r="I73" s="54">
        <v>42790</v>
      </c>
      <c r="J73" s="161"/>
      <c r="K73" s="48"/>
      <c r="L73" s="49"/>
      <c r="M73" s="56"/>
    </row>
    <row r="74" spans="1:13" outlineLevel="1" x14ac:dyDescent="0.25">
      <c r="A74" s="1" t="s">
        <v>22</v>
      </c>
      <c r="C74" s="43"/>
      <c r="D74" s="44"/>
      <c r="E74" s="173" t="s">
        <v>60</v>
      </c>
      <c r="F74" s="155"/>
      <c r="G74" s="115"/>
      <c r="H74" s="53"/>
      <c r="I74" s="54"/>
      <c r="J74" s="161"/>
      <c r="K74" s="48"/>
      <c r="L74" s="49"/>
      <c r="M74" s="56"/>
    </row>
    <row r="75" spans="1:13" outlineLevel="1" x14ac:dyDescent="0.25">
      <c r="A75" s="1" t="s">
        <v>22</v>
      </c>
      <c r="C75" s="43"/>
      <c r="D75" s="44"/>
      <c r="E75" s="173" t="s">
        <v>89</v>
      </c>
      <c r="F75" s="57" t="s">
        <v>76</v>
      </c>
      <c r="G75" s="115">
        <v>3</v>
      </c>
      <c r="H75" s="53">
        <v>42786</v>
      </c>
      <c r="I75" s="54">
        <v>42790</v>
      </c>
      <c r="J75" s="161"/>
      <c r="K75" s="48"/>
      <c r="L75" s="49"/>
      <c r="M75" s="56" t="s">
        <v>123</v>
      </c>
    </row>
    <row r="76" spans="1:13" outlineLevel="1" x14ac:dyDescent="0.25">
      <c r="C76" s="43"/>
      <c r="D76" s="44"/>
      <c r="E76" s="176" t="s">
        <v>67</v>
      </c>
      <c r="F76" s="155"/>
      <c r="G76" s="115"/>
      <c r="H76" s="53"/>
      <c r="I76" s="54"/>
      <c r="J76" s="161"/>
      <c r="K76" s="48"/>
      <c r="L76" s="49"/>
      <c r="M76" s="56"/>
    </row>
    <row r="77" spans="1:13" outlineLevel="1" x14ac:dyDescent="0.25">
      <c r="A77" s="1" t="s">
        <v>22</v>
      </c>
      <c r="C77" s="43"/>
      <c r="D77" s="44"/>
      <c r="E77" s="173" t="s">
        <v>61</v>
      </c>
      <c r="F77" s="57"/>
      <c r="G77" s="115"/>
      <c r="H77" s="53"/>
      <c r="I77" s="54"/>
      <c r="J77" s="161"/>
      <c r="K77" s="48"/>
      <c r="L77" s="49"/>
      <c r="M77" s="56"/>
    </row>
    <row r="78" spans="1:13" outlineLevel="1" x14ac:dyDescent="0.25">
      <c r="A78" s="1" t="s">
        <v>22</v>
      </c>
      <c r="C78" s="43"/>
      <c r="D78" s="44"/>
      <c r="E78" s="173" t="s">
        <v>90</v>
      </c>
      <c r="F78" s="57" t="s">
        <v>76</v>
      </c>
      <c r="G78" s="115">
        <v>3</v>
      </c>
      <c r="H78" s="53">
        <v>42786</v>
      </c>
      <c r="I78" s="54">
        <v>42790</v>
      </c>
      <c r="J78" s="161"/>
      <c r="K78" s="48"/>
      <c r="L78" s="49"/>
      <c r="M78" s="56"/>
    </row>
    <row r="79" spans="1:13" outlineLevel="1" x14ac:dyDescent="0.25">
      <c r="A79" s="1" t="s">
        <v>22</v>
      </c>
      <c r="C79" s="43"/>
      <c r="D79" s="215"/>
      <c r="E79" s="216" t="s">
        <v>62</v>
      </c>
      <c r="F79" s="220" t="s">
        <v>76</v>
      </c>
      <c r="G79" s="207">
        <v>3</v>
      </c>
      <c r="H79" s="208">
        <v>42786</v>
      </c>
      <c r="I79" s="209">
        <v>42790</v>
      </c>
      <c r="J79" s="210"/>
      <c r="K79" s="202"/>
      <c r="L79" s="203"/>
      <c r="M79" s="212" t="s">
        <v>124</v>
      </c>
    </row>
    <row r="80" spans="1:13" outlineLevel="1" x14ac:dyDescent="0.25">
      <c r="A80" s="1" t="s">
        <v>22</v>
      </c>
      <c r="C80" s="43"/>
      <c r="D80" s="44"/>
      <c r="E80" s="173" t="s">
        <v>91</v>
      </c>
      <c r="F80" s="57" t="s">
        <v>76</v>
      </c>
      <c r="G80" s="115">
        <v>3</v>
      </c>
      <c r="H80" s="53">
        <v>42786</v>
      </c>
      <c r="I80" s="54">
        <v>42790</v>
      </c>
      <c r="J80" s="161"/>
      <c r="K80" s="48"/>
      <c r="L80" s="49"/>
      <c r="M80" s="56"/>
    </row>
    <row r="81" spans="1:13" ht="17.25" outlineLevel="1" thickBot="1" x14ac:dyDescent="0.3">
      <c r="A81" s="1" t="s">
        <v>96</v>
      </c>
      <c r="C81" s="182"/>
      <c r="D81" s="190"/>
      <c r="E81" s="189" t="s">
        <v>95</v>
      </c>
      <c r="F81" s="57" t="s">
        <v>76</v>
      </c>
      <c r="G81" s="184">
        <v>25</v>
      </c>
      <c r="H81" s="53">
        <v>42781</v>
      </c>
      <c r="I81" s="54">
        <v>42790</v>
      </c>
      <c r="J81" s="185"/>
      <c r="K81" s="186"/>
      <c r="L81" s="187"/>
      <c r="M81" s="188" t="s">
        <v>126</v>
      </c>
    </row>
    <row r="82" spans="1:13" x14ac:dyDescent="0.25">
      <c r="C82" s="5">
        <v>4</v>
      </c>
      <c r="D82" s="34" t="s">
        <v>48</v>
      </c>
      <c r="E82" s="35"/>
      <c r="F82" s="8"/>
      <c r="G82" s="9">
        <f>SUM(G83:G123)</f>
        <v>172</v>
      </c>
      <c r="H82" s="10"/>
      <c r="I82" s="11"/>
      <c r="J82" s="12"/>
      <c r="K82" s="13"/>
      <c r="L82" s="14"/>
      <c r="M82" s="15"/>
    </row>
    <row r="83" spans="1:13" outlineLevel="1" x14ac:dyDescent="0.25">
      <c r="B83" s="1"/>
      <c r="C83" s="43"/>
      <c r="D83" s="44"/>
      <c r="E83" s="174" t="s">
        <v>63</v>
      </c>
      <c r="F83" s="155"/>
      <c r="G83" s="115"/>
      <c r="H83" s="53"/>
      <c r="I83" s="54"/>
      <c r="J83" s="161"/>
      <c r="K83" s="48"/>
      <c r="L83" s="49"/>
      <c r="M83" s="56"/>
    </row>
    <row r="84" spans="1:13" outlineLevel="1" x14ac:dyDescent="0.25">
      <c r="B84" s="1" t="s">
        <v>22</v>
      </c>
      <c r="C84" s="43"/>
      <c r="D84" s="44"/>
      <c r="E84" s="205" t="s">
        <v>116</v>
      </c>
      <c r="F84" s="206" t="s">
        <v>118</v>
      </c>
      <c r="G84" s="207">
        <v>4</v>
      </c>
      <c r="H84" s="208">
        <v>42782</v>
      </c>
      <c r="I84" s="209">
        <v>42784</v>
      </c>
      <c r="J84" s="210"/>
      <c r="K84" s="211"/>
      <c r="L84" s="203"/>
      <c r="M84" s="212"/>
    </row>
    <row r="85" spans="1:13" outlineLevel="1" x14ac:dyDescent="0.25">
      <c r="B85" s="1" t="s">
        <v>22</v>
      </c>
      <c r="C85" s="43"/>
      <c r="D85" s="44"/>
      <c r="E85" s="152" t="s">
        <v>110</v>
      </c>
      <c r="F85" s="155" t="s">
        <v>113</v>
      </c>
      <c r="G85" s="115">
        <v>3</v>
      </c>
      <c r="H85" s="53">
        <v>42795</v>
      </c>
      <c r="I85" s="53">
        <v>42797</v>
      </c>
      <c r="J85" s="161"/>
      <c r="K85" s="53"/>
      <c r="L85" s="194"/>
      <c r="M85" s="56"/>
    </row>
    <row r="86" spans="1:13" outlineLevel="1" x14ac:dyDescent="0.25">
      <c r="B86" s="1" t="s">
        <v>22</v>
      </c>
      <c r="C86" s="43"/>
      <c r="D86" s="44"/>
      <c r="E86" s="152" t="s">
        <v>97</v>
      </c>
      <c r="F86" s="155" t="s">
        <v>113</v>
      </c>
      <c r="G86" s="115">
        <v>3</v>
      </c>
      <c r="H86" s="53">
        <v>42795</v>
      </c>
      <c r="I86" s="53">
        <v>42797</v>
      </c>
      <c r="J86" s="161"/>
      <c r="K86" s="53"/>
      <c r="L86" s="42"/>
      <c r="M86" s="56"/>
    </row>
    <row r="87" spans="1:13" outlineLevel="1" x14ac:dyDescent="0.25">
      <c r="B87" s="1" t="s">
        <v>22</v>
      </c>
      <c r="C87" s="43"/>
      <c r="D87" s="44"/>
      <c r="E87" s="173" t="s">
        <v>54</v>
      </c>
      <c r="F87" s="155" t="s">
        <v>112</v>
      </c>
      <c r="G87" s="115">
        <v>3</v>
      </c>
      <c r="H87" s="53">
        <v>42786</v>
      </c>
      <c r="I87" s="54">
        <v>42790</v>
      </c>
      <c r="J87" s="161"/>
      <c r="K87" s="53"/>
      <c r="L87" s="42"/>
      <c r="M87" s="56"/>
    </row>
    <row r="88" spans="1:13" outlineLevel="1" x14ac:dyDescent="0.25">
      <c r="B88" s="1" t="s">
        <v>22</v>
      </c>
      <c r="C88" s="43"/>
      <c r="D88" s="44"/>
      <c r="E88" s="173" t="s">
        <v>77</v>
      </c>
      <c r="F88" s="155" t="s">
        <v>112</v>
      </c>
      <c r="G88" s="115">
        <v>6</v>
      </c>
      <c r="H88" s="53">
        <v>42786</v>
      </c>
      <c r="I88" s="54">
        <v>42790</v>
      </c>
      <c r="J88" s="161"/>
      <c r="K88" s="53"/>
      <c r="L88" s="42"/>
      <c r="M88" s="56"/>
    </row>
    <row r="89" spans="1:13" outlineLevel="1" x14ac:dyDescent="0.25">
      <c r="B89" s="1" t="s">
        <v>22</v>
      </c>
      <c r="C89" s="43"/>
      <c r="D89" s="44"/>
      <c r="E89" s="173" t="s">
        <v>55</v>
      </c>
      <c r="F89" s="155" t="s">
        <v>112</v>
      </c>
      <c r="G89" s="115">
        <v>3</v>
      </c>
      <c r="H89" s="53">
        <v>42786</v>
      </c>
      <c r="I89" s="54">
        <v>42790</v>
      </c>
      <c r="J89" s="161"/>
      <c r="K89" s="53"/>
      <c r="L89" s="42"/>
      <c r="M89" s="56"/>
    </row>
    <row r="90" spans="1:13" outlineLevel="1" x14ac:dyDescent="0.25">
      <c r="B90" s="1" t="s">
        <v>22</v>
      </c>
      <c r="C90" s="43"/>
      <c r="D90" s="44"/>
      <c r="E90" s="173" t="s">
        <v>79</v>
      </c>
      <c r="F90" s="155" t="s">
        <v>112</v>
      </c>
      <c r="G90" s="115">
        <v>6</v>
      </c>
      <c r="H90" s="53">
        <v>42786</v>
      </c>
      <c r="I90" s="54">
        <v>42790</v>
      </c>
      <c r="J90" s="161"/>
      <c r="K90" s="53"/>
      <c r="L90" s="42"/>
      <c r="M90" s="56"/>
    </row>
    <row r="91" spans="1:13" outlineLevel="1" x14ac:dyDescent="0.25">
      <c r="B91" s="1"/>
      <c r="C91" s="43"/>
      <c r="D91" s="44"/>
      <c r="E91" s="174" t="s">
        <v>64</v>
      </c>
      <c r="F91" s="155"/>
      <c r="G91" s="115"/>
      <c r="H91" s="53"/>
      <c r="I91" s="54"/>
      <c r="J91" s="161"/>
      <c r="K91" s="48"/>
      <c r="L91" s="49"/>
      <c r="M91" s="56"/>
    </row>
    <row r="92" spans="1:13" outlineLevel="1" x14ac:dyDescent="0.25">
      <c r="B92" s="1" t="s">
        <v>22</v>
      </c>
      <c r="C92" s="43"/>
      <c r="D92" s="44"/>
      <c r="E92" s="152" t="s">
        <v>98</v>
      </c>
      <c r="F92" s="155" t="s">
        <v>113</v>
      </c>
      <c r="G92" s="115">
        <v>3</v>
      </c>
      <c r="H92" s="53">
        <v>42800</v>
      </c>
      <c r="I92" s="54">
        <v>42804</v>
      </c>
      <c r="J92" s="161"/>
      <c r="K92" s="53"/>
      <c r="L92" s="42"/>
      <c r="M92" s="56"/>
    </row>
    <row r="93" spans="1:13" outlineLevel="1" x14ac:dyDescent="0.25">
      <c r="B93" s="1" t="s">
        <v>22</v>
      </c>
      <c r="C93" s="43"/>
      <c r="D93" s="44"/>
      <c r="E93" s="152" t="s">
        <v>99</v>
      </c>
      <c r="F93" s="155" t="s">
        <v>113</v>
      </c>
      <c r="G93" s="115">
        <v>3</v>
      </c>
      <c r="H93" s="53">
        <v>42800</v>
      </c>
      <c r="I93" s="54">
        <v>42804</v>
      </c>
      <c r="J93" s="161"/>
      <c r="K93" s="53"/>
      <c r="L93" s="42"/>
      <c r="M93" s="56"/>
    </row>
    <row r="94" spans="1:13" outlineLevel="1" x14ac:dyDescent="0.25">
      <c r="B94" s="1" t="s">
        <v>22</v>
      </c>
      <c r="C94" s="43"/>
      <c r="D94" s="44"/>
      <c r="E94" s="173" t="s">
        <v>56</v>
      </c>
      <c r="F94" s="155" t="s">
        <v>113</v>
      </c>
      <c r="G94" s="115">
        <v>3</v>
      </c>
      <c r="H94" s="53">
        <v>42800</v>
      </c>
      <c r="I94" s="54">
        <v>42804</v>
      </c>
      <c r="J94" s="161"/>
      <c r="K94" s="53"/>
      <c r="L94" s="42"/>
      <c r="M94" s="56"/>
    </row>
    <row r="95" spans="1:13" outlineLevel="1" x14ac:dyDescent="0.25">
      <c r="B95" s="1" t="s">
        <v>22</v>
      </c>
      <c r="C95" s="43"/>
      <c r="D95" s="44"/>
      <c r="E95" s="173" t="s">
        <v>93</v>
      </c>
      <c r="F95" s="155" t="s">
        <v>113</v>
      </c>
      <c r="G95" s="115">
        <v>8</v>
      </c>
      <c r="H95" s="53">
        <v>42800</v>
      </c>
      <c r="I95" s="54">
        <v>42804</v>
      </c>
      <c r="J95" s="161"/>
      <c r="K95" s="53"/>
      <c r="L95" s="42"/>
      <c r="M95" s="56"/>
    </row>
    <row r="96" spans="1:13" outlineLevel="1" x14ac:dyDescent="0.25">
      <c r="B96" s="1" t="s">
        <v>22</v>
      </c>
      <c r="C96" s="43"/>
      <c r="D96" s="44"/>
      <c r="E96" s="152" t="s">
        <v>100</v>
      </c>
      <c r="F96" s="155" t="s">
        <v>113</v>
      </c>
      <c r="G96" s="115">
        <v>3</v>
      </c>
      <c r="H96" s="53">
        <v>42800</v>
      </c>
      <c r="I96" s="54">
        <v>42804</v>
      </c>
      <c r="J96" s="161"/>
      <c r="K96" s="53"/>
      <c r="L96" s="42"/>
      <c r="M96" s="56"/>
    </row>
    <row r="97" spans="1:13" outlineLevel="1" x14ac:dyDescent="0.25">
      <c r="B97" s="1" t="s">
        <v>22</v>
      </c>
      <c r="C97" s="43"/>
      <c r="D97" s="44"/>
      <c r="E97" s="152" t="s">
        <v>101</v>
      </c>
      <c r="F97" s="155" t="s">
        <v>113</v>
      </c>
      <c r="G97" s="115">
        <v>3</v>
      </c>
      <c r="H97" s="53">
        <v>42800</v>
      </c>
      <c r="I97" s="54">
        <v>42804</v>
      </c>
      <c r="J97" s="161"/>
      <c r="K97" s="53"/>
      <c r="L97" s="42"/>
      <c r="M97" s="56"/>
    </row>
    <row r="98" spans="1:13" outlineLevel="1" x14ac:dyDescent="0.25">
      <c r="B98" s="1"/>
      <c r="C98" s="43"/>
      <c r="D98" s="44"/>
      <c r="E98" s="192" t="s">
        <v>65</v>
      </c>
      <c r="F98" s="155"/>
      <c r="G98" s="115"/>
      <c r="H98" s="53"/>
      <c r="I98" s="54"/>
      <c r="J98" s="161"/>
      <c r="K98" s="48"/>
      <c r="L98" s="49"/>
      <c r="M98" s="56"/>
    </row>
    <row r="99" spans="1:13" outlineLevel="1" x14ac:dyDescent="0.25">
      <c r="B99" s="1" t="s">
        <v>22</v>
      </c>
      <c r="C99" s="43"/>
      <c r="D99" s="44"/>
      <c r="E99" s="193" t="s">
        <v>102</v>
      </c>
      <c r="F99" s="155" t="s">
        <v>113</v>
      </c>
      <c r="G99" s="207">
        <v>4</v>
      </c>
      <c r="H99" s="53">
        <v>42800</v>
      </c>
      <c r="I99" s="54">
        <v>42804</v>
      </c>
      <c r="J99" s="161"/>
      <c r="K99" s="53"/>
      <c r="L99" s="42"/>
      <c r="M99" s="212" t="s">
        <v>120</v>
      </c>
    </row>
    <row r="100" spans="1:13" outlineLevel="1" x14ac:dyDescent="0.25">
      <c r="B100" s="1" t="s">
        <v>22</v>
      </c>
      <c r="C100" s="43"/>
      <c r="D100" s="44"/>
      <c r="E100" s="193" t="s">
        <v>103</v>
      </c>
      <c r="F100" s="155" t="s">
        <v>113</v>
      </c>
      <c r="G100" s="207">
        <v>4</v>
      </c>
      <c r="H100" s="53">
        <v>42800</v>
      </c>
      <c r="I100" s="54">
        <v>42804</v>
      </c>
      <c r="J100" s="161"/>
      <c r="K100" s="53"/>
      <c r="L100" s="42"/>
      <c r="M100" s="212" t="s">
        <v>120</v>
      </c>
    </row>
    <row r="101" spans="1:13" outlineLevel="1" x14ac:dyDescent="0.25">
      <c r="B101" s="1"/>
      <c r="C101" s="43"/>
      <c r="D101" s="44"/>
      <c r="E101" s="175" t="s">
        <v>68</v>
      </c>
      <c r="F101" s="155"/>
      <c r="G101" s="115"/>
      <c r="H101" s="53"/>
      <c r="I101" s="54"/>
      <c r="J101" s="161"/>
      <c r="K101" s="48"/>
      <c r="L101" s="49"/>
      <c r="M101" s="56"/>
    </row>
    <row r="102" spans="1:13" outlineLevel="1" x14ac:dyDescent="0.25">
      <c r="B102" s="1" t="s">
        <v>22</v>
      </c>
      <c r="C102" s="43"/>
      <c r="D102" s="44"/>
      <c r="E102" s="173" t="s">
        <v>57</v>
      </c>
      <c r="F102" s="155"/>
      <c r="G102" s="115"/>
      <c r="H102" s="53"/>
      <c r="I102" s="54"/>
      <c r="J102" s="161"/>
      <c r="K102" s="53"/>
      <c r="L102" s="49"/>
      <c r="M102" s="56"/>
    </row>
    <row r="103" spans="1:13" outlineLevel="1" x14ac:dyDescent="0.25">
      <c r="B103" s="1" t="s">
        <v>22</v>
      </c>
      <c r="C103" s="43"/>
      <c r="D103" s="44"/>
      <c r="E103" s="173" t="s">
        <v>86</v>
      </c>
      <c r="F103" s="155" t="s">
        <v>111</v>
      </c>
      <c r="G103" s="115">
        <v>6</v>
      </c>
      <c r="H103" s="53">
        <v>42795</v>
      </c>
      <c r="I103" s="54">
        <v>42797</v>
      </c>
      <c r="J103" s="161"/>
      <c r="K103" s="53"/>
      <c r="L103" s="194"/>
      <c r="M103" s="56"/>
    </row>
    <row r="104" spans="1:13" outlineLevel="1" x14ac:dyDescent="0.25">
      <c r="B104" s="1" t="s">
        <v>22</v>
      </c>
      <c r="C104" s="43"/>
      <c r="D104" s="44"/>
      <c r="E104" s="173" t="s">
        <v>58</v>
      </c>
      <c r="F104" s="155"/>
      <c r="G104" s="115"/>
      <c r="H104" s="53"/>
      <c r="I104" s="54"/>
      <c r="J104" s="161"/>
      <c r="K104" s="53"/>
      <c r="L104" s="49"/>
      <c r="M104" s="56"/>
    </row>
    <row r="105" spans="1:13" outlineLevel="1" x14ac:dyDescent="0.25">
      <c r="B105" s="1" t="s">
        <v>22</v>
      </c>
      <c r="C105" s="43"/>
      <c r="D105" s="44"/>
      <c r="E105" s="173" t="s">
        <v>87</v>
      </c>
      <c r="F105" s="155" t="s">
        <v>111</v>
      </c>
      <c r="G105" s="207">
        <v>7</v>
      </c>
      <c r="H105" s="53">
        <v>42795</v>
      </c>
      <c r="I105" s="54">
        <v>42797</v>
      </c>
      <c r="J105" s="161"/>
      <c r="K105" s="54"/>
      <c r="L105" s="42"/>
      <c r="M105" s="212" t="s">
        <v>120</v>
      </c>
    </row>
    <row r="106" spans="1:13" outlineLevel="1" x14ac:dyDescent="0.25">
      <c r="B106" s="1"/>
      <c r="C106" s="43"/>
      <c r="D106" s="44"/>
      <c r="E106" s="175" t="s">
        <v>66</v>
      </c>
      <c r="F106" s="155"/>
      <c r="G106" s="115"/>
      <c r="H106" s="53"/>
      <c r="I106" s="54"/>
      <c r="J106" s="161"/>
      <c r="K106" s="48"/>
      <c r="L106" s="49"/>
      <c r="M106" s="56"/>
    </row>
    <row r="107" spans="1:13" s="160" customFormat="1" outlineLevel="1" x14ac:dyDescent="0.25">
      <c r="A107" s="213"/>
      <c r="B107" s="213" t="s">
        <v>22</v>
      </c>
      <c r="C107" s="214"/>
      <c r="D107" s="215"/>
      <c r="E107" s="219" t="s">
        <v>104</v>
      </c>
      <c r="F107" s="206" t="s">
        <v>113</v>
      </c>
      <c r="G107" s="207">
        <v>7</v>
      </c>
      <c r="H107" s="208">
        <v>42800</v>
      </c>
      <c r="I107" s="209">
        <v>42804</v>
      </c>
      <c r="J107" s="210"/>
      <c r="K107" s="208"/>
      <c r="L107" s="217"/>
      <c r="M107" s="212" t="s">
        <v>122</v>
      </c>
    </row>
    <row r="108" spans="1:13" s="160" customFormat="1" outlineLevel="1" x14ac:dyDescent="0.25">
      <c r="A108" s="213"/>
      <c r="B108" s="213" t="s">
        <v>22</v>
      </c>
      <c r="C108" s="214"/>
      <c r="D108" s="215"/>
      <c r="E108" s="216" t="s">
        <v>119</v>
      </c>
      <c r="F108" s="206" t="s">
        <v>113</v>
      </c>
      <c r="G108" s="207">
        <v>6</v>
      </c>
      <c r="H108" s="208">
        <v>42800</v>
      </c>
      <c r="I108" s="209">
        <v>42804</v>
      </c>
      <c r="J108" s="210"/>
      <c r="K108" s="209"/>
      <c r="L108" s="217"/>
      <c r="M108" s="212"/>
    </row>
    <row r="109" spans="1:13" outlineLevel="1" x14ac:dyDescent="0.25">
      <c r="B109" s="1" t="s">
        <v>22</v>
      </c>
      <c r="C109" s="43"/>
      <c r="D109" s="44"/>
      <c r="E109" s="173" t="s">
        <v>59</v>
      </c>
      <c r="F109" s="155" t="s">
        <v>111</v>
      </c>
      <c r="G109" s="207">
        <v>4</v>
      </c>
      <c r="H109" s="53">
        <v>42795</v>
      </c>
      <c r="I109" s="54">
        <v>42797</v>
      </c>
      <c r="J109" s="161"/>
      <c r="K109" s="54"/>
      <c r="L109" s="42"/>
      <c r="M109" s="212" t="s">
        <v>120</v>
      </c>
    </row>
    <row r="110" spans="1:13" outlineLevel="1" x14ac:dyDescent="0.25">
      <c r="B110" s="1" t="s">
        <v>22</v>
      </c>
      <c r="C110" s="43"/>
      <c r="D110" s="44"/>
      <c r="E110" s="173" t="s">
        <v>88</v>
      </c>
      <c r="F110" s="155" t="s">
        <v>111</v>
      </c>
      <c r="G110" s="115">
        <v>6</v>
      </c>
      <c r="H110" s="53">
        <v>42795</v>
      </c>
      <c r="I110" s="54">
        <v>42797</v>
      </c>
      <c r="J110" s="161"/>
      <c r="K110" s="54"/>
      <c r="L110" s="42"/>
      <c r="M110" s="56"/>
    </row>
    <row r="111" spans="1:13" outlineLevel="1" x14ac:dyDescent="0.25">
      <c r="B111" s="1" t="s">
        <v>22</v>
      </c>
      <c r="C111" s="43"/>
      <c r="D111" s="44"/>
      <c r="E111" s="173" t="s">
        <v>60</v>
      </c>
      <c r="F111" s="155" t="s">
        <v>111</v>
      </c>
      <c r="G111" s="115">
        <v>3</v>
      </c>
      <c r="H111" s="53">
        <v>42800</v>
      </c>
      <c r="I111" s="54">
        <v>42802</v>
      </c>
      <c r="J111" s="161"/>
      <c r="K111" s="53"/>
      <c r="L111" s="42"/>
      <c r="M111" s="56"/>
    </row>
    <row r="112" spans="1:13" outlineLevel="1" x14ac:dyDescent="0.25">
      <c r="B112" s="1" t="s">
        <v>22</v>
      </c>
      <c r="C112" s="43"/>
      <c r="D112" s="44"/>
      <c r="E112" s="173" t="s">
        <v>89</v>
      </c>
      <c r="F112" s="155" t="s">
        <v>111</v>
      </c>
      <c r="G112" s="115">
        <v>2</v>
      </c>
      <c r="H112" s="53">
        <v>42800</v>
      </c>
      <c r="I112" s="54">
        <v>42802</v>
      </c>
      <c r="J112" s="161"/>
      <c r="K112" s="53"/>
      <c r="L112" s="42"/>
      <c r="M112" s="56" t="s">
        <v>123</v>
      </c>
    </row>
    <row r="113" spans="1:13" outlineLevel="1" x14ac:dyDescent="0.25">
      <c r="B113" s="1" t="s">
        <v>22</v>
      </c>
      <c r="C113" s="43"/>
      <c r="D113" s="44"/>
      <c r="E113" s="193" t="s">
        <v>105</v>
      </c>
      <c r="F113" s="155" t="s">
        <v>111</v>
      </c>
      <c r="G113" s="115">
        <v>3</v>
      </c>
      <c r="H113" s="53">
        <v>42800</v>
      </c>
      <c r="I113" s="54">
        <v>42802</v>
      </c>
      <c r="J113" s="161"/>
      <c r="K113" s="53"/>
      <c r="L113" s="42"/>
      <c r="M113" s="56"/>
    </row>
    <row r="114" spans="1:13" outlineLevel="1" x14ac:dyDescent="0.25">
      <c r="B114" s="1" t="s">
        <v>22</v>
      </c>
      <c r="C114" s="43"/>
      <c r="D114" s="44"/>
      <c r="E114" s="193" t="s">
        <v>106</v>
      </c>
      <c r="F114" s="155" t="s">
        <v>111</v>
      </c>
      <c r="G114" s="207">
        <v>4</v>
      </c>
      <c r="H114" s="53">
        <v>42800</v>
      </c>
      <c r="I114" s="54">
        <v>42802</v>
      </c>
      <c r="J114" s="161"/>
      <c r="K114" s="53"/>
      <c r="L114" s="42"/>
      <c r="M114" s="212" t="s">
        <v>120</v>
      </c>
    </row>
    <row r="115" spans="1:13" outlineLevel="1" x14ac:dyDescent="0.25">
      <c r="B115" s="1"/>
      <c r="C115" s="43"/>
      <c r="D115" s="44"/>
      <c r="E115" s="176" t="s">
        <v>67</v>
      </c>
      <c r="F115" s="155"/>
      <c r="G115" s="115"/>
      <c r="H115" s="53"/>
      <c r="I115" s="54"/>
      <c r="J115" s="161"/>
      <c r="K115" s="48"/>
      <c r="L115" s="49"/>
      <c r="M115" s="56"/>
    </row>
    <row r="116" spans="1:13" outlineLevel="1" x14ac:dyDescent="0.25">
      <c r="B116" s="1" t="s">
        <v>22</v>
      </c>
      <c r="C116" s="43"/>
      <c r="D116" s="44"/>
      <c r="E116" s="152" t="s">
        <v>107</v>
      </c>
      <c r="F116" s="155" t="s">
        <v>111</v>
      </c>
      <c r="G116" s="184">
        <v>3</v>
      </c>
      <c r="H116" s="53">
        <v>42800</v>
      </c>
      <c r="I116" s="54">
        <v>42802</v>
      </c>
      <c r="J116" s="161"/>
      <c r="K116" s="53"/>
      <c r="L116" s="42"/>
      <c r="M116" s="56"/>
    </row>
    <row r="117" spans="1:13" outlineLevel="1" x14ac:dyDescent="0.25">
      <c r="B117" s="1" t="s">
        <v>22</v>
      </c>
      <c r="C117" s="43"/>
      <c r="D117" s="44"/>
      <c r="E117" s="173" t="s">
        <v>61</v>
      </c>
      <c r="F117" s="155" t="s">
        <v>114</v>
      </c>
      <c r="G117" s="184">
        <v>3</v>
      </c>
      <c r="H117" s="53">
        <v>42795</v>
      </c>
      <c r="I117" s="54">
        <v>42797</v>
      </c>
      <c r="J117" s="161"/>
      <c r="K117" s="53"/>
      <c r="L117" s="42"/>
      <c r="M117" s="56"/>
    </row>
    <row r="118" spans="1:13" outlineLevel="1" x14ac:dyDescent="0.25">
      <c r="B118" s="1" t="s">
        <v>22</v>
      </c>
      <c r="C118" s="43"/>
      <c r="D118" s="44"/>
      <c r="E118" s="173" t="s">
        <v>90</v>
      </c>
      <c r="F118" s="155" t="s">
        <v>114</v>
      </c>
      <c r="G118" s="115">
        <v>6</v>
      </c>
      <c r="H118" s="53">
        <v>42795</v>
      </c>
      <c r="I118" s="54">
        <v>42797</v>
      </c>
      <c r="J118" s="161"/>
      <c r="K118" s="53"/>
      <c r="L118" s="42"/>
      <c r="M118" s="56"/>
    </row>
    <row r="119" spans="1:13" s="160" customFormat="1" outlineLevel="1" x14ac:dyDescent="0.25">
      <c r="A119" s="213"/>
      <c r="B119" s="213" t="s">
        <v>22</v>
      </c>
      <c r="C119" s="214"/>
      <c r="D119" s="215"/>
      <c r="E119" s="216" t="s">
        <v>62</v>
      </c>
      <c r="F119" s="206" t="s">
        <v>114</v>
      </c>
      <c r="G119" s="218">
        <v>11</v>
      </c>
      <c r="H119" s="208">
        <v>42795</v>
      </c>
      <c r="I119" s="209">
        <v>42797</v>
      </c>
      <c r="J119" s="210"/>
      <c r="K119" s="208"/>
      <c r="L119" s="217"/>
      <c r="M119" s="212" t="s">
        <v>124</v>
      </c>
    </row>
    <row r="120" spans="1:13" outlineLevel="1" x14ac:dyDescent="0.25">
      <c r="B120" s="1" t="s">
        <v>22</v>
      </c>
      <c r="C120" s="43"/>
      <c r="D120" s="44"/>
      <c r="E120" s="173" t="s">
        <v>91</v>
      </c>
      <c r="F120" s="155" t="s">
        <v>114</v>
      </c>
      <c r="G120" s="115">
        <v>6</v>
      </c>
      <c r="H120" s="53">
        <v>42795</v>
      </c>
      <c r="I120" s="54">
        <v>42797</v>
      </c>
      <c r="J120" s="161"/>
      <c r="K120" s="53"/>
      <c r="L120" s="42"/>
      <c r="M120" s="56"/>
    </row>
    <row r="121" spans="1:13" outlineLevel="1" x14ac:dyDescent="0.25">
      <c r="B121" s="1" t="s">
        <v>22</v>
      </c>
      <c r="C121" s="182"/>
      <c r="D121" s="183"/>
      <c r="E121" s="152" t="s">
        <v>108</v>
      </c>
      <c r="F121" s="155" t="s">
        <v>111</v>
      </c>
      <c r="G121" s="184">
        <v>3</v>
      </c>
      <c r="H121" s="53">
        <v>42800</v>
      </c>
      <c r="I121" s="54">
        <v>42802</v>
      </c>
      <c r="J121" s="185"/>
      <c r="K121" s="53"/>
      <c r="L121" s="42"/>
      <c r="M121" s="188"/>
    </row>
    <row r="122" spans="1:13" outlineLevel="1" x14ac:dyDescent="0.25">
      <c r="B122" s="1" t="s">
        <v>22</v>
      </c>
      <c r="C122" s="182"/>
      <c r="D122" s="183"/>
      <c r="E122" s="152" t="s">
        <v>109</v>
      </c>
      <c r="F122" s="155" t="s">
        <v>114</v>
      </c>
      <c r="G122" s="184">
        <v>3</v>
      </c>
      <c r="H122" s="53">
        <v>42800</v>
      </c>
      <c r="I122" s="54">
        <v>42802</v>
      </c>
      <c r="J122" s="185"/>
      <c r="K122" s="53"/>
      <c r="L122" s="42"/>
      <c r="M122" s="188"/>
    </row>
    <row r="123" spans="1:13" ht="17.25" outlineLevel="1" thickBot="1" x14ac:dyDescent="0.3">
      <c r="B123" s="1" t="s">
        <v>96</v>
      </c>
      <c r="C123" s="182"/>
      <c r="D123" s="183"/>
      <c r="E123" s="173" t="s">
        <v>94</v>
      </c>
      <c r="F123" s="151"/>
      <c r="G123" s="184">
        <v>30</v>
      </c>
      <c r="H123" s="53">
        <v>42786</v>
      </c>
      <c r="I123" s="54">
        <v>42804</v>
      </c>
      <c r="J123" s="185"/>
      <c r="K123" s="54"/>
      <c r="L123" s="42"/>
      <c r="M123" s="188" t="s">
        <v>125</v>
      </c>
    </row>
    <row r="124" spans="1:13" x14ac:dyDescent="0.25">
      <c r="C124" s="5">
        <v>5</v>
      </c>
      <c r="D124" s="6" t="s">
        <v>33</v>
      </c>
      <c r="E124" s="71"/>
      <c r="F124" s="8"/>
      <c r="G124" s="9">
        <f>SUM(G125:G132)</f>
        <v>38</v>
      </c>
      <c r="H124" s="10"/>
      <c r="I124" s="11"/>
      <c r="J124" s="12"/>
      <c r="K124" s="13"/>
      <c r="L124" s="14"/>
      <c r="M124" s="15"/>
    </row>
    <row r="125" spans="1:13" outlineLevel="1" x14ac:dyDescent="0.25">
      <c r="A125" s="1" t="s">
        <v>22</v>
      </c>
      <c r="C125" s="43"/>
      <c r="D125" s="177">
        <v>1</v>
      </c>
      <c r="E125" s="179" t="s">
        <v>34</v>
      </c>
      <c r="F125" s="19" t="s">
        <v>115</v>
      </c>
      <c r="G125" s="20">
        <v>38</v>
      </c>
      <c r="H125" s="21">
        <v>42807</v>
      </c>
      <c r="I125" s="22">
        <v>42811</v>
      </c>
      <c r="J125" s="23"/>
      <c r="K125" s="39"/>
      <c r="L125" s="40"/>
      <c r="M125" s="136"/>
    </row>
    <row r="126" spans="1:13" outlineLevel="1" x14ac:dyDescent="0.25">
      <c r="A126" s="1" t="s">
        <v>22</v>
      </c>
      <c r="C126" s="16"/>
      <c r="D126" s="17"/>
      <c r="E126" s="154" t="s">
        <v>69</v>
      </c>
      <c r="F126" s="155"/>
      <c r="G126" s="82"/>
      <c r="H126" s="21"/>
      <c r="I126" s="24"/>
      <c r="J126" s="162"/>
      <c r="K126" s="72"/>
      <c r="L126" s="40"/>
      <c r="M126" s="163"/>
    </row>
    <row r="127" spans="1:13" outlineLevel="1" x14ac:dyDescent="0.25">
      <c r="A127" s="1" t="s">
        <v>22</v>
      </c>
      <c r="C127" s="16"/>
      <c r="D127" s="17"/>
      <c r="E127" s="154" t="s">
        <v>63</v>
      </c>
      <c r="F127" s="155"/>
      <c r="G127" s="82"/>
      <c r="H127" s="21"/>
      <c r="I127" s="24"/>
      <c r="J127" s="162"/>
      <c r="K127" s="72"/>
      <c r="L127" s="40"/>
      <c r="M127" s="163"/>
    </row>
    <row r="128" spans="1:13" outlineLevel="1" x14ac:dyDescent="0.25">
      <c r="A128" s="1" t="s">
        <v>22</v>
      </c>
      <c r="C128" s="16"/>
      <c r="D128" s="17"/>
      <c r="E128" s="152" t="s">
        <v>64</v>
      </c>
      <c r="F128" s="155"/>
      <c r="G128" s="82"/>
      <c r="H128" s="21"/>
      <c r="I128" s="24"/>
      <c r="J128" s="162"/>
      <c r="K128" s="72"/>
      <c r="L128" s="40"/>
      <c r="M128" s="163"/>
    </row>
    <row r="129" spans="1:13" outlineLevel="1" x14ac:dyDescent="0.25">
      <c r="A129" s="1" t="s">
        <v>22</v>
      </c>
      <c r="C129" s="16"/>
      <c r="D129" s="17"/>
      <c r="E129" s="152" t="s">
        <v>65</v>
      </c>
      <c r="F129" s="52"/>
      <c r="G129" s="82"/>
      <c r="H129" s="21"/>
      <c r="I129" s="24"/>
      <c r="J129" s="162"/>
      <c r="K129" s="72"/>
      <c r="L129" s="40"/>
      <c r="M129" s="163"/>
    </row>
    <row r="130" spans="1:13" outlineLevel="1" x14ac:dyDescent="0.25">
      <c r="A130" s="1" t="s">
        <v>22</v>
      </c>
      <c r="C130" s="16"/>
      <c r="D130" s="17"/>
      <c r="E130" s="152" t="s">
        <v>68</v>
      </c>
      <c r="F130" s="52"/>
      <c r="G130" s="82"/>
      <c r="H130" s="21"/>
      <c r="I130" s="24"/>
      <c r="J130" s="162"/>
      <c r="K130" s="72"/>
      <c r="L130" s="40"/>
      <c r="M130" s="163"/>
    </row>
    <row r="131" spans="1:13" outlineLevel="1" x14ac:dyDescent="0.25">
      <c r="A131" s="1" t="s">
        <v>22</v>
      </c>
      <c r="C131" s="16"/>
      <c r="D131" s="17"/>
      <c r="E131" s="152" t="s">
        <v>70</v>
      </c>
      <c r="F131" s="52"/>
      <c r="G131" s="82"/>
      <c r="H131" s="21"/>
      <c r="I131" s="24"/>
      <c r="J131" s="162"/>
      <c r="K131" s="72"/>
      <c r="L131" s="40"/>
      <c r="M131" s="164"/>
    </row>
    <row r="132" spans="1:13" ht="17.25" outlineLevel="1" thickBot="1" x14ac:dyDescent="0.3">
      <c r="A132" s="1" t="s">
        <v>22</v>
      </c>
      <c r="C132" s="16"/>
      <c r="D132" s="17"/>
      <c r="E132" s="152" t="s">
        <v>71</v>
      </c>
      <c r="F132" s="52"/>
      <c r="G132" s="82"/>
      <c r="H132" s="21"/>
      <c r="I132" s="24"/>
      <c r="J132" s="162"/>
      <c r="K132" s="72"/>
      <c r="L132" s="40"/>
      <c r="M132" s="164"/>
    </row>
    <row r="133" spans="1:13" x14ac:dyDescent="0.25">
      <c r="C133" s="73">
        <v>6</v>
      </c>
      <c r="D133" s="74" t="s">
        <v>35</v>
      </c>
      <c r="E133" s="75"/>
      <c r="F133" s="76"/>
      <c r="G133" s="9">
        <f>SUM(G134:G150)</f>
        <v>3</v>
      </c>
      <c r="H133" s="77"/>
      <c r="I133" s="78"/>
      <c r="J133" s="12"/>
      <c r="K133" s="79"/>
      <c r="L133" s="80"/>
      <c r="M133" s="81"/>
    </row>
    <row r="134" spans="1:13" outlineLevel="1" x14ac:dyDescent="0.25">
      <c r="A134" s="1" t="s">
        <v>22</v>
      </c>
      <c r="C134" s="16"/>
      <c r="D134" s="177">
        <v>1</v>
      </c>
      <c r="E134" s="180" t="s">
        <v>35</v>
      </c>
      <c r="F134" s="69" t="s">
        <v>115</v>
      </c>
      <c r="G134" s="82">
        <v>3</v>
      </c>
      <c r="H134" s="22">
        <v>42811</v>
      </c>
      <c r="I134" s="22">
        <v>42811</v>
      </c>
      <c r="J134" s="55"/>
      <c r="K134" s="22"/>
      <c r="L134" s="24"/>
      <c r="M134" s="163"/>
    </row>
    <row r="135" spans="1:13" outlineLevel="1" x14ac:dyDescent="0.25">
      <c r="A135" s="1" t="s">
        <v>22</v>
      </c>
      <c r="C135" s="16"/>
      <c r="D135" s="17"/>
      <c r="E135" s="152" t="s">
        <v>69</v>
      </c>
      <c r="F135" s="52"/>
      <c r="G135" s="82"/>
      <c r="H135" s="21"/>
      <c r="I135" s="24"/>
      <c r="J135" s="162"/>
      <c r="K135" s="72"/>
      <c r="L135" s="40"/>
      <c r="M135" s="163"/>
    </row>
    <row r="136" spans="1:13" outlineLevel="1" x14ac:dyDescent="0.25">
      <c r="A136" s="1" t="s">
        <v>22</v>
      </c>
      <c r="C136" s="16"/>
      <c r="D136" s="17"/>
      <c r="E136" s="152" t="s">
        <v>63</v>
      </c>
      <c r="F136" s="52"/>
      <c r="G136" s="82"/>
      <c r="H136" s="21"/>
      <c r="I136" s="24"/>
      <c r="J136" s="162"/>
      <c r="K136" s="72"/>
      <c r="L136" s="40"/>
      <c r="M136" s="163"/>
    </row>
    <row r="137" spans="1:13" outlineLevel="1" x14ac:dyDescent="0.25">
      <c r="A137" s="1" t="s">
        <v>22</v>
      </c>
      <c r="C137" s="16"/>
      <c r="D137" s="17"/>
      <c r="E137" s="152" t="s">
        <v>64</v>
      </c>
      <c r="F137" s="52"/>
      <c r="G137" s="82"/>
      <c r="H137" s="21"/>
      <c r="I137" s="21"/>
      <c r="J137" s="162"/>
      <c r="K137" s="72"/>
      <c r="L137" s="40"/>
      <c r="M137" s="163"/>
    </row>
    <row r="138" spans="1:13" outlineLevel="1" x14ac:dyDescent="0.25">
      <c r="A138" s="1" t="s">
        <v>22</v>
      </c>
      <c r="C138" s="16"/>
      <c r="D138" s="17"/>
      <c r="E138" s="152" t="s">
        <v>65</v>
      </c>
      <c r="F138" s="52"/>
      <c r="G138" s="82"/>
      <c r="H138" s="21"/>
      <c r="I138" s="21"/>
      <c r="J138" s="82"/>
      <c r="K138" s="21"/>
      <c r="L138" s="40"/>
      <c r="M138" s="163"/>
    </row>
    <row r="139" spans="1:13" outlineLevel="1" x14ac:dyDescent="0.25">
      <c r="A139" s="1" t="s">
        <v>22</v>
      </c>
      <c r="C139" s="16"/>
      <c r="D139" s="17"/>
      <c r="E139" s="152" t="s">
        <v>68</v>
      </c>
      <c r="F139" s="52"/>
      <c r="G139" s="82"/>
      <c r="H139" s="21"/>
      <c r="I139" s="21"/>
      <c r="J139" s="82"/>
      <c r="K139" s="21"/>
      <c r="L139" s="40"/>
      <c r="M139" s="163"/>
    </row>
    <row r="140" spans="1:13" outlineLevel="1" x14ac:dyDescent="0.25">
      <c r="A140" s="1" t="s">
        <v>22</v>
      </c>
      <c r="C140" s="16"/>
      <c r="D140" s="17"/>
      <c r="E140" s="152" t="s">
        <v>70</v>
      </c>
      <c r="F140" s="52"/>
      <c r="G140" s="82"/>
      <c r="H140" s="21"/>
      <c r="I140" s="21"/>
      <c r="J140" s="162"/>
      <c r="K140" s="72"/>
      <c r="L140" s="40"/>
      <c r="M140" s="164"/>
    </row>
    <row r="141" spans="1:13" outlineLevel="1" x14ac:dyDescent="0.25">
      <c r="A141" s="1" t="s">
        <v>22</v>
      </c>
      <c r="C141" s="16"/>
      <c r="D141" s="17"/>
      <c r="E141" s="152" t="s">
        <v>71</v>
      </c>
      <c r="F141" s="52"/>
      <c r="G141" s="82"/>
      <c r="H141" s="21"/>
      <c r="I141" s="21"/>
      <c r="J141" s="162"/>
      <c r="K141" s="72"/>
      <c r="L141" s="40"/>
      <c r="M141" s="164"/>
    </row>
    <row r="142" spans="1:13" outlineLevel="1" x14ac:dyDescent="0.25">
      <c r="A142" s="1" t="s">
        <v>22</v>
      </c>
      <c r="C142" s="16"/>
      <c r="D142" s="83">
        <v>2</v>
      </c>
      <c r="E142" s="84" t="s">
        <v>36</v>
      </c>
      <c r="F142" s="19"/>
      <c r="G142" s="82"/>
      <c r="H142" s="21"/>
      <c r="I142" s="24"/>
      <c r="J142" s="162"/>
      <c r="K142" s="72"/>
      <c r="L142" s="40"/>
      <c r="M142" s="163"/>
    </row>
    <row r="143" spans="1:13" outlineLevel="1" x14ac:dyDescent="0.25">
      <c r="C143" s="16"/>
      <c r="D143" s="83"/>
      <c r="E143" s="152" t="s">
        <v>69</v>
      </c>
      <c r="F143" s="52"/>
      <c r="G143" s="82"/>
      <c r="H143" s="21"/>
      <c r="I143" s="21"/>
      <c r="J143" s="82"/>
      <c r="K143" s="21"/>
      <c r="L143" s="24"/>
      <c r="M143" s="164"/>
    </row>
    <row r="144" spans="1:13" outlineLevel="1" x14ac:dyDescent="0.25">
      <c r="A144" s="1" t="s">
        <v>22</v>
      </c>
      <c r="C144" s="16"/>
      <c r="D144" s="17"/>
      <c r="E144" s="152" t="s">
        <v>63</v>
      </c>
      <c r="F144" s="52"/>
      <c r="G144" s="82"/>
      <c r="H144" s="21"/>
      <c r="I144" s="24"/>
      <c r="J144" s="82"/>
      <c r="K144" s="21"/>
      <c r="L144" s="24"/>
      <c r="M144" s="164"/>
    </row>
    <row r="145" spans="1:13" outlineLevel="1" x14ac:dyDescent="0.25">
      <c r="A145" s="1" t="s">
        <v>22</v>
      </c>
      <c r="C145" s="16"/>
      <c r="D145" s="83"/>
      <c r="E145" s="152" t="s">
        <v>64</v>
      </c>
      <c r="F145" s="52"/>
      <c r="G145" s="82"/>
      <c r="H145" s="21"/>
      <c r="I145" s="24"/>
      <c r="J145" s="82"/>
      <c r="K145" s="21"/>
      <c r="L145" s="24"/>
      <c r="M145" s="163"/>
    </row>
    <row r="146" spans="1:13" outlineLevel="1" x14ac:dyDescent="0.25">
      <c r="A146" s="1" t="s">
        <v>22</v>
      </c>
      <c r="C146" s="87"/>
      <c r="D146" s="88"/>
      <c r="E146" s="152" t="s">
        <v>65</v>
      </c>
      <c r="F146" s="52"/>
      <c r="G146" s="82"/>
      <c r="H146" s="21"/>
      <c r="I146" s="24"/>
      <c r="J146" s="82"/>
      <c r="K146" s="21"/>
      <c r="L146" s="24"/>
      <c r="M146" s="165"/>
    </row>
    <row r="147" spans="1:13" outlineLevel="1" x14ac:dyDescent="0.25">
      <c r="A147" s="1" t="s">
        <v>22</v>
      </c>
      <c r="C147" s="87"/>
      <c r="D147" s="88"/>
      <c r="E147" s="152" t="s">
        <v>68</v>
      </c>
      <c r="F147" s="52"/>
      <c r="G147" s="82"/>
      <c r="H147" s="86"/>
      <c r="I147" s="86"/>
      <c r="J147" s="82"/>
      <c r="K147" s="86"/>
      <c r="L147" s="24"/>
      <c r="M147" s="165"/>
    </row>
    <row r="148" spans="1:13" outlineLevel="1" x14ac:dyDescent="0.25">
      <c r="A148" s="1" t="s">
        <v>22</v>
      </c>
      <c r="C148" s="87"/>
      <c r="D148" s="88"/>
      <c r="E148" s="152" t="s">
        <v>70</v>
      </c>
      <c r="F148" s="52"/>
      <c r="G148" s="82"/>
      <c r="H148" s="86"/>
      <c r="I148" s="86"/>
      <c r="J148" s="85"/>
      <c r="K148" s="86"/>
      <c r="L148" s="24"/>
      <c r="M148" s="165"/>
    </row>
    <row r="149" spans="1:13" outlineLevel="1" x14ac:dyDescent="0.25">
      <c r="A149" s="1" t="s">
        <v>22</v>
      </c>
      <c r="C149" s="87"/>
      <c r="D149" s="88"/>
      <c r="E149" s="152" t="s">
        <v>71</v>
      </c>
      <c r="F149" s="52"/>
      <c r="G149" s="82"/>
      <c r="H149" s="86"/>
      <c r="I149" s="86"/>
      <c r="J149" s="85"/>
      <c r="K149" s="86"/>
      <c r="L149" s="24"/>
      <c r="M149" s="166"/>
    </row>
    <row r="150" spans="1:13" ht="17.25" outlineLevel="1" thickBot="1" x14ac:dyDescent="0.3">
      <c r="A150" s="1" t="s">
        <v>22</v>
      </c>
      <c r="C150" s="87"/>
      <c r="D150" s="88"/>
      <c r="E150" s="152" t="s">
        <v>74</v>
      </c>
      <c r="F150" s="52"/>
      <c r="G150" s="82"/>
      <c r="H150" s="59"/>
      <c r="I150" s="59"/>
      <c r="J150" s="85"/>
      <c r="K150" s="86"/>
      <c r="L150" s="24"/>
      <c r="M150" s="167"/>
    </row>
    <row r="151" spans="1:13" x14ac:dyDescent="0.25">
      <c r="C151" s="73">
        <v>7</v>
      </c>
      <c r="D151" s="74" t="s">
        <v>37</v>
      </c>
      <c r="E151" s="75"/>
      <c r="F151" s="76"/>
      <c r="G151" s="9">
        <f>SUM(G152:G153)</f>
        <v>0</v>
      </c>
      <c r="H151" s="77"/>
      <c r="I151" s="11"/>
      <c r="J151" s="12"/>
      <c r="K151" s="79"/>
      <c r="L151" s="80"/>
      <c r="M151" s="81"/>
    </row>
    <row r="152" spans="1:13" outlineLevel="1" x14ac:dyDescent="0.25">
      <c r="A152" s="1" t="s">
        <v>22</v>
      </c>
      <c r="C152" s="90"/>
      <c r="D152" s="44">
        <v>1</v>
      </c>
      <c r="E152" s="91" t="s">
        <v>38</v>
      </c>
      <c r="F152" s="92"/>
      <c r="G152" s="82"/>
      <c r="H152" s="21"/>
      <c r="I152" s="22"/>
      <c r="J152" s="38"/>
      <c r="K152" s="39"/>
      <c r="L152" s="40"/>
      <c r="M152" s="137"/>
    </row>
    <row r="153" spans="1:13" ht="17.25" outlineLevel="1" thickBot="1" x14ac:dyDescent="0.3">
      <c r="A153" s="1" t="s">
        <v>22</v>
      </c>
      <c r="C153" s="93"/>
      <c r="D153" s="58">
        <v>2</v>
      </c>
      <c r="E153" s="94" t="s">
        <v>39</v>
      </c>
      <c r="F153" s="95"/>
      <c r="G153" s="89"/>
      <c r="H153" s="59"/>
      <c r="I153" s="60"/>
      <c r="J153" s="70"/>
      <c r="K153" s="31"/>
      <c r="L153" s="32"/>
      <c r="M153" s="96"/>
    </row>
    <row r="154" spans="1:13" s="110" customFormat="1" x14ac:dyDescent="0.25">
      <c r="A154" s="103"/>
      <c r="B154" s="104"/>
      <c r="C154" s="116"/>
      <c r="D154" s="97"/>
      <c r="E154" s="98"/>
      <c r="F154" s="117"/>
      <c r="G154" s="99"/>
      <c r="H154" s="100"/>
      <c r="I154" s="100"/>
      <c r="J154" s="118"/>
      <c r="K154" s="101"/>
      <c r="L154" s="101"/>
      <c r="M154" s="116"/>
    </row>
    <row r="155" spans="1:13" s="110" customFormat="1" x14ac:dyDescent="0.25">
      <c r="A155" s="103"/>
      <c r="B155" s="104"/>
      <c r="C155" s="119"/>
      <c r="D155" s="119"/>
      <c r="E155" s="119"/>
      <c r="F155" s="120" t="s">
        <v>40</v>
      </c>
      <c r="G155" s="121">
        <f>G151+G133+G124+G82+G50+G15+G10+G7</f>
        <v>334</v>
      </c>
      <c r="H155" s="119"/>
      <c r="I155" s="119"/>
      <c r="J155" s="122"/>
      <c r="K155" s="119"/>
      <c r="L155" s="119"/>
      <c r="M155" s="119"/>
    </row>
    <row r="156" spans="1:13" s="110" customFormat="1" x14ac:dyDescent="0.25">
      <c r="A156" s="103"/>
      <c r="B156" s="104"/>
      <c r="C156" s="119"/>
      <c r="D156" s="119"/>
      <c r="E156" s="119"/>
      <c r="F156" s="120" t="s">
        <v>41</v>
      </c>
      <c r="G156" s="121">
        <f>G155/168</f>
        <v>1.9880952380952381</v>
      </c>
      <c r="H156" s="119"/>
      <c r="I156" s="119"/>
      <c r="J156" s="120"/>
      <c r="K156" s="119"/>
      <c r="L156" s="119"/>
      <c r="M156" s="119"/>
    </row>
  </sheetData>
  <mergeCells count="2">
    <mergeCell ref="G5:I5"/>
    <mergeCell ref="J5:L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SDS02_派工第二階段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張雅倫</dc:creator>
  <cp:lastModifiedBy>張紫庭</cp:lastModifiedBy>
  <cp:lastPrinted>2016-07-05T03:33:49Z</cp:lastPrinted>
  <dcterms:created xsi:type="dcterms:W3CDTF">2015-07-24T10:40:26Z</dcterms:created>
  <dcterms:modified xsi:type="dcterms:W3CDTF">2017-02-18T09:59:18Z</dcterms:modified>
</cp:coreProperties>
</file>