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1" sheetId="1" state="visible" r:id="rId2"/>
    <sheet name="Test1_key" sheetId="2" state="hidden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<sst xmlns="http://schemas.openxmlformats.org/spreadsheetml/2006/main" count="322" uniqueCount="114">
  <si>
    <t xml:space="preserve">MARVEL &amp; DC HEROES</t>
  </si>
  <si>
    <t xml:space="preserve">ID</t>
  </si>
  <si>
    <t xml:space="preserve">First Name</t>
  </si>
  <si>
    <t xml:space="preserve">Last Name</t>
  </si>
  <si>
    <t xml:space="preserve">Hero Name</t>
  </si>
  <si>
    <t xml:space="preserve">Universe</t>
  </si>
  <si>
    <t xml:space="preserve">Gender</t>
  </si>
  <si>
    <t xml:space="preserve">Power</t>
  </si>
  <si>
    <t xml:space="preserve">USE SPREADSHEET FORMULA TO DEFINE :</t>
  </si>
  <si>
    <t xml:space="preserve">Arthur</t>
  </si>
  <si>
    <t xml:space="preserve">Curry</t>
  </si>
  <si>
    <t xml:space="preserve">Aquaman</t>
  </si>
  <si>
    <t xml:space="preserve">DC</t>
  </si>
  <si>
    <t xml:space="preserve">Male</t>
  </si>
  <si>
    <t xml:space="preserve">WHAT IS THE OVERALL AVERAGE HEROES POWER..?</t>
  </si>
  <si>
    <t xml:space="preserve">Barbara</t>
  </si>
  <si>
    <t xml:space="preserve">Gordon</t>
  </si>
  <si>
    <t xml:space="preserve">Oracle</t>
  </si>
  <si>
    <t xml:space="preserve">Female</t>
  </si>
  <si>
    <t xml:space="preserve">WHAT IS THE TOTAL POWER OF ALL HEROES..?</t>
  </si>
  <si>
    <t xml:space="preserve">Barry</t>
  </si>
  <si>
    <t xml:space="preserve">Allen</t>
  </si>
  <si>
    <t xml:space="preserve">Flash</t>
  </si>
  <si>
    <t xml:space="preserve">HOW MANY HEROES ON THE LIST…?</t>
  </si>
  <si>
    <t xml:space="preserve">Billy</t>
  </si>
  <si>
    <t xml:space="preserve">Batson</t>
  </si>
  <si>
    <t xml:space="preserve">Captain Marvel</t>
  </si>
  <si>
    <t xml:space="preserve">MARVEL</t>
  </si>
  <si>
    <t xml:space="preserve">HOW MANY MALE HEROES LISTED..?</t>
  </si>
  <si>
    <t xml:space="preserve">Bruce</t>
  </si>
  <si>
    <t xml:space="preserve">Wayne</t>
  </si>
  <si>
    <t xml:space="preserve">Batman</t>
  </si>
  <si>
    <t xml:space="preserve">WHAT IS THE TOTAL POWER OF ALL DC HEROES..?</t>
  </si>
  <si>
    <t xml:space="preserve">Diana</t>
  </si>
  <si>
    <t xml:space="preserve">Prince</t>
  </si>
  <si>
    <t xml:space="preserve">Wonder Woman</t>
  </si>
  <si>
    <t xml:space="preserve">WHAT IS THE TOTAL POWER OF ALL FEMALE MARVEL HEROES..?</t>
  </si>
  <si>
    <t xml:space="preserve">Dick</t>
  </si>
  <si>
    <t xml:space="preserve">Grayson</t>
  </si>
  <si>
    <t xml:space="preserve">Robin</t>
  </si>
  <si>
    <t xml:space="preserve">WHO IS THE MOST POWERFULL DC HEROS (full name)..?</t>
  </si>
  <si>
    <t xml:space="preserve">Emma</t>
  </si>
  <si>
    <t xml:space="preserve">Frost</t>
  </si>
  <si>
    <t xml:space="preserve">White Queen</t>
  </si>
  <si>
    <t xml:space="preserve">WHO IS THE MOST POWERFULL MALE MARVEL HEROS (full name)..?</t>
  </si>
  <si>
    <t xml:space="preserve">Jack</t>
  </si>
  <si>
    <t xml:space="preserve">Knight</t>
  </si>
  <si>
    <t xml:space="preserve">Starman</t>
  </si>
  <si>
    <t xml:space="preserve">James</t>
  </si>
  <si>
    <t xml:space="preserve">Barnes</t>
  </si>
  <si>
    <t xml:space="preserve">Winter Soldier</t>
  </si>
  <si>
    <t xml:space="preserve">PARAMETERS</t>
  </si>
  <si>
    <t xml:space="preserve">ANSWER</t>
  </si>
  <si>
    <t xml:space="preserve">POINT</t>
  </si>
  <si>
    <t xml:space="preserve">CHECK</t>
  </si>
  <si>
    <t xml:space="preserve">RESULT</t>
  </si>
  <si>
    <t xml:space="preserve">Jean</t>
  </si>
  <si>
    <t xml:space="preserve">Grey</t>
  </si>
  <si>
    <t xml:space="preserve">Dark Pheonix</t>
  </si>
  <si>
    <t xml:space="preserve">AVERAGE HEROES POWER</t>
  </si>
  <si>
    <t xml:space="preserve">Jhonny</t>
  </si>
  <si>
    <t xml:space="preserve">Storm</t>
  </si>
  <si>
    <t xml:space="preserve">Human Torch</t>
  </si>
  <si>
    <t xml:space="preserve">TOTAL POWER ALL HEROES</t>
  </si>
  <si>
    <t xml:space="preserve">Kylee</t>
  </si>
  <si>
    <t xml:space="preserve">Rayner</t>
  </si>
  <si>
    <t xml:space="preserve">Green Lantern</t>
  </si>
  <si>
    <t xml:space="preserve">TOTAL HEROES</t>
  </si>
  <si>
    <t xml:space="preserve">Luke</t>
  </si>
  <si>
    <t xml:space="preserve">Cage</t>
  </si>
  <si>
    <t xml:space="preserve">PowerMan</t>
  </si>
  <si>
    <t xml:space="preserve">TOTAL OF MALE HEROES</t>
  </si>
  <si>
    <t xml:space="preserve">Namor</t>
  </si>
  <si>
    <t xml:space="preserve">McKenzie</t>
  </si>
  <si>
    <t xml:space="preserve">Sub-Mariner</t>
  </si>
  <si>
    <t xml:space="preserve">TOTAL POWER DC</t>
  </si>
  <si>
    <t xml:space="preserve">Natasha</t>
  </si>
  <si>
    <t xml:space="preserve">Romanof</t>
  </si>
  <si>
    <t xml:space="preserve">Black Widow</t>
  </si>
  <si>
    <t xml:space="preserve">TOTAL PWR MARVEL FEMALE</t>
  </si>
  <si>
    <t xml:space="preserve">Oliverr</t>
  </si>
  <si>
    <t xml:space="preserve">Queen</t>
  </si>
  <si>
    <t xml:space="preserve">Green Arrow</t>
  </si>
  <si>
    <t xml:space="preserve">MOST POWERFULL DC HERO</t>
  </si>
  <si>
    <t xml:space="preserve">Peter</t>
  </si>
  <si>
    <t xml:space="preserve">Parker</t>
  </si>
  <si>
    <t xml:space="preserve">Spiderman</t>
  </si>
  <si>
    <t xml:space="preserve">MOST POWERFULL MARVEL MALE HERO</t>
  </si>
  <si>
    <t xml:space="preserve">Reed</t>
  </si>
  <si>
    <t xml:space="preserve">Richards</t>
  </si>
  <si>
    <t xml:space="preserve">Mr Fantastic</t>
  </si>
  <si>
    <t xml:space="preserve">TOTAL</t>
  </si>
  <si>
    <t xml:space="preserve">Scoot</t>
  </si>
  <si>
    <t xml:space="preserve">Lang</t>
  </si>
  <si>
    <t xml:space="preserve">Ant Man</t>
  </si>
  <si>
    <t xml:space="preserve">Steve</t>
  </si>
  <si>
    <t xml:space="preserve">Rogers</t>
  </si>
  <si>
    <t xml:space="preserve">Captain America</t>
  </si>
  <si>
    <t xml:space="preserve">Sue</t>
  </si>
  <si>
    <t xml:space="preserve">Invisible Woman</t>
  </si>
  <si>
    <t xml:space="preserve">Ted</t>
  </si>
  <si>
    <t xml:space="preserve">Kord</t>
  </si>
  <si>
    <t xml:space="preserve">Blue Bettle</t>
  </si>
  <si>
    <t xml:space="preserve">Tony</t>
  </si>
  <si>
    <t xml:space="preserve">Stark</t>
  </si>
  <si>
    <t xml:space="preserve">Iron Man</t>
  </si>
  <si>
    <t xml:space="preserve">Wanda</t>
  </si>
  <si>
    <t xml:space="preserve">Maximoff</t>
  </si>
  <si>
    <t xml:space="preserve">Scralet Witch</t>
  </si>
  <si>
    <t xml:space="preserve">Created by : Spreadsheet Accounting Indo</t>
  </si>
  <si>
    <t xml:space="preserve">Powered by : LibreOffice Calc       (c) 2021</t>
  </si>
  <si>
    <t xml:space="preserve">WHO IS THE MOST POWERFULL DC HEROS..?</t>
  </si>
  <si>
    <t xml:space="preserve">WHO IS THE MOST POWERFULL MALE MARVEL HEROS..?</t>
  </si>
  <si>
    <t xml:space="preserve">V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</si>
</sst>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&quot;TRUE&quot;;&quot;TRUE&quot;;&quot;FALSE&quot;"/>
    <numFmt numFmtId="167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D7D7"/>
      <name val="Arial"/>
      <family val="2"/>
      <charset val="1"/>
    </font>
    <font>
      <b val="true"/>
      <sz val="10"/>
      <color rgb="FFF7D1D5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12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EE6EF"/>
        <bgColor rgb="FFDEE7E5"/>
      </patternFill>
    </fill>
    <fill>
      <patternFill patternType="solid">
        <fgColor rgb="FFFFD7D7"/>
        <bgColor rgb="FFF7D1D5"/>
      </patternFill>
    </fill>
    <fill>
      <patternFill patternType="solid">
        <fgColor rgb="FF861141"/>
        <bgColor rgb="FF800080"/>
      </patternFill>
    </fill>
    <fill>
      <patternFill patternType="solid">
        <fgColor rgb="FFFFAA95"/>
        <bgColor rgb="FFF7D1D5"/>
      </patternFill>
    </fill>
    <fill>
      <patternFill patternType="solid">
        <fgColor rgb="FF729FCF"/>
        <bgColor rgb="FF969696"/>
      </patternFill>
    </fill>
    <fill>
      <patternFill patternType="solid">
        <fgColor rgb="FFFFFF6D"/>
        <bgColor rgb="FFFFFF00"/>
      </patternFill>
    </fill>
    <fill>
      <patternFill patternType="solid">
        <fgColor rgb="FFDEE7E5"/>
        <bgColor rgb="FFDEE6EF"/>
      </patternFill>
    </fill>
    <fill>
      <patternFill patternType="solid">
        <fgColor rgb="FFFFDBB6"/>
        <bgColor rgb="FFFFD7D7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>
        <color rgb="FF861141"/>
      </left>
      <right style="thin">
        <color rgb="FF861141"/>
      </right>
      <top style="thin">
        <color rgb="FF861141"/>
      </top>
      <bottom/>
      <diagonal/>
    </border>
    <border diagonalUp="false" diagonalDown="false">
      <left style="thin">
        <color rgb="FF861141"/>
      </left>
      <right/>
      <top/>
      <bottom/>
      <diagonal/>
    </border>
    <border diagonalUp="false" diagonalDown="false">
      <left/>
      <right style="thin">
        <color rgb="FF861141"/>
      </right>
      <top/>
      <bottom/>
      <diagonal/>
    </border>
    <border diagonalUp="false" diagonalDown="false">
      <left style="thin">
        <color rgb="FF861141"/>
      </left>
      <right style="thin">
        <color rgb="FFFFDBB6"/>
      </right>
      <top style="thin">
        <color rgb="FFFFDBB6"/>
      </top>
      <bottom style="thin">
        <color rgb="FFFFDBB6"/>
      </bottom>
      <diagonal/>
    </border>
    <border diagonalUp="false" diagonalDown="false">
      <left style="thin">
        <color rgb="FFFFDBB6"/>
      </left>
      <right style="thin">
        <color rgb="FFFFDBB6"/>
      </right>
      <top style="thin">
        <color rgb="FFFFDBB6"/>
      </top>
      <bottom style="thin">
        <color rgb="FFFFDBB6"/>
      </bottom>
      <diagonal/>
    </border>
    <border diagonalUp="false" diagonalDown="false">
      <left style="thin">
        <color rgb="FFFFDBB6"/>
      </left>
      <right style="thin">
        <color rgb="FF861141"/>
      </right>
      <top style="thin">
        <color rgb="FFFFDBB6"/>
      </top>
      <bottom style="thin">
        <color rgb="FFFFDBB6"/>
      </bottom>
      <diagonal/>
    </border>
    <border diagonalUp="false" diagonalDown="false">
      <left style="thin">
        <color rgb="FF861141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861141"/>
      </right>
      <top style="thin">
        <color rgb="FFFFFFFF"/>
      </top>
      <bottom style="thin">
        <color rgb="FFFFFFFF"/>
      </bottom>
      <diagonal/>
    </border>
    <border diagonalUp="false" diagonalDown="false">
      <left/>
      <right/>
      <top/>
      <bottom style="thin">
        <color rgb="FFFF6D6D"/>
      </bottom>
      <diagonal/>
    </border>
    <border diagonalUp="false" diagonalDown="false">
      <left/>
      <right/>
      <top style="thin">
        <color rgb="FFFF6D6D"/>
      </top>
      <bottom style="thin">
        <color rgb="FFFF6D6D"/>
      </bottom>
      <diagonal/>
    </border>
    <border diagonalUp="false" diagonalDown="false">
      <left/>
      <right/>
      <top style="thin">
        <color rgb="FFFF6D6D"/>
      </top>
      <bottom/>
      <diagonal/>
    </border>
    <border diagonalUp="false" diagonalDown="false">
      <left/>
      <right/>
      <top style="thin">
        <color rgb="FFFFFFFF"/>
      </top>
      <bottom style="thin">
        <color rgb="FFFF6D6D"/>
      </bottom>
      <diagonal/>
    </border>
    <border diagonalUp="false" diagonalDown="false">
      <left/>
      <right/>
      <top style="thin">
        <color rgb="FFFF6D6D"/>
      </top>
      <bottom style="thin">
        <color rgb="FFFFFFFF"/>
      </bottom>
      <diagonal/>
    </border>
    <border diagonalUp="false" diagonalDown="false">
      <left style="thin">
        <color rgb="FF861141"/>
      </left>
      <right style="thin">
        <color rgb="FFFFFFFF"/>
      </right>
      <top style="thin">
        <color rgb="FFFFFFFF"/>
      </top>
      <bottom style="thin">
        <color rgb="FF861141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861141"/>
      </bottom>
      <diagonal/>
    </border>
    <border diagonalUp="false" diagonalDown="false">
      <left style="thin">
        <color rgb="FFFFFFFF"/>
      </left>
      <right style="thin">
        <color rgb="FF861141"/>
      </right>
      <top style="thin">
        <color rgb="FFFFFFFF"/>
      </top>
      <bottom style="thin">
        <color rgb="FF861141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6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6" borderId="1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exyAqua" xfId="20"/>
    <cellStyle name="SexyPink" xfId="21"/>
  </cellStyles>
  <dxfs count="2">
    <dxf>
      <font>
        <name val="Arial"/>
        <charset val="1"/>
        <family val="2"/>
      </font>
      <fill>
        <patternFill>
          <bgColor rgb="FFFFD7D7"/>
        </patternFill>
      </fill>
    </dxf>
    <dxf>
      <font>
        <name val="Arial"/>
        <charset val="1"/>
        <family val="2"/>
      </font>
      <fill>
        <patternFill>
          <bgColor rgb="FFDEE6E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61141"/>
      <rgbColor rgb="FF008080"/>
      <rgbColor rgb="FFC0C0C0"/>
      <rgbColor rgb="FF808080"/>
      <rgbColor rgb="FF729FCF"/>
      <rgbColor rgb="FF993366"/>
      <rgbColor rgb="FFFFD7D7"/>
      <rgbColor rgb="FFDEE6EF"/>
      <rgbColor rgb="FF660066"/>
      <rgbColor rgb="FFFF6D6D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6D"/>
      <rgbColor rgb="FF99CCFF"/>
      <rgbColor rgb="FFFFAA95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30"/>
  <sheetViews>
    <sheetView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7" activeCellId="0" sqref="E1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.32"/>
    <col collapsed="false" customWidth="true" hidden="false" outlineLevel="0" max="2" min="2" style="0" width="4.93"/>
    <col collapsed="false" customWidth="true" hidden="false" outlineLevel="0" max="5" min="5" style="0" width="16.46"/>
    <col collapsed="false" customWidth="true" hidden="false" outlineLevel="0" max="6" min="6" style="0" width="11.94"/>
    <col collapsed="false" customWidth="true" hidden="false" outlineLevel="0" max="7" min="7" style="0" width="7.82"/>
    <col collapsed="false" customWidth="true" hidden="false" outlineLevel="0" max="8" min="8" style="0" width="9.05"/>
    <col collapsed="false" customWidth="true" hidden="false" outlineLevel="0" max="9" min="9" style="0" width="3.4"/>
    <col collapsed="false" customWidth="true" hidden="false" outlineLevel="0" max="10" min="10" style="1" width="2.54"/>
    <col collapsed="false" customWidth="true" hidden="false" outlineLevel="0" max="11" min="11" style="0" width="38.78"/>
    <col collapsed="false" customWidth="true" hidden="false" outlineLevel="0" max="12" min="12" style="0" width="15.95"/>
    <col collapsed="false" customWidth="true" hidden="false" outlineLevel="0" max="13" min="13" style="0" width="7.36"/>
    <col collapsed="false" customWidth="true" hidden="false" outlineLevel="0" max="14" min="14" style="0" width="8.61"/>
    <col collapsed="false" customWidth="true" hidden="false" outlineLevel="0" max="15" min="15" style="0" width="9.86"/>
  </cols>
  <sheetData>
    <row r="1" customFormat="false" ht="7.2" hidden="false" customHeight="true" outlineLevel="0" collapsed="false"/>
    <row r="2" customFormat="false" ht="1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</row>
    <row r="3" customFormat="false" ht="6.75" hidden="false" customHeight="true" outlineLevel="0" collapsed="false">
      <c r="B3" s="3"/>
      <c r="C3" s="4"/>
      <c r="D3" s="4"/>
      <c r="E3" s="4"/>
      <c r="F3" s="4"/>
      <c r="G3" s="4"/>
      <c r="H3" s="5"/>
    </row>
    <row r="4" customFormat="false" ht="14.2" hidden="false" customHeight="true" outlineLevel="0" collapsed="false">
      <c r="B4" s="6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8" t="s">
        <v>7</v>
      </c>
      <c r="J4" s="9" t="s">
        <v>8</v>
      </c>
      <c r="K4" s="9"/>
      <c r="L4" s="9"/>
      <c r="M4" s="9"/>
    </row>
    <row r="5" customFormat="false" ht="12.85" hidden="false" customHeight="false" outlineLevel="0" collapsed="false">
      <c r="B5" s="10" t="n">
        <v>1</v>
      </c>
      <c r="C5" s="11" t="s">
        <v>9</v>
      </c>
      <c r="D5" s="11" t="s">
        <v>10</v>
      </c>
      <c r="E5" s="11" t="s">
        <v>11</v>
      </c>
      <c r="F5" s="11" t="s">
        <v>12</v>
      </c>
      <c r="G5" s="11" t="s">
        <v>13</v>
      </c>
      <c r="H5" s="12" t="n">
        <v>5292</v>
      </c>
      <c r="I5" s="13"/>
      <c r="J5" s="14" t="n">
        <v>1</v>
      </c>
      <c r="K5" s="15" t="s">
        <v>14</v>
      </c>
      <c r="L5" s="15"/>
      <c r="M5" s="15"/>
    </row>
    <row r="6" customFormat="false" ht="12.85" hidden="false" customHeight="false" outlineLevel="0" collapsed="false">
      <c r="B6" s="10" t="n">
        <v>2</v>
      </c>
      <c r="C6" s="11" t="s">
        <v>15</v>
      </c>
      <c r="D6" s="11" t="s">
        <v>16</v>
      </c>
      <c r="E6" s="11" t="s">
        <v>17</v>
      </c>
      <c r="F6" s="11" t="s">
        <v>12</v>
      </c>
      <c r="G6" s="11" t="s">
        <v>18</v>
      </c>
      <c r="H6" s="12" t="n">
        <v>2788</v>
      </c>
      <c r="I6" s="13"/>
      <c r="J6" s="16" t="n">
        <v>2</v>
      </c>
      <c r="K6" s="17" t="s">
        <v>19</v>
      </c>
      <c r="L6" s="17"/>
      <c r="M6" s="17"/>
    </row>
    <row r="7" customFormat="false" ht="12.85" hidden="false" customHeight="false" outlineLevel="0" collapsed="false">
      <c r="B7" s="10" t="n">
        <v>3</v>
      </c>
      <c r="C7" s="11" t="s">
        <v>20</v>
      </c>
      <c r="D7" s="11" t="s">
        <v>21</v>
      </c>
      <c r="E7" s="11" t="s">
        <v>22</v>
      </c>
      <c r="F7" s="11" t="s">
        <v>12</v>
      </c>
      <c r="G7" s="11" t="s">
        <v>13</v>
      </c>
      <c r="H7" s="12" t="n">
        <v>896</v>
      </c>
      <c r="I7" s="13"/>
      <c r="J7" s="16" t="n">
        <v>3</v>
      </c>
      <c r="K7" s="17" t="s">
        <v>23</v>
      </c>
      <c r="L7" s="17"/>
      <c r="M7" s="17"/>
    </row>
    <row r="8" customFormat="false" ht="12.85" hidden="false" customHeight="false" outlineLevel="0" collapsed="false">
      <c r="B8" s="10" t="n">
        <v>4</v>
      </c>
      <c r="C8" s="11" t="s">
        <v>24</v>
      </c>
      <c r="D8" s="11" t="s">
        <v>25</v>
      </c>
      <c r="E8" s="11" t="s">
        <v>26</v>
      </c>
      <c r="F8" s="11" t="s">
        <v>27</v>
      </c>
      <c r="G8" s="11" t="s">
        <v>18</v>
      </c>
      <c r="H8" s="12" t="n">
        <v>3572</v>
      </c>
      <c r="I8" s="13"/>
      <c r="J8" s="16" t="n">
        <v>4</v>
      </c>
      <c r="K8" s="17" t="s">
        <v>28</v>
      </c>
      <c r="L8" s="17"/>
      <c r="M8" s="17"/>
    </row>
    <row r="9" customFormat="false" ht="12.85" hidden="false" customHeight="false" outlineLevel="0" collapsed="false">
      <c r="B9" s="10" t="n">
        <v>5</v>
      </c>
      <c r="C9" s="11" t="s">
        <v>29</v>
      </c>
      <c r="D9" s="11" t="s">
        <v>30</v>
      </c>
      <c r="E9" s="11" t="s">
        <v>31</v>
      </c>
      <c r="F9" s="11" t="s">
        <v>12</v>
      </c>
      <c r="G9" s="11" t="s">
        <v>13</v>
      </c>
      <c r="H9" s="12" t="n">
        <v>2956</v>
      </c>
      <c r="I9" s="13"/>
      <c r="J9" s="16" t="n">
        <v>5</v>
      </c>
      <c r="K9" s="17" t="s">
        <v>32</v>
      </c>
      <c r="L9" s="17"/>
      <c r="M9" s="17"/>
    </row>
    <row r="10" customFormat="false" ht="12.85" hidden="false" customHeight="false" outlineLevel="0" collapsed="false">
      <c r="B10" s="10" t="n">
        <v>6</v>
      </c>
      <c r="C10" s="11" t="s">
        <v>33</v>
      </c>
      <c r="D10" s="11" t="s">
        <v>34</v>
      </c>
      <c r="E10" s="11" t="s">
        <v>35</v>
      </c>
      <c r="F10" s="11" t="s">
        <v>12</v>
      </c>
      <c r="G10" s="11" t="s">
        <v>18</v>
      </c>
      <c r="H10" s="12" t="n">
        <v>5271</v>
      </c>
      <c r="I10" s="13"/>
      <c r="J10" s="16" t="n">
        <v>6</v>
      </c>
      <c r="K10" s="17" t="s">
        <v>36</v>
      </c>
      <c r="L10" s="17"/>
      <c r="M10" s="17"/>
    </row>
    <row r="11" customFormat="false" ht="12.85" hidden="false" customHeight="false" outlineLevel="0" collapsed="false">
      <c r="B11" s="10" t="n">
        <v>7</v>
      </c>
      <c r="C11" s="11" t="s">
        <v>37</v>
      </c>
      <c r="D11" s="11" t="s">
        <v>38</v>
      </c>
      <c r="E11" s="11" t="s">
        <v>39</v>
      </c>
      <c r="F11" s="11" t="s">
        <v>12</v>
      </c>
      <c r="G11" s="11" t="s">
        <v>13</v>
      </c>
      <c r="H11" s="12" t="n">
        <v>5241</v>
      </c>
      <c r="I11" s="13"/>
      <c r="J11" s="16" t="n">
        <v>7</v>
      </c>
      <c r="K11" s="17" t="s">
        <v>40</v>
      </c>
      <c r="L11" s="17"/>
      <c r="M11" s="17"/>
    </row>
    <row r="12" customFormat="false" ht="12.85" hidden="false" customHeight="false" outlineLevel="0" collapsed="false">
      <c r="B12" s="10" t="n">
        <v>8</v>
      </c>
      <c r="C12" s="11" t="s">
        <v>41</v>
      </c>
      <c r="D12" s="11" t="s">
        <v>42</v>
      </c>
      <c r="E12" s="11" t="s">
        <v>43</v>
      </c>
      <c r="F12" s="11" t="s">
        <v>27</v>
      </c>
      <c r="G12" s="11" t="s">
        <v>18</v>
      </c>
      <c r="H12" s="12" t="n">
        <v>5815</v>
      </c>
      <c r="I12" s="13"/>
      <c r="J12" s="18" t="n">
        <v>8</v>
      </c>
      <c r="K12" s="19" t="s">
        <v>44</v>
      </c>
      <c r="L12" s="19"/>
      <c r="M12" s="19"/>
    </row>
    <row r="13" customFormat="false" ht="12.85" hidden="false" customHeight="false" outlineLevel="0" collapsed="false">
      <c r="B13" s="10" t="n">
        <v>9</v>
      </c>
      <c r="C13" s="11" t="s">
        <v>45</v>
      </c>
      <c r="D13" s="11" t="s">
        <v>46</v>
      </c>
      <c r="E13" s="11" t="s">
        <v>47</v>
      </c>
      <c r="F13" s="11" t="s">
        <v>12</v>
      </c>
      <c r="G13" s="11" t="s">
        <v>13</v>
      </c>
      <c r="H13" s="12" t="n">
        <v>2244</v>
      </c>
      <c r="I13" s="13"/>
      <c r="J13" s="20"/>
    </row>
    <row r="14" customFormat="false" ht="12.85" hidden="false" customHeight="false" outlineLevel="0" collapsed="false">
      <c r="B14" s="10" t="n">
        <v>10</v>
      </c>
      <c r="C14" s="11" t="s">
        <v>48</v>
      </c>
      <c r="D14" s="11" t="s">
        <v>49</v>
      </c>
      <c r="E14" s="11" t="s">
        <v>50</v>
      </c>
      <c r="F14" s="11" t="s">
        <v>27</v>
      </c>
      <c r="G14" s="11" t="s">
        <v>13</v>
      </c>
      <c r="H14" s="12" t="n">
        <v>1340</v>
      </c>
      <c r="I14" s="13"/>
      <c r="J14" s="21"/>
      <c r="K14" s="21" t="s">
        <v>51</v>
      </c>
      <c r="L14" s="21" t="s">
        <v>52</v>
      </c>
      <c r="M14" s="21" t="s">
        <v>53</v>
      </c>
      <c r="N14" s="21" t="s">
        <v>54</v>
      </c>
      <c r="O14" s="21" t="s">
        <v>55</v>
      </c>
    </row>
    <row r="15" customFormat="false" ht="12.85" hidden="false" customHeight="false" outlineLevel="0" collapsed="false">
      <c r="B15" s="10" t="n">
        <v>11</v>
      </c>
      <c r="C15" s="11" t="s">
        <v>56</v>
      </c>
      <c r="D15" s="11" t="s">
        <v>57</v>
      </c>
      <c r="E15" s="11" t="s">
        <v>58</v>
      </c>
      <c r="F15" s="11" t="s">
        <v>27</v>
      </c>
      <c r="G15" s="11" t="s">
        <v>18</v>
      </c>
      <c r="H15" s="12" t="n">
        <v>5650</v>
      </c>
      <c r="I15" s="13"/>
      <c r="J15" s="14" t="n">
        <v>1</v>
      </c>
      <c r="K15" s="15" t="s">
        <v>59</v>
      </c>
      <c r="L15" s="22"/>
      <c r="M15" s="23" t="n">
        <v>6</v>
      </c>
      <c r="N15" s="24"/>
      <c r="O15" s="23" t="n">
        <f aca="false">M15*(N15&lt;&gt;"")</f>
        <v>0</v>
      </c>
    </row>
    <row r="16" customFormat="false" ht="12.85" hidden="false" customHeight="false" outlineLevel="0" collapsed="false">
      <c r="B16" s="10" t="n">
        <v>12</v>
      </c>
      <c r="C16" s="11" t="s">
        <v>60</v>
      </c>
      <c r="D16" s="11" t="s">
        <v>61</v>
      </c>
      <c r="E16" s="11" t="s">
        <v>62</v>
      </c>
      <c r="F16" s="11" t="s">
        <v>27</v>
      </c>
      <c r="G16" s="11" t="s">
        <v>13</v>
      </c>
      <c r="H16" s="12" t="n">
        <v>2656</v>
      </c>
      <c r="J16" s="16" t="n">
        <v>2</v>
      </c>
      <c r="K16" s="17" t="s">
        <v>63</v>
      </c>
      <c r="L16" s="25"/>
      <c r="M16" s="26" t="n">
        <v>5</v>
      </c>
      <c r="N16" s="27"/>
      <c r="O16" s="28" t="n">
        <f aca="false">M16*(N16&lt;&gt;"")</f>
        <v>0</v>
      </c>
    </row>
    <row r="17" customFormat="false" ht="12.85" hidden="false" customHeight="false" outlineLevel="0" collapsed="false">
      <c r="B17" s="10" t="n">
        <v>13</v>
      </c>
      <c r="C17" s="11" t="s">
        <v>64</v>
      </c>
      <c r="D17" s="11" t="s">
        <v>65</v>
      </c>
      <c r="E17" s="11" t="s">
        <v>66</v>
      </c>
      <c r="F17" s="11" t="s">
        <v>27</v>
      </c>
      <c r="G17" s="11" t="s">
        <v>13</v>
      </c>
      <c r="H17" s="12" t="n">
        <v>2968</v>
      </c>
      <c r="J17" s="16" t="n">
        <v>3</v>
      </c>
      <c r="K17" s="17" t="s">
        <v>67</v>
      </c>
      <c r="L17" s="25"/>
      <c r="M17" s="26" t="n">
        <v>5</v>
      </c>
      <c r="N17" s="27"/>
      <c r="O17" s="28" t="n">
        <f aca="false">M17*(N17&lt;&gt;"")</f>
        <v>0</v>
      </c>
    </row>
    <row r="18" customFormat="false" ht="12.85" hidden="false" customHeight="false" outlineLevel="0" collapsed="false">
      <c r="B18" s="10" t="n">
        <v>14</v>
      </c>
      <c r="C18" s="11" t="s">
        <v>68</v>
      </c>
      <c r="D18" s="11" t="s">
        <v>69</v>
      </c>
      <c r="E18" s="11" t="s">
        <v>70</v>
      </c>
      <c r="F18" s="11" t="s">
        <v>27</v>
      </c>
      <c r="G18" s="11" t="s">
        <v>13</v>
      </c>
      <c r="H18" s="12" t="n">
        <v>933</v>
      </c>
      <c r="J18" s="16" t="n">
        <v>4</v>
      </c>
      <c r="K18" s="17" t="s">
        <v>71</v>
      </c>
      <c r="L18" s="25"/>
      <c r="M18" s="26" t="n">
        <v>10</v>
      </c>
      <c r="N18" s="27"/>
      <c r="O18" s="28" t="n">
        <f aca="false">M18*(N18&lt;&gt;"")</f>
        <v>0</v>
      </c>
    </row>
    <row r="19" customFormat="false" ht="12.85" hidden="false" customHeight="false" outlineLevel="0" collapsed="false">
      <c r="B19" s="10" t="n">
        <v>15</v>
      </c>
      <c r="C19" s="11" t="s">
        <v>72</v>
      </c>
      <c r="D19" s="11" t="s">
        <v>73</v>
      </c>
      <c r="E19" s="11" t="s">
        <v>74</v>
      </c>
      <c r="F19" s="11" t="s">
        <v>27</v>
      </c>
      <c r="G19" s="11" t="s">
        <v>13</v>
      </c>
      <c r="H19" s="12" t="n">
        <v>2787</v>
      </c>
      <c r="J19" s="16" t="n">
        <v>5</v>
      </c>
      <c r="K19" s="17" t="s">
        <v>75</v>
      </c>
      <c r="L19" s="25"/>
      <c r="M19" s="26" t="n">
        <v>12</v>
      </c>
      <c r="N19" s="27"/>
      <c r="O19" s="28" t="n">
        <f aca="false">M19*(N19&lt;&gt;"")</f>
        <v>0</v>
      </c>
    </row>
    <row r="20" customFormat="false" ht="12.85" hidden="false" customHeight="false" outlineLevel="0" collapsed="false">
      <c r="B20" s="10" t="n">
        <v>16</v>
      </c>
      <c r="C20" s="11" t="s">
        <v>76</v>
      </c>
      <c r="D20" s="11" t="s">
        <v>77</v>
      </c>
      <c r="E20" s="11" t="s">
        <v>78</v>
      </c>
      <c r="F20" s="11" t="s">
        <v>27</v>
      </c>
      <c r="G20" s="11" t="s">
        <v>18</v>
      </c>
      <c r="H20" s="12" t="n">
        <v>3366</v>
      </c>
      <c r="J20" s="16" t="n">
        <v>6</v>
      </c>
      <c r="K20" s="17" t="s">
        <v>79</v>
      </c>
      <c r="L20" s="25"/>
      <c r="M20" s="26" t="n">
        <v>15</v>
      </c>
      <c r="N20" s="27"/>
      <c r="O20" s="28" t="n">
        <f aca="false">M20*(N20&lt;&gt;"")</f>
        <v>0</v>
      </c>
    </row>
    <row r="21" customFormat="false" ht="12.85" hidden="false" customHeight="false" outlineLevel="0" collapsed="false">
      <c r="B21" s="10" t="n">
        <v>17</v>
      </c>
      <c r="C21" s="11" t="s">
        <v>80</v>
      </c>
      <c r="D21" s="11" t="s">
        <v>81</v>
      </c>
      <c r="E21" s="11" t="s">
        <v>82</v>
      </c>
      <c r="F21" s="11" t="s">
        <v>12</v>
      </c>
      <c r="G21" s="11" t="s">
        <v>13</v>
      </c>
      <c r="H21" s="12" t="n">
        <v>5301</v>
      </c>
      <c r="J21" s="16" t="n">
        <v>7</v>
      </c>
      <c r="K21" s="17" t="s">
        <v>83</v>
      </c>
      <c r="L21" s="25"/>
      <c r="M21" s="26" t="n">
        <v>22</v>
      </c>
      <c r="N21" s="27"/>
      <c r="O21" s="28" t="n">
        <f aca="false">M21*(N21&lt;&gt;"")</f>
        <v>0</v>
      </c>
    </row>
    <row r="22" customFormat="false" ht="12.85" hidden="false" customHeight="false" outlineLevel="0" collapsed="false">
      <c r="B22" s="10" t="n">
        <v>18</v>
      </c>
      <c r="C22" s="11" t="s">
        <v>84</v>
      </c>
      <c r="D22" s="11" t="s">
        <v>85</v>
      </c>
      <c r="E22" s="11" t="s">
        <v>86</v>
      </c>
      <c r="F22" s="11" t="s">
        <v>27</v>
      </c>
      <c r="G22" s="11" t="s">
        <v>13</v>
      </c>
      <c r="H22" s="12" t="n">
        <v>3348</v>
      </c>
      <c r="J22" s="18" t="n">
        <v>8</v>
      </c>
      <c r="K22" s="19" t="s">
        <v>87</v>
      </c>
      <c r="L22" s="29"/>
      <c r="M22" s="30" t="n">
        <v>25</v>
      </c>
      <c r="N22" s="31"/>
      <c r="O22" s="32" t="n">
        <f aca="false">M22*(N22&lt;&gt;"")</f>
        <v>0</v>
      </c>
    </row>
    <row r="23" customFormat="false" ht="12.85" hidden="false" customHeight="false" outlineLevel="0" collapsed="false">
      <c r="B23" s="10" t="n">
        <v>19</v>
      </c>
      <c r="C23" s="11" t="s">
        <v>88</v>
      </c>
      <c r="D23" s="11" t="s">
        <v>89</v>
      </c>
      <c r="E23" s="11" t="s">
        <v>90</v>
      </c>
      <c r="F23" s="11" t="s">
        <v>27</v>
      </c>
      <c r="G23" s="11" t="s">
        <v>13</v>
      </c>
      <c r="H23" s="12" t="n">
        <v>4358</v>
      </c>
      <c r="L23" s="33"/>
      <c r="N23" s="21" t="s">
        <v>91</v>
      </c>
      <c r="O23" s="21" t="n">
        <f aca="false">SUM(O15:O22)</f>
        <v>0</v>
      </c>
    </row>
    <row r="24" s="34" customFormat="true" ht="12.85" hidden="false" customHeight="false" outlineLevel="0" collapsed="false">
      <c r="B24" s="10" t="n">
        <v>20</v>
      </c>
      <c r="C24" s="11" t="s">
        <v>92</v>
      </c>
      <c r="D24" s="11" t="s">
        <v>93</v>
      </c>
      <c r="E24" s="11" t="s">
        <v>94</v>
      </c>
      <c r="F24" s="11" t="s">
        <v>27</v>
      </c>
      <c r="G24" s="11" t="s">
        <v>13</v>
      </c>
      <c r="H24" s="12" t="n">
        <v>2500</v>
      </c>
      <c r="J24" s="35"/>
      <c r="L24" s="36"/>
    </row>
    <row r="25" customFormat="false" ht="12.85" hidden="false" customHeight="false" outlineLevel="0" collapsed="false">
      <c r="B25" s="10" t="n">
        <v>21</v>
      </c>
      <c r="C25" s="11" t="s">
        <v>95</v>
      </c>
      <c r="D25" s="11" t="s">
        <v>96</v>
      </c>
      <c r="E25" s="11" t="s">
        <v>97</v>
      </c>
      <c r="F25" s="11" t="s">
        <v>27</v>
      </c>
      <c r="G25" s="11" t="s">
        <v>13</v>
      </c>
      <c r="H25" s="12" t="n">
        <v>2823</v>
      </c>
      <c r="K25" s="37"/>
      <c r="L25" s="33"/>
    </row>
    <row r="26" customFormat="false" ht="12.85" hidden="false" customHeight="false" outlineLevel="0" collapsed="false">
      <c r="B26" s="10" t="n">
        <v>22</v>
      </c>
      <c r="C26" s="11" t="s">
        <v>98</v>
      </c>
      <c r="D26" s="11" t="s">
        <v>61</v>
      </c>
      <c r="E26" s="11" t="s">
        <v>99</v>
      </c>
      <c r="F26" s="11" t="s">
        <v>27</v>
      </c>
      <c r="G26" s="11" t="s">
        <v>18</v>
      </c>
      <c r="H26" s="12" t="n">
        <v>3948</v>
      </c>
    </row>
    <row r="27" customFormat="false" ht="12.85" hidden="false" customHeight="false" outlineLevel="0" collapsed="false">
      <c r="B27" s="10" t="n">
        <v>23</v>
      </c>
      <c r="C27" s="11" t="s">
        <v>100</v>
      </c>
      <c r="D27" s="11" t="s">
        <v>101</v>
      </c>
      <c r="E27" s="11" t="s">
        <v>102</v>
      </c>
      <c r="F27" s="11" t="s">
        <v>27</v>
      </c>
      <c r="G27" s="11" t="s">
        <v>13</v>
      </c>
      <c r="H27" s="12" t="n">
        <v>1667</v>
      </c>
    </row>
    <row r="28" customFormat="false" ht="12.85" hidden="false" customHeight="false" outlineLevel="0" collapsed="false">
      <c r="B28" s="10" t="n">
        <v>24</v>
      </c>
      <c r="C28" s="11" t="s">
        <v>103</v>
      </c>
      <c r="D28" s="11" t="s">
        <v>104</v>
      </c>
      <c r="E28" s="11" t="s">
        <v>105</v>
      </c>
      <c r="F28" s="11" t="s">
        <v>27</v>
      </c>
      <c r="G28" s="11" t="s">
        <v>13</v>
      </c>
      <c r="H28" s="12" t="n">
        <v>2141</v>
      </c>
    </row>
    <row r="29" s="38" customFormat="true" ht="12.85" hidden="false" customHeight="false" outlineLevel="0" collapsed="false">
      <c r="B29" s="39" t="n">
        <v>25</v>
      </c>
      <c r="C29" s="40" t="s">
        <v>106</v>
      </c>
      <c r="D29" s="40" t="s">
        <v>107</v>
      </c>
      <c r="E29" s="40" t="s">
        <v>108</v>
      </c>
      <c r="F29" s="40" t="s">
        <v>27</v>
      </c>
      <c r="G29" s="40" t="s">
        <v>18</v>
      </c>
      <c r="H29" s="41" t="n">
        <v>5701</v>
      </c>
      <c r="J29" s="1"/>
      <c r="L29" s="42" t="s">
        <v>109</v>
      </c>
      <c r="M29" s="42"/>
      <c r="N29" s="42"/>
      <c r="O29" s="42"/>
    </row>
    <row r="30" customFormat="false" ht="12.8" hidden="false" customHeight="false" outlineLevel="0" collapsed="false">
      <c r="L30" s="43" t="s">
        <v>110</v>
      </c>
      <c r="M30" s="43"/>
      <c r="N30" s="43"/>
      <c r="O30" s="43"/>
    </row>
  </sheetData>
  <mergeCells count="2">
    <mergeCell ref="B2:H2"/>
    <mergeCell ref="J4:M4"/>
  </mergeCells>
  <conditionalFormatting sqref="B5:H29">
    <cfRule type="expression" priority="2" aboveAverage="0" equalAverage="0" bottom="0" percent="0" rank="0" text="" dxfId="0">
      <formula>$F5="DC"</formula>
    </cfRule>
  </conditionalFormatting>
  <conditionalFormatting sqref="B5:H29">
    <cfRule type="expression" priority="3" aboveAverage="0" equalAverage="0" bottom="0" percent="0" rank="0" text="" dxfId="1">
      <formula>$F5="MARVEL"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2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2" activeCellId="0" sqref="D2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.85"/>
    <col collapsed="false" customWidth="true" hidden="false" outlineLevel="0" max="2" min="2" style="0" width="4.93"/>
    <col collapsed="false" customWidth="true" hidden="false" outlineLevel="0" max="5" min="5" style="0" width="16.46"/>
    <col collapsed="false" customWidth="true" hidden="false" outlineLevel="0" max="6" min="6" style="0" width="11.94"/>
    <col collapsed="false" customWidth="true" hidden="false" outlineLevel="0" max="7" min="7" style="0" width="7.82"/>
    <col collapsed="false" customWidth="true" hidden="false" outlineLevel="0" max="8" min="8" style="0" width="9.05"/>
    <col collapsed="false" customWidth="true" hidden="false" outlineLevel="0" max="9" min="9" style="0" width="3.79"/>
    <col collapsed="false" customWidth="true" hidden="false" outlineLevel="0" max="10" min="10" style="1" width="2.54"/>
    <col collapsed="false" customWidth="true" hidden="false" outlineLevel="0" max="11" min="11" style="0" width="38.78"/>
    <col collapsed="false" customWidth="true" hidden="false" outlineLevel="0" max="12" min="12" style="0" width="15.95"/>
    <col collapsed="false" customWidth="true" hidden="false" outlineLevel="0" max="13" min="13" style="0" width="7.36"/>
    <col collapsed="false" customWidth="true" hidden="false" outlineLevel="0" max="14" min="14" style="0" width="8.61"/>
    <col collapsed="false" customWidth="true" hidden="false" outlineLevel="0" max="15" min="15" style="0" width="9.86"/>
  </cols>
  <sheetData>
    <row r="1" customFormat="false" ht="16.4" hidden="false" customHeight="true" outlineLevel="0" collapsed="false">
      <c r="B1" s="44" t="s">
        <v>0</v>
      </c>
      <c r="C1" s="44"/>
      <c r="D1" s="44"/>
      <c r="E1" s="44"/>
      <c r="F1" s="44"/>
      <c r="G1" s="44"/>
      <c r="H1" s="44"/>
    </row>
    <row r="2" customFormat="false" ht="5.5" hidden="false" customHeight="true" outlineLevel="0" collapsed="false"/>
    <row r="3" customFormat="false" ht="12.8" hidden="false" customHeight="false" outlineLevel="0" collapsed="false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J3" s="45" t="s">
        <v>8</v>
      </c>
    </row>
    <row r="4" customFormat="false" ht="12.8" hidden="false" customHeight="false" outlineLevel="0" collapsed="false">
      <c r="B4" s="46" t="n">
        <v>1</v>
      </c>
      <c r="C4" s="46" t="s">
        <v>9</v>
      </c>
      <c r="D4" s="46" t="s">
        <v>10</v>
      </c>
      <c r="E4" s="47" t="s">
        <v>11</v>
      </c>
      <c r="F4" s="47" t="s">
        <v>12</v>
      </c>
      <c r="G4" s="46" t="s">
        <v>13</v>
      </c>
      <c r="H4" s="48" t="n">
        <v>5292</v>
      </c>
      <c r="I4" s="13"/>
      <c r="J4" s="1" t="n">
        <v>1</v>
      </c>
      <c r="K4" s="0" t="s">
        <v>14</v>
      </c>
    </row>
    <row r="5" customFormat="false" ht="12.8" hidden="false" customHeight="false" outlineLevel="0" collapsed="false">
      <c r="B5" s="46" t="n">
        <v>2</v>
      </c>
      <c r="C5" s="46" t="s">
        <v>15</v>
      </c>
      <c r="D5" s="46" t="s">
        <v>16</v>
      </c>
      <c r="E5" s="47" t="s">
        <v>17</v>
      </c>
      <c r="F5" s="47" t="s">
        <v>12</v>
      </c>
      <c r="G5" s="46" t="s">
        <v>18</v>
      </c>
      <c r="H5" s="48" t="n">
        <v>2788</v>
      </c>
      <c r="I5" s="13"/>
      <c r="J5" s="1" t="n">
        <v>2</v>
      </c>
      <c r="K5" s="0" t="s">
        <v>19</v>
      </c>
    </row>
    <row r="6" customFormat="false" ht="12.8" hidden="false" customHeight="false" outlineLevel="0" collapsed="false">
      <c r="B6" s="46" t="n">
        <v>3</v>
      </c>
      <c r="C6" s="46" t="s">
        <v>20</v>
      </c>
      <c r="D6" s="46" t="s">
        <v>21</v>
      </c>
      <c r="E6" s="47" t="s">
        <v>22</v>
      </c>
      <c r="F6" s="47" t="s">
        <v>12</v>
      </c>
      <c r="G6" s="46" t="s">
        <v>13</v>
      </c>
      <c r="H6" s="48" t="n">
        <v>896</v>
      </c>
      <c r="I6" s="13"/>
      <c r="J6" s="1" t="n">
        <v>3</v>
      </c>
      <c r="K6" s="0" t="s">
        <v>23</v>
      </c>
    </row>
    <row r="7" customFormat="false" ht="12.8" hidden="false" customHeight="false" outlineLevel="0" collapsed="false">
      <c r="B7" s="46" t="n">
        <v>4</v>
      </c>
      <c r="C7" s="46" t="s">
        <v>24</v>
      </c>
      <c r="D7" s="46" t="s">
        <v>25</v>
      </c>
      <c r="E7" s="47" t="s">
        <v>26</v>
      </c>
      <c r="F7" s="47" t="s">
        <v>27</v>
      </c>
      <c r="G7" s="46" t="s">
        <v>18</v>
      </c>
      <c r="H7" s="48" t="n">
        <v>3572</v>
      </c>
      <c r="I7" s="13"/>
      <c r="J7" s="1" t="n">
        <v>4</v>
      </c>
      <c r="K7" s="0" t="s">
        <v>28</v>
      </c>
    </row>
    <row r="8" customFormat="false" ht="12.8" hidden="false" customHeight="false" outlineLevel="0" collapsed="false">
      <c r="B8" s="46" t="n">
        <v>5</v>
      </c>
      <c r="C8" s="46" t="s">
        <v>29</v>
      </c>
      <c r="D8" s="46" t="s">
        <v>30</v>
      </c>
      <c r="E8" s="47" t="s">
        <v>31</v>
      </c>
      <c r="F8" s="47" t="s">
        <v>12</v>
      </c>
      <c r="G8" s="46" t="s">
        <v>13</v>
      </c>
      <c r="H8" s="48" t="n">
        <v>2956</v>
      </c>
      <c r="I8" s="13"/>
      <c r="J8" s="1" t="n">
        <v>5</v>
      </c>
      <c r="K8" s="0" t="s">
        <v>32</v>
      </c>
    </row>
    <row r="9" customFormat="false" ht="12.8" hidden="false" customHeight="false" outlineLevel="0" collapsed="false">
      <c r="B9" s="46" t="n">
        <v>6</v>
      </c>
      <c r="C9" s="46" t="s">
        <v>33</v>
      </c>
      <c r="D9" s="46" t="s">
        <v>34</v>
      </c>
      <c r="E9" s="47" t="s">
        <v>35</v>
      </c>
      <c r="F9" s="47" t="s">
        <v>12</v>
      </c>
      <c r="G9" s="46" t="s">
        <v>18</v>
      </c>
      <c r="H9" s="48" t="n">
        <v>5271</v>
      </c>
      <c r="I9" s="13"/>
      <c r="J9" s="1" t="n">
        <v>6</v>
      </c>
      <c r="K9" s="0" t="s">
        <v>36</v>
      </c>
    </row>
    <row r="10" customFormat="false" ht="12.8" hidden="false" customHeight="false" outlineLevel="0" collapsed="false">
      <c r="B10" s="46" t="n">
        <v>7</v>
      </c>
      <c r="C10" s="46" t="s">
        <v>37</v>
      </c>
      <c r="D10" s="46" t="s">
        <v>38</v>
      </c>
      <c r="E10" s="47" t="s">
        <v>39</v>
      </c>
      <c r="F10" s="47" t="s">
        <v>12</v>
      </c>
      <c r="G10" s="46" t="s">
        <v>13</v>
      </c>
      <c r="H10" s="48" t="n">
        <v>5241</v>
      </c>
      <c r="I10" s="13"/>
      <c r="J10" s="1" t="n">
        <v>7</v>
      </c>
      <c r="K10" s="0" t="s">
        <v>111</v>
      </c>
    </row>
    <row r="11" customFormat="false" ht="12.8" hidden="false" customHeight="false" outlineLevel="0" collapsed="false">
      <c r="B11" s="46" t="n">
        <v>8</v>
      </c>
      <c r="C11" s="46" t="s">
        <v>41</v>
      </c>
      <c r="D11" s="46" t="s">
        <v>42</v>
      </c>
      <c r="E11" s="47" t="s">
        <v>43</v>
      </c>
      <c r="F11" s="47" t="s">
        <v>27</v>
      </c>
      <c r="G11" s="46" t="s">
        <v>18</v>
      </c>
      <c r="H11" s="48" t="n">
        <v>5815</v>
      </c>
      <c r="I11" s="13"/>
      <c r="J11" s="1" t="n">
        <v>8</v>
      </c>
      <c r="K11" s="0" t="s">
        <v>112</v>
      </c>
    </row>
    <row r="12" customFormat="false" ht="12.8" hidden="false" customHeight="false" outlineLevel="0" collapsed="false">
      <c r="B12" s="46" t="n">
        <v>9</v>
      </c>
      <c r="C12" s="46" t="s">
        <v>45</v>
      </c>
      <c r="D12" s="46" t="s">
        <v>46</v>
      </c>
      <c r="E12" s="47" t="s">
        <v>47</v>
      </c>
      <c r="F12" s="47" t="s">
        <v>12</v>
      </c>
      <c r="G12" s="46" t="s">
        <v>13</v>
      </c>
      <c r="H12" s="48" t="n">
        <v>2244</v>
      </c>
      <c r="I12" s="13"/>
      <c r="J12" s="20"/>
    </row>
    <row r="13" customFormat="false" ht="12.8" hidden="false" customHeight="false" outlineLevel="0" collapsed="false">
      <c r="B13" s="46" t="n">
        <v>10</v>
      </c>
      <c r="C13" s="46" t="s">
        <v>48</v>
      </c>
      <c r="D13" s="46" t="s">
        <v>49</v>
      </c>
      <c r="E13" s="47" t="s">
        <v>50</v>
      </c>
      <c r="F13" s="47" t="s">
        <v>27</v>
      </c>
      <c r="G13" s="46" t="s">
        <v>13</v>
      </c>
      <c r="H13" s="48" t="n">
        <v>1340</v>
      </c>
      <c r="I13" s="13"/>
      <c r="J13" s="21"/>
      <c r="K13" s="21" t="s">
        <v>51</v>
      </c>
      <c r="L13" s="21" t="s">
        <v>52</v>
      </c>
      <c r="M13" s="21" t="s">
        <v>53</v>
      </c>
      <c r="N13" s="21" t="s">
        <v>54</v>
      </c>
      <c r="O13" s="21" t="s">
        <v>55</v>
      </c>
    </row>
    <row r="14" customFormat="false" ht="12.8" hidden="false" customHeight="false" outlineLevel="0" collapsed="false">
      <c r="B14" s="46" t="n">
        <v>11</v>
      </c>
      <c r="C14" s="46" t="s">
        <v>56</v>
      </c>
      <c r="D14" s="46" t="s">
        <v>57</v>
      </c>
      <c r="E14" s="47" t="s">
        <v>58</v>
      </c>
      <c r="F14" s="47" t="s">
        <v>27</v>
      </c>
      <c r="G14" s="46" t="s">
        <v>18</v>
      </c>
      <c r="H14" s="48" t="n">
        <v>5650</v>
      </c>
      <c r="I14" s="13"/>
      <c r="J14" s="1" t="n">
        <v>1</v>
      </c>
      <c r="K14" s="0" t="s">
        <v>59</v>
      </c>
      <c r="L14" s="49" t="n">
        <f aca="false">AVERAGE(H4:H28)</f>
        <v>3422.48</v>
      </c>
      <c r="M14" s="50" t="n">
        <v>6</v>
      </c>
      <c r="N14" s="50" t="s">
        <v>113</v>
      </c>
      <c r="O14" s="50" t="n">
        <f aca="false">M14*(N14&lt;&gt;"")</f>
        <v>6</v>
      </c>
    </row>
    <row r="15" customFormat="false" ht="12.8" hidden="false" customHeight="false" outlineLevel="0" collapsed="false">
      <c r="B15" s="46" t="n">
        <v>12</v>
      </c>
      <c r="C15" s="46" t="s">
        <v>60</v>
      </c>
      <c r="D15" s="46" t="s">
        <v>61</v>
      </c>
      <c r="E15" s="47" t="s">
        <v>62</v>
      </c>
      <c r="F15" s="47" t="s">
        <v>27</v>
      </c>
      <c r="G15" s="46" t="s">
        <v>13</v>
      </c>
      <c r="H15" s="48" t="n">
        <v>2656</v>
      </c>
      <c r="J15" s="1" t="n">
        <v>2</v>
      </c>
      <c r="K15" s="0" t="s">
        <v>63</v>
      </c>
      <c r="L15" s="49" t="n">
        <f aca="false">SUM(H4:H28)</f>
        <v>85562</v>
      </c>
      <c r="M15" s="50" t="n">
        <v>5</v>
      </c>
      <c r="N15" s="50" t="s">
        <v>113</v>
      </c>
      <c r="O15" s="51" t="n">
        <f aca="false">M15*(N15&lt;&gt;"")</f>
        <v>5</v>
      </c>
    </row>
    <row r="16" customFormat="false" ht="12.8" hidden="false" customHeight="false" outlineLevel="0" collapsed="false">
      <c r="B16" s="46" t="n">
        <v>13</v>
      </c>
      <c r="C16" s="46" t="s">
        <v>64</v>
      </c>
      <c r="D16" s="46" t="s">
        <v>65</v>
      </c>
      <c r="E16" s="47" t="s">
        <v>66</v>
      </c>
      <c r="F16" s="47" t="s">
        <v>27</v>
      </c>
      <c r="G16" s="46" t="s">
        <v>13</v>
      </c>
      <c r="H16" s="48" t="n">
        <v>2968</v>
      </c>
      <c r="J16" s="1" t="n">
        <v>3</v>
      </c>
      <c r="K16" s="0" t="s">
        <v>67</v>
      </c>
      <c r="L16" s="49" t="n">
        <f aca="false">COUNTA(C4:C28)</f>
        <v>25</v>
      </c>
      <c r="M16" s="50" t="n">
        <v>5</v>
      </c>
      <c r="N16" s="50" t="s">
        <v>113</v>
      </c>
      <c r="O16" s="51" t="n">
        <f aca="false">M16*(N16&lt;&gt;"")</f>
        <v>5</v>
      </c>
    </row>
    <row r="17" customFormat="false" ht="12.8" hidden="false" customHeight="false" outlineLevel="0" collapsed="false">
      <c r="B17" s="46" t="n">
        <v>14</v>
      </c>
      <c r="C17" s="46" t="s">
        <v>68</v>
      </c>
      <c r="D17" s="46" t="s">
        <v>69</v>
      </c>
      <c r="E17" s="47" t="s">
        <v>70</v>
      </c>
      <c r="F17" s="47" t="s">
        <v>27</v>
      </c>
      <c r="G17" s="46" t="s">
        <v>13</v>
      </c>
      <c r="H17" s="48" t="n">
        <v>933</v>
      </c>
      <c r="J17" s="1" t="n">
        <v>4</v>
      </c>
      <c r="K17" s="0" t="s">
        <v>71</v>
      </c>
      <c r="L17" s="49" t="n">
        <f aca="false">COUNTIF(G4:G28,"Male")</f>
        <v>17</v>
      </c>
      <c r="M17" s="50" t="n">
        <v>10</v>
      </c>
      <c r="N17" s="50" t="s">
        <v>113</v>
      </c>
      <c r="O17" s="51" t="n">
        <f aca="false">M17*(N17&lt;&gt;"")</f>
        <v>10</v>
      </c>
    </row>
    <row r="18" customFormat="false" ht="12.8" hidden="false" customHeight="false" outlineLevel="0" collapsed="false">
      <c r="B18" s="46" t="n">
        <v>15</v>
      </c>
      <c r="C18" s="46" t="s">
        <v>72</v>
      </c>
      <c r="D18" s="46" t="s">
        <v>73</v>
      </c>
      <c r="E18" s="47" t="s">
        <v>74</v>
      </c>
      <c r="F18" s="47" t="s">
        <v>27</v>
      </c>
      <c r="G18" s="46" t="s">
        <v>13</v>
      </c>
      <c r="H18" s="48" t="n">
        <v>2787</v>
      </c>
      <c r="J18" s="1" t="n">
        <v>5</v>
      </c>
      <c r="K18" s="0" t="s">
        <v>75</v>
      </c>
      <c r="L18" s="49" t="n">
        <f aca="false">SUMIF(F4:F28,"DC",H4:H28)</f>
        <v>29989</v>
      </c>
      <c r="M18" s="50" t="n">
        <v>12</v>
      </c>
      <c r="N18" s="50" t="s">
        <v>113</v>
      </c>
      <c r="O18" s="51" t="n">
        <f aca="false">M18*(N18&lt;&gt;"")</f>
        <v>12</v>
      </c>
    </row>
    <row r="19" customFormat="false" ht="12.8" hidden="false" customHeight="false" outlineLevel="0" collapsed="false">
      <c r="B19" s="46" t="n">
        <v>16</v>
      </c>
      <c r="C19" s="46" t="s">
        <v>76</v>
      </c>
      <c r="D19" s="46" t="s">
        <v>77</v>
      </c>
      <c r="E19" s="47" t="s">
        <v>78</v>
      </c>
      <c r="F19" s="47" t="s">
        <v>27</v>
      </c>
      <c r="G19" s="46" t="s">
        <v>18</v>
      </c>
      <c r="H19" s="48" t="n">
        <v>3366</v>
      </c>
      <c r="J19" s="1" t="n">
        <v>6</v>
      </c>
      <c r="K19" s="0" t="s">
        <v>79</v>
      </c>
      <c r="L19" s="49" t="n">
        <f aca="false">SUMIFS(H4:H28,F4:F28,"MARVEL",G4:G28,"FEMALE")</f>
        <v>28052</v>
      </c>
      <c r="M19" s="50" t="n">
        <v>15</v>
      </c>
      <c r="N19" s="50" t="s">
        <v>113</v>
      </c>
      <c r="O19" s="51" t="n">
        <f aca="false">M19*(N19&lt;&gt;"")</f>
        <v>15</v>
      </c>
    </row>
    <row r="20" customFormat="false" ht="12.8" hidden="false" customHeight="false" outlineLevel="0" collapsed="false">
      <c r="B20" s="46" t="n">
        <v>17</v>
      </c>
      <c r="C20" s="46" t="s">
        <v>80</v>
      </c>
      <c r="D20" s="46" t="s">
        <v>81</v>
      </c>
      <c r="E20" s="47" t="s">
        <v>82</v>
      </c>
      <c r="F20" s="47" t="s">
        <v>12</v>
      </c>
      <c r="G20" s="46" t="s">
        <v>13</v>
      </c>
      <c r="H20" s="48" t="n">
        <v>5301</v>
      </c>
      <c r="J20" s="1" t="n">
        <v>7</v>
      </c>
      <c r="K20" s="0" t="s">
        <v>83</v>
      </c>
      <c r="L20" s="49" t="str">
        <f aca="false" t="array" ref="L20:L20">INDEX(C4:C28,MATCH(MAX(((F4:F28)="DC")*H4:H28),H4:H28,0))&amp;" "&amp;INDEX(D4:D28,MATCH(MAX(((F4:F28)="DC")*H4:H28),H4:H28,0))</f>
        <v>Oliverr Queen</v>
      </c>
      <c r="M20" s="50" t="n">
        <v>22</v>
      </c>
      <c r="N20" s="50" t="s">
        <v>113</v>
      </c>
      <c r="O20" s="51" t="n">
        <f aca="false">M20*(N20&lt;&gt;"")</f>
        <v>22</v>
      </c>
    </row>
    <row r="21" customFormat="false" ht="12.8" hidden="false" customHeight="false" outlineLevel="0" collapsed="false">
      <c r="B21" s="46" t="n">
        <v>18</v>
      </c>
      <c r="C21" s="46" t="s">
        <v>84</v>
      </c>
      <c r="D21" s="46" t="s">
        <v>85</v>
      </c>
      <c r="E21" s="47" t="s">
        <v>86</v>
      </c>
      <c r="F21" s="47" t="s">
        <v>27</v>
      </c>
      <c r="G21" s="46" t="s">
        <v>13</v>
      </c>
      <c r="H21" s="48" t="n">
        <v>3348</v>
      </c>
      <c r="J21" s="1" t="n">
        <v>8</v>
      </c>
      <c r="K21" s="0" t="s">
        <v>87</v>
      </c>
      <c r="L21" s="49" t="str">
        <f aca="false" t="array" ref="L21:L21">INDEX(C4:C28,MATCH(MAX(((F4:F28)="MARVEL")*((G4:G28)="MALE")*H4:H28),H4:H28,0))&amp;" "&amp;INDEX(D4:D28,MATCH(MAX(((F4:F28)="MARVEL")*((G4:G28)="MALE")*H4:H28),H4:H28,0))</f>
        <v>Reed Richards</v>
      </c>
      <c r="M21" s="50" t="n">
        <v>25</v>
      </c>
      <c r="N21" s="50" t="s">
        <v>113</v>
      </c>
      <c r="O21" s="51" t="n">
        <f aca="false">M21*(N21&lt;&gt;"")</f>
        <v>25</v>
      </c>
    </row>
    <row r="22" customFormat="false" ht="12.8" hidden="false" customHeight="false" outlineLevel="0" collapsed="false">
      <c r="B22" s="46" t="n">
        <v>19</v>
      </c>
      <c r="C22" s="46" t="s">
        <v>88</v>
      </c>
      <c r="D22" s="46" t="s">
        <v>89</v>
      </c>
      <c r="E22" s="47" t="s">
        <v>90</v>
      </c>
      <c r="F22" s="47" t="s">
        <v>27</v>
      </c>
      <c r="G22" s="46" t="s">
        <v>13</v>
      </c>
      <c r="H22" s="48" t="n">
        <v>4358</v>
      </c>
      <c r="L22" s="33"/>
      <c r="N22" s="21" t="s">
        <v>91</v>
      </c>
      <c r="O22" s="21" t="n">
        <f aca="false">SUM(O14:O21)</f>
        <v>100</v>
      </c>
    </row>
    <row r="23" customFormat="false" ht="12.8" hidden="false" customHeight="false" outlineLevel="0" collapsed="false">
      <c r="B23" s="46" t="n">
        <v>20</v>
      </c>
      <c r="C23" s="46" t="s">
        <v>92</v>
      </c>
      <c r="D23" s="46" t="s">
        <v>93</v>
      </c>
      <c r="E23" s="47" t="s">
        <v>94</v>
      </c>
      <c r="F23" s="47" t="s">
        <v>27</v>
      </c>
      <c r="G23" s="46" t="s">
        <v>13</v>
      </c>
      <c r="H23" s="48" t="n">
        <v>2500</v>
      </c>
      <c r="L23" s="33"/>
    </row>
    <row r="24" customFormat="false" ht="12.8" hidden="false" customHeight="false" outlineLevel="0" collapsed="false">
      <c r="B24" s="46" t="n">
        <v>21</v>
      </c>
      <c r="C24" s="46" t="s">
        <v>95</v>
      </c>
      <c r="D24" s="46" t="s">
        <v>96</v>
      </c>
      <c r="E24" s="47" t="s">
        <v>97</v>
      </c>
      <c r="F24" s="47" t="s">
        <v>27</v>
      </c>
      <c r="G24" s="46" t="s">
        <v>13</v>
      </c>
      <c r="H24" s="48" t="n">
        <v>2823</v>
      </c>
      <c r="K24" s="37"/>
      <c r="L24" s="33"/>
    </row>
    <row r="25" customFormat="false" ht="12.8" hidden="false" customHeight="false" outlineLevel="0" collapsed="false">
      <c r="B25" s="46" t="n">
        <v>22</v>
      </c>
      <c r="C25" s="46" t="s">
        <v>98</v>
      </c>
      <c r="D25" s="46" t="s">
        <v>61</v>
      </c>
      <c r="E25" s="47" t="s">
        <v>99</v>
      </c>
      <c r="F25" s="47" t="s">
        <v>27</v>
      </c>
      <c r="G25" s="46" t="s">
        <v>18</v>
      </c>
      <c r="H25" s="48" t="n">
        <v>3948</v>
      </c>
    </row>
    <row r="26" customFormat="false" ht="12.8" hidden="false" customHeight="false" outlineLevel="0" collapsed="false">
      <c r="B26" s="46" t="n">
        <v>23</v>
      </c>
      <c r="C26" s="46" t="s">
        <v>100</v>
      </c>
      <c r="D26" s="46" t="s">
        <v>101</v>
      </c>
      <c r="E26" s="47" t="s">
        <v>102</v>
      </c>
      <c r="F26" s="47" t="s">
        <v>27</v>
      </c>
      <c r="G26" s="46" t="s">
        <v>13</v>
      </c>
      <c r="H26" s="48" t="n">
        <v>1667</v>
      </c>
    </row>
    <row r="27" customFormat="false" ht="12.8" hidden="false" customHeight="false" outlineLevel="0" collapsed="false">
      <c r="B27" s="46" t="n">
        <v>24</v>
      </c>
      <c r="C27" s="46" t="s">
        <v>103</v>
      </c>
      <c r="D27" s="46" t="s">
        <v>104</v>
      </c>
      <c r="E27" s="47" t="s">
        <v>105</v>
      </c>
      <c r="F27" s="47" t="s">
        <v>27</v>
      </c>
      <c r="G27" s="46" t="s">
        <v>13</v>
      </c>
      <c r="H27" s="48" t="n">
        <v>2141</v>
      </c>
    </row>
    <row r="28" customFormat="false" ht="12.8" hidden="false" customHeight="false" outlineLevel="0" collapsed="false">
      <c r="B28" s="46" t="n">
        <v>25</v>
      </c>
      <c r="C28" s="46" t="s">
        <v>106</v>
      </c>
      <c r="D28" s="46" t="s">
        <v>107</v>
      </c>
      <c r="E28" s="47" t="s">
        <v>108</v>
      </c>
      <c r="F28" s="47" t="s">
        <v>27</v>
      </c>
      <c r="G28" s="46" t="s">
        <v>18</v>
      </c>
      <c r="H28" s="48" t="n">
        <v>5701</v>
      </c>
    </row>
  </sheetData>
  <mergeCells count="1">
    <mergeCell ref="B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2021-07-23T22:21:48Z</dcterms:created>
  <dc:creator>Cheries Mewengkang</dc:creator>
  <dc:description/>
  <dc:language>en-US</dc:language>
  <cp:lastModifiedBy>Cheries Mewengkang</cp:lastModifiedBy>
  <dcterms:modified xsi:type="dcterms:W3CDTF">2021-07-24T21:21:43Z</dcterms:modified>
  <cp:revision>65</cp:revision>
  <dc:subject/>
  <dc:title/>
</cp:coreProperties>
</file>