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BayesBusinessSchool\Term II\Digital Tech\GehlotPurviSMM750\"/>
    </mc:Choice>
  </mc:AlternateContent>
  <xr:revisionPtr revIDLastSave="0" documentId="13_ncr:1_{2E6D1F83-0FEA-46DC-874F-D45B7B410E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solver_adj" localSheetId="0" hidden="1">Sheet1!$L$2:$L$58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Sheet1!$L$2:$L$58</definedName>
    <definedName name="solver_lhs2" localSheetId="0" hidden="1">Sheet1!$P$4</definedName>
    <definedName name="solver_lhs3" localSheetId="0" hidden="1">Sheet1!$P$5</definedName>
    <definedName name="solver_lhs4" localSheetId="0" hidden="1">Sheet1!$P$6</definedName>
    <definedName name="solver_lhs5" localSheetId="0" hidden="1">Sheet1!$P$7</definedName>
    <definedName name="solver_lhs6" localSheetId="0" hidden="1">Sheet1!$P$8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Sheet1!$X$4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hs1" localSheetId="0" hidden="1">"binary"</definedName>
    <definedName name="solver_rhs2" localSheetId="0" hidden="1">3000000</definedName>
    <definedName name="solver_rhs3" localSheetId="0" hidden="1">40</definedName>
    <definedName name="solver_rhs4" localSheetId="0" hidden="1">0.799</definedName>
    <definedName name="solver_rhs5" localSheetId="0" hidden="1">0.799</definedName>
    <definedName name="solver_rhs6" localSheetId="0" hidden="1">0.799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</workbook>
</file>

<file path=xl/calcChain.xml><?xml version="1.0" encoding="utf-8"?>
<calcChain xmlns="http://schemas.openxmlformats.org/spreadsheetml/2006/main">
  <c r="P8" i="1" l="1"/>
  <c r="P7" i="1"/>
  <c r="P6" i="1"/>
  <c r="P5" i="1"/>
  <c r="P4" i="1"/>
  <c r="X4" i="1"/>
</calcChain>
</file>

<file path=xl/sharedStrings.xml><?xml version="1.0" encoding="utf-8"?>
<sst xmlns="http://schemas.openxmlformats.org/spreadsheetml/2006/main" count="198" uniqueCount="89">
  <si>
    <t>Cluster_ID</t>
  </si>
  <si>
    <t>Department</t>
  </si>
  <si>
    <t>Salary_Level</t>
  </si>
  <si>
    <t>Number_of_Employees</t>
  </si>
  <si>
    <t>Avg_Attrition_Probability</t>
  </si>
  <si>
    <t>Avg_Monthly_Income</t>
  </si>
  <si>
    <t>Total_Monthly_Income</t>
  </si>
  <si>
    <t>Expected_Leavers</t>
  </si>
  <si>
    <t>Expected_Annual_Savings</t>
  </si>
  <si>
    <t>Total_Severance_Cost</t>
  </si>
  <si>
    <t>Expected_Severance_Cost</t>
  </si>
  <si>
    <t>HR-T0-3-SL1-P3</t>
  </si>
  <si>
    <t>Human Resources</t>
  </si>
  <si>
    <t>SL1</t>
  </si>
  <si>
    <t>HR-T3-10-SL3-P3</t>
  </si>
  <si>
    <t>SL3</t>
  </si>
  <si>
    <t>HR-T0-3-SL3-P3</t>
  </si>
  <si>
    <t>HR-T3-10-SL1-P3</t>
  </si>
  <si>
    <t>HR-T0-3-SL1-P4</t>
  </si>
  <si>
    <t>HR-T3-10-SL2-P4</t>
  </si>
  <si>
    <t>SL2</t>
  </si>
  <si>
    <t>HR-T3-10-SL4-P4</t>
  </si>
  <si>
    <t>SL4</t>
  </si>
  <si>
    <t>HR-T10+-SL4-P4</t>
  </si>
  <si>
    <t>HR-T3-10-SL2-P3</t>
  </si>
  <si>
    <t>HR-T10+-SL4-P3</t>
  </si>
  <si>
    <t>RD-T0-3-SL2-P3</t>
  </si>
  <si>
    <t>Research &amp; Development</t>
  </si>
  <si>
    <t>RD-T0-3-SL1-P3</t>
  </si>
  <si>
    <t>RD-Tnan-SL1-P3</t>
  </si>
  <si>
    <t>RD-T3-10-SL1-P3</t>
  </si>
  <si>
    <t>RD-T0-3-SL1-P4</t>
  </si>
  <si>
    <t>RD-T0-3-SL3-P3</t>
  </si>
  <si>
    <t>RD-T3-10-SL2-P3</t>
  </si>
  <si>
    <t>RD-T10+-SL3-P3</t>
  </si>
  <si>
    <t>RD-T3-10-SL3-P3</t>
  </si>
  <si>
    <t>RD-T3-10-SL3-P4</t>
  </si>
  <si>
    <t>RD-Tnan-SL3-P4</t>
  </si>
  <si>
    <t>RD-T10+-SL4-P3</t>
  </si>
  <si>
    <t>RD-T10+-SL2-P3</t>
  </si>
  <si>
    <t>RD-T3-10-SL4-P4</t>
  </si>
  <si>
    <t>RD-T3-10-SL2-P4</t>
  </si>
  <si>
    <t>RD-T0-3-SL4-P4</t>
  </si>
  <si>
    <t>RD-Tnan-SL4-P4</t>
  </si>
  <si>
    <t>RD-T3-10-SL4-P3</t>
  </si>
  <si>
    <t>RD-T10+-SL2-P4</t>
  </si>
  <si>
    <t>RD-T0-3-SL4-P3</t>
  </si>
  <si>
    <t>RD-T0-3-SL2-P4</t>
  </si>
  <si>
    <t>RD-T10+-SL1-P3</t>
  </si>
  <si>
    <t>RD-Tnan-SL2-P3</t>
  </si>
  <si>
    <t>RD-T3-10-SL1-P4</t>
  </si>
  <si>
    <t>RD-T10+-SL3-P4</t>
  </si>
  <si>
    <t>RD-T10+-SL4-P4</t>
  </si>
  <si>
    <t>SAL-T0-3-SL1-P3</t>
  </si>
  <si>
    <t>Sales</t>
  </si>
  <si>
    <t>SAL-Tnan-SL1-P3</t>
  </si>
  <si>
    <t>SAL-Tnan-SL2-P3</t>
  </si>
  <si>
    <t>SAL-T0-3-SL2-P3</t>
  </si>
  <si>
    <t>SAL-T10+-SL4-P3</t>
  </si>
  <si>
    <t>SAL-T0-3-SL3-P3</t>
  </si>
  <si>
    <t>SAL-T3-10-SL3-P4</t>
  </si>
  <si>
    <t>SAL-T10+-SL2-P3</t>
  </si>
  <si>
    <t>SAL-T3-10-SL3-P3</t>
  </si>
  <si>
    <t>SAL-T0-3-SL1-P4</t>
  </si>
  <si>
    <t>SAL-T0-3-SL4-P3</t>
  </si>
  <si>
    <t>SAL-T10+-SL1-P4</t>
  </si>
  <si>
    <t>SAL-T3-10-SL1-P3</t>
  </si>
  <si>
    <t>SAL-T3-10-SL4-P3</t>
  </si>
  <si>
    <t>SAL-T10+-SL3-P3</t>
  </si>
  <si>
    <t>SAL-T3-10-SL2-P3</t>
  </si>
  <si>
    <t>SAL-Tnan-SL3-P3</t>
  </si>
  <si>
    <t>SAL-T10+-SL4-P4</t>
  </si>
  <si>
    <t>SAL-T3-10-SL1-P4</t>
  </si>
  <si>
    <t>SAL-T3-10-SL4-P4</t>
  </si>
  <si>
    <t>SAL-T3-10-SL2-P4</t>
  </si>
  <si>
    <t>Offer_RCC</t>
  </si>
  <si>
    <t>Constraint</t>
  </si>
  <si>
    <t>Requirement</t>
  </si>
  <si>
    <t>Decision Variable</t>
  </si>
  <si>
    <t>Objective</t>
  </si>
  <si>
    <t>Total Salary Saved</t>
  </si>
  <si>
    <t>Total Exits</t>
  </si>
  <si>
    <t>HR Retention</t>
  </si>
  <si>
    <t>Sales Retention</t>
  </si>
  <si>
    <t>R&amp;D Retention</t>
  </si>
  <si>
    <t>&gt;=3000000</t>
  </si>
  <si>
    <t>&gt;=40</t>
  </si>
  <si>
    <t>&lt;0.8</t>
  </si>
  <si>
    <t>Total Severance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</si>
</sst>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7"/>
      <color rgb="FF202124"/>
      <name val="Google San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0840D30-8105-4E54-B927-E7D699B1745A}">
  <we:reference id="wa104100404" version="3.0.0.1" store="en-IN" storeType="OMEX"/>
  <we:alternateReferences>
    <we:reference id="wa104100404" version="3.0.0.1" store="WA104100404" storeType="OMEX"/>
  </we:alternateReferences>
  <we:properties>
    <we:property name="UniqueID" value="&quot;2025391744197800045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"/>
  <sheetViews>
    <sheetView tabSelected="1" zoomScale="59" workbookViewId="0">
      <selection activeCell="W3" sqref="W3"/>
    </sheetView>
  </sheetViews>
  <sheetFormatPr defaultRowHeight="14.5" x14ac:dyDescent="0.35"/>
  <cols>
    <col min="6" max="6" width="19.54296875" bestFit="1" customWidth="1"/>
    <col min="7" max="7" width="20.54296875" bestFit="1" customWidth="1"/>
    <col min="8" max="8" width="16.26953125" bestFit="1" customWidth="1"/>
    <col min="9" max="9" width="22.7265625" bestFit="1" customWidth="1"/>
    <col min="10" max="10" width="19.6328125" bestFit="1" customWidth="1"/>
    <col min="11" max="11" width="22.90625" bestFit="1" customWidth="1"/>
    <col min="15" max="15" width="15.90625" bestFit="1" customWidth="1"/>
    <col min="17" max="17" width="11.6328125" bestFit="1" customWidth="1"/>
    <col min="20" max="20" width="16.26953125" bestFit="1" customWidth="1"/>
    <col min="23" max="23" width="18.179687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75</v>
      </c>
    </row>
    <row r="2" spans="1:24" x14ac:dyDescent="0.35">
      <c r="A2" t="s">
        <v>11</v>
      </c>
      <c r="B2" t="s">
        <v>12</v>
      </c>
      <c r="C2" t="s">
        <v>13</v>
      </c>
      <c r="D2">
        <v>4</v>
      </c>
      <c r="E2">
        <v>0.31794662288386549</v>
      </c>
      <c r="F2">
        <v>2250.5</v>
      </c>
      <c r="G2">
        <v>9002</v>
      </c>
      <c r="H2">
        <v>1.271786491535462</v>
      </c>
      <c r="I2">
        <v>36100.935232752738</v>
      </c>
      <c r="J2">
        <v>30237.25</v>
      </c>
      <c r="K2">
        <v>9429.8404334790721</v>
      </c>
      <c r="L2">
        <v>1</v>
      </c>
    </row>
    <row r="3" spans="1:24" x14ac:dyDescent="0.35">
      <c r="A3" t="s">
        <v>14</v>
      </c>
      <c r="B3" t="s">
        <v>12</v>
      </c>
      <c r="C3" t="s">
        <v>15</v>
      </c>
      <c r="D3">
        <v>4</v>
      </c>
      <c r="E3">
        <v>0.26147988680755668</v>
      </c>
      <c r="F3">
        <v>6549.25</v>
      </c>
      <c r="G3">
        <v>26197</v>
      </c>
      <c r="H3">
        <v>1.045919547230227</v>
      </c>
      <c r="I3">
        <v>86740.088943932642</v>
      </c>
      <c r="J3">
        <v>149189</v>
      </c>
      <c r="K3">
        <v>43252.883676662779</v>
      </c>
      <c r="L3">
        <v>0</v>
      </c>
      <c r="O3" s="4" t="s">
        <v>76</v>
      </c>
      <c r="Q3" s="4" t="s">
        <v>77</v>
      </c>
      <c r="T3" s="4" t="s">
        <v>78</v>
      </c>
      <c r="W3" s="4" t="s">
        <v>79</v>
      </c>
    </row>
    <row r="4" spans="1:24" x14ac:dyDescent="0.35">
      <c r="A4" t="s">
        <v>16</v>
      </c>
      <c r="B4" t="s">
        <v>12</v>
      </c>
      <c r="C4" t="s">
        <v>15</v>
      </c>
      <c r="D4">
        <v>2</v>
      </c>
      <c r="E4">
        <v>0.26078422493727538</v>
      </c>
      <c r="F4">
        <v>6197.5</v>
      </c>
      <c r="G4">
        <v>12395</v>
      </c>
      <c r="H4">
        <v>0.52156844987455075</v>
      </c>
      <c r="I4">
        <v>39225.881473792862</v>
      </c>
      <c r="J4">
        <v>87402.5</v>
      </c>
      <c r="K4">
        <v>24640.537796101042</v>
      </c>
      <c r="L4">
        <v>0</v>
      </c>
      <c r="O4" t="s">
        <v>80</v>
      </c>
      <c r="P4">
        <f>SUMPRODUCT(L2:L58,I2:I58)</f>
        <v>3000641.8430570564</v>
      </c>
      <c r="Q4" t="s">
        <v>85</v>
      </c>
      <c r="W4" t="s">
        <v>88</v>
      </c>
      <c r="X4">
        <f>SUMPRODUCT(L2:L58,K2:K58)</f>
        <v>1718706.3716040843</v>
      </c>
    </row>
    <row r="5" spans="1:24" x14ac:dyDescent="0.35">
      <c r="A5" t="s">
        <v>17</v>
      </c>
      <c r="B5" t="s">
        <v>12</v>
      </c>
      <c r="C5" t="s">
        <v>13</v>
      </c>
      <c r="D5">
        <v>3</v>
      </c>
      <c r="E5">
        <v>0.22769618095976721</v>
      </c>
      <c r="F5">
        <v>2780.333333333333</v>
      </c>
      <c r="G5">
        <v>8341</v>
      </c>
      <c r="H5">
        <v>0.68308854287930154</v>
      </c>
      <c r="I5">
        <v>21069.299227394491</v>
      </c>
      <c r="J5">
        <v>61357.5</v>
      </c>
      <c r="K5">
        <v>12662.449481870681</v>
      </c>
      <c r="L5">
        <v>0</v>
      </c>
      <c r="O5" t="s">
        <v>81</v>
      </c>
      <c r="P5">
        <f>SUMPRODUCT(L2:L58,H2:H58)</f>
        <v>43.891775814899233</v>
      </c>
      <c r="Q5" t="s">
        <v>86</v>
      </c>
    </row>
    <row r="6" spans="1:24" x14ac:dyDescent="0.35">
      <c r="A6" t="s">
        <v>18</v>
      </c>
      <c r="B6" t="s">
        <v>12</v>
      </c>
      <c r="C6" t="s">
        <v>13</v>
      </c>
      <c r="D6">
        <v>1</v>
      </c>
      <c r="E6">
        <v>0.12548918840692619</v>
      </c>
      <c r="F6">
        <v>2073</v>
      </c>
      <c r="G6">
        <v>2073</v>
      </c>
      <c r="H6">
        <v>0.12548918840692619</v>
      </c>
      <c r="I6">
        <v>3121.6690508106958</v>
      </c>
      <c r="J6">
        <v>11919.75</v>
      </c>
      <c r="K6">
        <v>1495.799753513458</v>
      </c>
      <c r="L6">
        <v>0</v>
      </c>
      <c r="O6" t="s">
        <v>82</v>
      </c>
      <c r="P6" s="3">
        <f>SUMIFS(H2:H58,B2:B58,"Human Resource",I2:I58,1)</f>
        <v>0</v>
      </c>
      <c r="Q6" t="s">
        <v>87</v>
      </c>
    </row>
    <row r="7" spans="1:24" x14ac:dyDescent="0.35">
      <c r="A7" t="s">
        <v>19</v>
      </c>
      <c r="B7" t="s">
        <v>12</v>
      </c>
      <c r="C7" t="s">
        <v>20</v>
      </c>
      <c r="D7">
        <v>1</v>
      </c>
      <c r="E7">
        <v>0.1099085964542164</v>
      </c>
      <c r="F7">
        <v>3886</v>
      </c>
      <c r="G7">
        <v>3886</v>
      </c>
      <c r="H7">
        <v>0.1099085964542164</v>
      </c>
      <c r="I7">
        <v>5125.2576698530193</v>
      </c>
      <c r="J7">
        <v>36917</v>
      </c>
      <c r="K7">
        <v>4057.4956553003071</v>
      </c>
      <c r="L7">
        <v>0</v>
      </c>
      <c r="O7" t="s">
        <v>83</v>
      </c>
      <c r="P7">
        <f>COUNTIFS(B2:B58, "Sales", L2:L58, 0) / COUNTIF(B2:B58, "Sales")</f>
        <v>0.2857142857142857</v>
      </c>
      <c r="Q7" t="s">
        <v>87</v>
      </c>
    </row>
    <row r="8" spans="1:24" x14ac:dyDescent="0.35">
      <c r="A8" t="s">
        <v>21</v>
      </c>
      <c r="B8" t="s">
        <v>12</v>
      </c>
      <c r="C8" t="s">
        <v>22</v>
      </c>
      <c r="D8">
        <v>1</v>
      </c>
      <c r="E8">
        <v>7.6785425703306806E-2</v>
      </c>
      <c r="F8">
        <v>9756</v>
      </c>
      <c r="G8">
        <v>9756</v>
      </c>
      <c r="H8">
        <v>7.6785425703306806E-2</v>
      </c>
      <c r="I8">
        <v>8989.4233579375341</v>
      </c>
      <c r="J8">
        <v>80487</v>
      </c>
      <c r="K8">
        <v>6180.2285585820546</v>
      </c>
      <c r="L8">
        <v>0</v>
      </c>
      <c r="O8" t="s">
        <v>84</v>
      </c>
      <c r="P8" s="3">
        <f>COUNTIFS(B2:B58, "Research &amp; Development", L2:L58, 0) / COUNTIF(B2:B58, "Research &amp; Development")</f>
        <v>0.5</v>
      </c>
      <c r="Q8" t="s">
        <v>87</v>
      </c>
    </row>
    <row r="9" spans="1:24" x14ac:dyDescent="0.35">
      <c r="A9" t="s">
        <v>23</v>
      </c>
      <c r="B9" t="s">
        <v>12</v>
      </c>
      <c r="C9" t="s">
        <v>22</v>
      </c>
      <c r="D9">
        <v>1</v>
      </c>
      <c r="E9">
        <v>6.2253581689350697E-2</v>
      </c>
      <c r="F9">
        <v>16437</v>
      </c>
      <c r="G9">
        <v>16437</v>
      </c>
      <c r="H9">
        <v>6.2253581689350697E-2</v>
      </c>
      <c r="I9">
        <v>12279.14546673429</v>
      </c>
      <c r="J9">
        <v>230118</v>
      </c>
      <c r="K9">
        <v>14325.669711189999</v>
      </c>
      <c r="L9">
        <v>0</v>
      </c>
    </row>
    <row r="10" spans="1:24" x14ac:dyDescent="0.35">
      <c r="A10" t="s">
        <v>24</v>
      </c>
      <c r="B10" t="s">
        <v>12</v>
      </c>
      <c r="C10" t="s">
        <v>20</v>
      </c>
      <c r="D10">
        <v>2</v>
      </c>
      <c r="E10">
        <v>4.5168177336962052E-2</v>
      </c>
      <c r="F10">
        <v>4847</v>
      </c>
      <c r="G10">
        <v>9694</v>
      </c>
      <c r="H10">
        <v>9.0336354673924091E-2</v>
      </c>
      <c r="I10">
        <v>5044.9984143274196</v>
      </c>
      <c r="J10">
        <v>81098</v>
      </c>
      <c r="K10">
        <v>3546.5615533477248</v>
      </c>
      <c r="L10">
        <v>0</v>
      </c>
    </row>
    <row r="11" spans="1:24" x14ac:dyDescent="0.35">
      <c r="A11" t="s">
        <v>25</v>
      </c>
      <c r="B11" t="s">
        <v>12</v>
      </c>
      <c r="C11" t="s">
        <v>22</v>
      </c>
      <c r="D11">
        <v>2</v>
      </c>
      <c r="E11">
        <v>3.4524184069809401E-2</v>
      </c>
      <c r="F11">
        <v>19165</v>
      </c>
      <c r="G11">
        <v>38330</v>
      </c>
      <c r="H11">
        <v>6.9048368139618801E-2</v>
      </c>
      <c r="I11">
        <v>15864.506076078251</v>
      </c>
      <c r="J11">
        <v>542968.33333333326</v>
      </c>
      <c r="K11">
        <v>19572.541580452631</v>
      </c>
      <c r="L11">
        <v>0</v>
      </c>
    </row>
    <row r="12" spans="1:24" x14ac:dyDescent="0.35">
      <c r="A12" t="s">
        <v>26</v>
      </c>
      <c r="B12" t="s">
        <v>27</v>
      </c>
      <c r="C12" t="s">
        <v>20</v>
      </c>
      <c r="D12">
        <v>20</v>
      </c>
      <c r="E12">
        <v>0.22939002871703831</v>
      </c>
      <c r="F12">
        <v>4255</v>
      </c>
      <c r="G12">
        <v>85100</v>
      </c>
      <c r="H12">
        <v>4.5878005743407666</v>
      </c>
      <c r="I12">
        <v>225093.4694656785</v>
      </c>
      <c r="J12">
        <v>440775.75</v>
      </c>
      <c r="K12">
        <v>96002.958849648712</v>
      </c>
      <c r="L12">
        <v>1</v>
      </c>
    </row>
    <row r="13" spans="1:24" x14ac:dyDescent="0.35">
      <c r="A13" t="s">
        <v>28</v>
      </c>
      <c r="B13" t="s">
        <v>27</v>
      </c>
      <c r="C13" t="s">
        <v>13</v>
      </c>
      <c r="D13">
        <v>30</v>
      </c>
      <c r="E13">
        <v>0.19928515483574069</v>
      </c>
      <c r="F13">
        <v>2470.9</v>
      </c>
      <c r="G13">
        <v>74127</v>
      </c>
      <c r="H13">
        <v>5.9785546450722196</v>
      </c>
      <c r="I13">
        <v>175886.70860249191</v>
      </c>
      <c r="J13">
        <v>409795</v>
      </c>
      <c r="K13">
        <v>82651.613287896107</v>
      </c>
      <c r="L13">
        <v>1</v>
      </c>
    </row>
    <row r="14" spans="1:24" x14ac:dyDescent="0.35">
      <c r="A14" t="s">
        <v>29</v>
      </c>
      <c r="B14" t="s">
        <v>27</v>
      </c>
      <c r="C14" t="s">
        <v>13</v>
      </c>
      <c r="D14">
        <v>7</v>
      </c>
      <c r="E14">
        <v>0.17291225592440129</v>
      </c>
      <c r="F14">
        <v>1726.285714285714</v>
      </c>
      <c r="G14">
        <v>12084</v>
      </c>
      <c r="H14">
        <v>1.2103857914708089</v>
      </c>
      <c r="I14">
        <v>24021.97690302804</v>
      </c>
      <c r="J14">
        <v>64276</v>
      </c>
      <c r="K14">
        <v>9580.777983678523</v>
      </c>
      <c r="L14">
        <v>0</v>
      </c>
    </row>
    <row r="15" spans="1:24" x14ac:dyDescent="0.35">
      <c r="A15" t="s">
        <v>30</v>
      </c>
      <c r="B15" t="s">
        <v>27</v>
      </c>
      <c r="C15" t="s">
        <v>13</v>
      </c>
      <c r="D15">
        <v>31</v>
      </c>
      <c r="E15">
        <v>0.17022581047312599</v>
      </c>
      <c r="F15">
        <v>2763.354838709678</v>
      </c>
      <c r="G15">
        <v>85664</v>
      </c>
      <c r="H15">
        <v>5.2770001246669036</v>
      </c>
      <c r="I15">
        <v>177940.82919673831</v>
      </c>
      <c r="J15">
        <v>508570</v>
      </c>
      <c r="K15">
        <v>87843.660361114496</v>
      </c>
      <c r="L15">
        <v>0</v>
      </c>
    </row>
    <row r="16" spans="1:24" x14ac:dyDescent="0.35">
      <c r="A16" t="s">
        <v>31</v>
      </c>
      <c r="B16" t="s">
        <v>27</v>
      </c>
      <c r="C16" t="s">
        <v>13</v>
      </c>
      <c r="D16">
        <v>10</v>
      </c>
      <c r="E16">
        <v>0.16818804797567311</v>
      </c>
      <c r="F16">
        <v>2372.5</v>
      </c>
      <c r="G16">
        <v>23725</v>
      </c>
      <c r="H16">
        <v>1.6818804797567311</v>
      </c>
      <c r="I16">
        <v>49348.438616558327</v>
      </c>
      <c r="J16">
        <v>140673.5</v>
      </c>
      <c r="K16">
        <v>24752.406375454211</v>
      </c>
      <c r="L16">
        <v>0</v>
      </c>
    </row>
    <row r="17" spans="1:12" x14ac:dyDescent="0.35">
      <c r="A17" t="s">
        <v>32</v>
      </c>
      <c r="B17" t="s">
        <v>27</v>
      </c>
      <c r="C17" t="s">
        <v>15</v>
      </c>
      <c r="D17">
        <v>7</v>
      </c>
      <c r="E17">
        <v>0.16740970251152151</v>
      </c>
      <c r="F17">
        <v>6333.2857142857147</v>
      </c>
      <c r="G17">
        <v>44333</v>
      </c>
      <c r="H17">
        <v>1.1718679175806499</v>
      </c>
      <c r="I17">
        <v>82835.010909161836</v>
      </c>
      <c r="J17">
        <v>174858.25</v>
      </c>
      <c r="K17">
        <v>29464.24424984373</v>
      </c>
      <c r="L17">
        <v>1</v>
      </c>
    </row>
    <row r="18" spans="1:12" x14ac:dyDescent="0.35">
      <c r="A18" t="s">
        <v>33</v>
      </c>
      <c r="B18" t="s">
        <v>27</v>
      </c>
      <c r="C18" t="s">
        <v>20</v>
      </c>
      <c r="D18">
        <v>40</v>
      </c>
      <c r="E18">
        <v>0.15495617542000509</v>
      </c>
      <c r="F18">
        <v>4477.8</v>
      </c>
      <c r="G18">
        <v>179112</v>
      </c>
      <c r="H18">
        <v>6.1982470168002051</v>
      </c>
      <c r="I18">
        <v>324878.60272047028</v>
      </c>
      <c r="J18">
        <v>1153359.75</v>
      </c>
      <c r="K18">
        <v>179509.8548101534</v>
      </c>
      <c r="L18">
        <v>1</v>
      </c>
    </row>
    <row r="19" spans="1:12" x14ac:dyDescent="0.35">
      <c r="A19" t="s">
        <v>34</v>
      </c>
      <c r="B19" t="s">
        <v>27</v>
      </c>
      <c r="C19" t="s">
        <v>15</v>
      </c>
      <c r="D19">
        <v>9</v>
      </c>
      <c r="E19">
        <v>0.13966847969807419</v>
      </c>
      <c r="F19">
        <v>6383.7777777777774</v>
      </c>
      <c r="G19">
        <v>57454</v>
      </c>
      <c r="H19">
        <v>1.257016317282668</v>
      </c>
      <c r="I19">
        <v>96008.53340599114</v>
      </c>
      <c r="J19">
        <v>551141.33333333326</v>
      </c>
      <c r="K19">
        <v>87056.088315587243</v>
      </c>
      <c r="L19">
        <v>0</v>
      </c>
    </row>
    <row r="20" spans="1:12" x14ac:dyDescent="0.35">
      <c r="A20" t="s">
        <v>35</v>
      </c>
      <c r="B20" t="s">
        <v>27</v>
      </c>
      <c r="C20" t="s">
        <v>15</v>
      </c>
      <c r="D20">
        <v>30</v>
      </c>
      <c r="E20">
        <v>0.13551462009570431</v>
      </c>
      <c r="F20">
        <v>6433.3666666666668</v>
      </c>
      <c r="G20">
        <v>193001</v>
      </c>
      <c r="H20">
        <v>4.0654386028711276</v>
      </c>
      <c r="I20">
        <v>301951.17517829948</v>
      </c>
      <c r="J20">
        <v>1421380</v>
      </c>
      <c r="K20">
        <v>172687.54401032071</v>
      </c>
      <c r="L20">
        <v>0</v>
      </c>
    </row>
    <row r="21" spans="1:12" x14ac:dyDescent="0.35">
      <c r="A21" t="s">
        <v>36</v>
      </c>
      <c r="B21" t="s">
        <v>27</v>
      </c>
      <c r="C21" t="s">
        <v>15</v>
      </c>
      <c r="D21">
        <v>5</v>
      </c>
      <c r="E21">
        <v>0.13325131447178129</v>
      </c>
      <c r="F21">
        <v>6189</v>
      </c>
      <c r="G21">
        <v>30945</v>
      </c>
      <c r="H21">
        <v>0.66625657235890656</v>
      </c>
      <c r="I21">
        <v>50250.773706707849</v>
      </c>
      <c r="J21">
        <v>190809.25</v>
      </c>
      <c r="K21">
        <v>25502.847230659561</v>
      </c>
      <c r="L21">
        <v>0</v>
      </c>
    </row>
    <row r="22" spans="1:12" x14ac:dyDescent="0.35">
      <c r="A22" t="s">
        <v>37</v>
      </c>
      <c r="B22" t="s">
        <v>27</v>
      </c>
      <c r="C22" t="s">
        <v>15</v>
      </c>
      <c r="D22">
        <v>1</v>
      </c>
      <c r="E22">
        <v>0.12531337796941719</v>
      </c>
      <c r="F22">
        <v>6877</v>
      </c>
      <c r="G22">
        <v>6877</v>
      </c>
      <c r="H22">
        <v>0.12531337796941719</v>
      </c>
      <c r="I22">
        <v>10341.36120354818</v>
      </c>
      <c r="J22">
        <v>48139</v>
      </c>
      <c r="K22">
        <v>6032.460702069774</v>
      </c>
      <c r="L22">
        <v>0</v>
      </c>
    </row>
    <row r="23" spans="1:12" x14ac:dyDescent="0.35">
      <c r="A23" t="s">
        <v>38</v>
      </c>
      <c r="B23" t="s">
        <v>27</v>
      </c>
      <c r="C23" t="s">
        <v>22</v>
      </c>
      <c r="D23">
        <v>20</v>
      </c>
      <c r="E23">
        <v>0.1103593227829809</v>
      </c>
      <c r="F23">
        <v>15052.7</v>
      </c>
      <c r="G23">
        <v>301054</v>
      </c>
      <c r="H23">
        <v>2.2071864556596181</v>
      </c>
      <c r="I23">
        <v>406458.3957011805</v>
      </c>
      <c r="J23">
        <v>3682038</v>
      </c>
      <c r="K23">
        <v>436833.25989283592</v>
      </c>
      <c r="L23">
        <v>0</v>
      </c>
    </row>
    <row r="24" spans="1:12" x14ac:dyDescent="0.35">
      <c r="A24" t="s">
        <v>39</v>
      </c>
      <c r="B24" t="s">
        <v>27</v>
      </c>
      <c r="C24" t="s">
        <v>20</v>
      </c>
      <c r="D24">
        <v>6</v>
      </c>
      <c r="E24">
        <v>9.6044585936460966E-2</v>
      </c>
      <c r="F24">
        <v>4129.833333333333</v>
      </c>
      <c r="G24">
        <v>24779</v>
      </c>
      <c r="H24">
        <v>0.57626751561876577</v>
      </c>
      <c r="I24">
        <v>28517.6109261604</v>
      </c>
      <c r="J24">
        <v>254213</v>
      </c>
      <c r="K24">
        <v>26206.996853426928</v>
      </c>
      <c r="L24">
        <v>1</v>
      </c>
    </row>
    <row r="25" spans="1:12" x14ac:dyDescent="0.35">
      <c r="A25" t="s">
        <v>40</v>
      </c>
      <c r="B25" t="s">
        <v>27</v>
      </c>
      <c r="C25" t="s">
        <v>22</v>
      </c>
      <c r="D25">
        <v>4</v>
      </c>
      <c r="E25">
        <v>9.298959989709063E-2</v>
      </c>
      <c r="F25">
        <v>10584.5</v>
      </c>
      <c r="G25">
        <v>42338</v>
      </c>
      <c r="H25">
        <v>0.37195839958836252</v>
      </c>
      <c r="I25">
        <v>49133.351726428642</v>
      </c>
      <c r="J25">
        <v>347762.5</v>
      </c>
      <c r="K25">
        <v>30684.12347190117</v>
      </c>
      <c r="L25">
        <v>0</v>
      </c>
    </row>
    <row r="26" spans="1:12" x14ac:dyDescent="0.35">
      <c r="A26" t="s">
        <v>41</v>
      </c>
      <c r="B26" t="s">
        <v>27</v>
      </c>
      <c r="C26" t="s">
        <v>20</v>
      </c>
      <c r="D26">
        <v>6</v>
      </c>
      <c r="E26">
        <v>9.2806154806289565E-2</v>
      </c>
      <c r="F26">
        <v>4340</v>
      </c>
      <c r="G26">
        <v>26040</v>
      </c>
      <c r="H26">
        <v>0.55683692883773739</v>
      </c>
      <c r="I26">
        <v>27683.6502309733</v>
      </c>
      <c r="J26">
        <v>169139.75</v>
      </c>
      <c r="K26">
        <v>14921.04823328225</v>
      </c>
      <c r="L26">
        <v>1</v>
      </c>
    </row>
    <row r="27" spans="1:12" x14ac:dyDescent="0.35">
      <c r="A27" t="s">
        <v>42</v>
      </c>
      <c r="B27" t="s">
        <v>27</v>
      </c>
      <c r="C27" t="s">
        <v>22</v>
      </c>
      <c r="D27">
        <v>2</v>
      </c>
      <c r="E27">
        <v>8.9219690035810997E-2</v>
      </c>
      <c r="F27">
        <v>11322</v>
      </c>
      <c r="G27">
        <v>22644</v>
      </c>
      <c r="H27">
        <v>0.17843938007162199</v>
      </c>
      <c r="I27">
        <v>22380.589167366379</v>
      </c>
      <c r="J27">
        <v>80075.5</v>
      </c>
      <c r="K27">
        <v>6333.5213565695294</v>
      </c>
      <c r="L27">
        <v>1</v>
      </c>
    </row>
    <row r="28" spans="1:12" x14ac:dyDescent="0.35">
      <c r="A28" t="s">
        <v>43</v>
      </c>
      <c r="B28" t="s">
        <v>27</v>
      </c>
      <c r="C28" t="s">
        <v>22</v>
      </c>
      <c r="D28">
        <v>1</v>
      </c>
      <c r="E28">
        <v>7.1163001552578903E-2</v>
      </c>
      <c r="F28">
        <v>18061</v>
      </c>
      <c r="G28">
        <v>18061</v>
      </c>
      <c r="H28">
        <v>7.1163001552578903E-2</v>
      </c>
      <c r="I28">
        <v>15423.29965249353</v>
      </c>
      <c r="J28">
        <v>54183</v>
      </c>
      <c r="K28">
        <v>3855.8249131233829</v>
      </c>
      <c r="L28">
        <v>1</v>
      </c>
    </row>
    <row r="29" spans="1:12" x14ac:dyDescent="0.35">
      <c r="A29" t="s">
        <v>44</v>
      </c>
      <c r="B29" t="s">
        <v>27</v>
      </c>
      <c r="C29" t="s">
        <v>22</v>
      </c>
      <c r="D29">
        <v>29</v>
      </c>
      <c r="E29">
        <v>6.7587551370037816E-2</v>
      </c>
      <c r="F29">
        <v>13026.86206896552</v>
      </c>
      <c r="G29">
        <v>377779</v>
      </c>
      <c r="H29">
        <v>1.960038989731097</v>
      </c>
      <c r="I29">
        <v>296106.49639990181</v>
      </c>
      <c r="J29">
        <v>2449263</v>
      </c>
      <c r="K29">
        <v>159219.0215936655</v>
      </c>
      <c r="L29">
        <v>1</v>
      </c>
    </row>
    <row r="30" spans="1:12" x14ac:dyDescent="0.35">
      <c r="A30" t="s">
        <v>45</v>
      </c>
      <c r="B30" t="s">
        <v>27</v>
      </c>
      <c r="C30" t="s">
        <v>20</v>
      </c>
      <c r="D30">
        <v>3</v>
      </c>
      <c r="E30">
        <v>6.3164526879739336E-2</v>
      </c>
      <c r="F30">
        <v>4032.666666666667</v>
      </c>
      <c r="G30">
        <v>12098</v>
      </c>
      <c r="H30">
        <v>0.18949358063921801</v>
      </c>
      <c r="I30">
        <v>9620.9804059508879</v>
      </c>
      <c r="J30">
        <v>114628.6666666667</v>
      </c>
      <c r="K30">
        <v>8258.6782130840838</v>
      </c>
      <c r="L30">
        <v>0</v>
      </c>
    </row>
    <row r="31" spans="1:12" x14ac:dyDescent="0.35">
      <c r="A31" t="s">
        <v>46</v>
      </c>
      <c r="B31" t="s">
        <v>27</v>
      </c>
      <c r="C31" t="s">
        <v>22</v>
      </c>
      <c r="D31">
        <v>9</v>
      </c>
      <c r="E31">
        <v>6.2927781337523178E-2</v>
      </c>
      <c r="F31">
        <v>14550.777777777779</v>
      </c>
      <c r="G31">
        <v>130957</v>
      </c>
      <c r="H31">
        <v>0.56635003203770862</v>
      </c>
      <c r="I31">
        <v>87878.068702406061</v>
      </c>
      <c r="J31">
        <v>639691.75</v>
      </c>
      <c r="K31">
        <v>33818.066206647127</v>
      </c>
      <c r="L31">
        <v>1</v>
      </c>
    </row>
    <row r="32" spans="1:12" x14ac:dyDescent="0.35">
      <c r="A32" t="s">
        <v>47</v>
      </c>
      <c r="B32" t="s">
        <v>27</v>
      </c>
      <c r="C32" t="s">
        <v>20</v>
      </c>
      <c r="D32">
        <v>2</v>
      </c>
      <c r="E32">
        <v>5.0529925212774003E-2</v>
      </c>
      <c r="F32">
        <v>4178</v>
      </c>
      <c r="G32">
        <v>8356</v>
      </c>
      <c r="H32">
        <v>0.10105985042554801</v>
      </c>
      <c r="I32">
        <v>5480.056561059665</v>
      </c>
      <c r="J32">
        <v>46907.5</v>
      </c>
      <c r="K32">
        <v>1902.7244736982809</v>
      </c>
      <c r="L32">
        <v>1</v>
      </c>
    </row>
    <row r="33" spans="1:12" x14ac:dyDescent="0.35">
      <c r="A33" t="s">
        <v>48</v>
      </c>
      <c r="B33" t="s">
        <v>27</v>
      </c>
      <c r="C33" t="s">
        <v>13</v>
      </c>
      <c r="D33">
        <v>3</v>
      </c>
      <c r="E33">
        <v>4.4129513752972131E-2</v>
      </c>
      <c r="F33">
        <v>2474</v>
      </c>
      <c r="G33">
        <v>7422</v>
      </c>
      <c r="H33">
        <v>0.13238854125891639</v>
      </c>
      <c r="I33">
        <v>4182.6369965935128</v>
      </c>
      <c r="J33">
        <v>77733</v>
      </c>
      <c r="K33">
        <v>3090.6188301676011</v>
      </c>
      <c r="L33">
        <v>0</v>
      </c>
    </row>
    <row r="34" spans="1:12" x14ac:dyDescent="0.35">
      <c r="A34" t="s">
        <v>49</v>
      </c>
      <c r="B34" t="s">
        <v>27</v>
      </c>
      <c r="C34" t="s">
        <v>20</v>
      </c>
      <c r="D34">
        <v>1</v>
      </c>
      <c r="E34">
        <v>4.16870134619498E-2</v>
      </c>
      <c r="F34">
        <v>5121</v>
      </c>
      <c r="G34">
        <v>5121</v>
      </c>
      <c r="H34">
        <v>4.16870134619498E-2</v>
      </c>
      <c r="I34">
        <v>2561.750351263739</v>
      </c>
      <c r="J34">
        <v>10242</v>
      </c>
      <c r="K34">
        <v>426.95839187728978</v>
      </c>
      <c r="L34">
        <v>1</v>
      </c>
    </row>
    <row r="35" spans="1:12" x14ac:dyDescent="0.35">
      <c r="A35" t="s">
        <v>50</v>
      </c>
      <c r="B35" t="s">
        <v>27</v>
      </c>
      <c r="C35" t="s">
        <v>13</v>
      </c>
      <c r="D35">
        <v>5</v>
      </c>
      <c r="E35">
        <v>3.9400523828853742E-2</v>
      </c>
      <c r="F35">
        <v>2877.8</v>
      </c>
      <c r="G35">
        <v>14389</v>
      </c>
      <c r="H35">
        <v>0.1970026191442687</v>
      </c>
      <c r="I35">
        <v>6918.0622448349086</v>
      </c>
      <c r="J35">
        <v>105454.75</v>
      </c>
      <c r="K35">
        <v>4298.9716260920541</v>
      </c>
      <c r="L35">
        <v>0</v>
      </c>
    </row>
    <row r="36" spans="1:12" x14ac:dyDescent="0.35">
      <c r="A36" t="s">
        <v>51</v>
      </c>
      <c r="B36" t="s">
        <v>27</v>
      </c>
      <c r="C36" t="s">
        <v>15</v>
      </c>
      <c r="D36">
        <v>2</v>
      </c>
      <c r="E36">
        <v>8.4363366442395497E-3</v>
      </c>
      <c r="F36">
        <v>6341.5</v>
      </c>
      <c r="G36">
        <v>12683</v>
      </c>
      <c r="H36">
        <v>1.6872673288479099E-2</v>
      </c>
      <c r="I36">
        <v>1288.3889246318629</v>
      </c>
      <c r="J36">
        <v>135238</v>
      </c>
      <c r="K36">
        <v>1101.0478402598219</v>
      </c>
      <c r="L36">
        <v>1</v>
      </c>
    </row>
    <row r="37" spans="1:12" x14ac:dyDescent="0.35">
      <c r="A37" t="s">
        <v>52</v>
      </c>
      <c r="B37" t="s">
        <v>27</v>
      </c>
      <c r="C37" t="s">
        <v>22</v>
      </c>
      <c r="D37">
        <v>2</v>
      </c>
      <c r="E37">
        <v>7.7753565810447997E-3</v>
      </c>
      <c r="F37">
        <v>14175.5</v>
      </c>
      <c r="G37">
        <v>28351</v>
      </c>
      <c r="H37">
        <v>1.5550713162089599E-2</v>
      </c>
      <c r="I37">
        <v>2836.2066546501801</v>
      </c>
      <c r="J37">
        <v>303341.66666666663</v>
      </c>
      <c r="K37">
        <v>2280.9962087063782</v>
      </c>
      <c r="L37">
        <v>0</v>
      </c>
    </row>
    <row r="38" spans="1:12" x14ac:dyDescent="0.35">
      <c r="A38" t="s">
        <v>53</v>
      </c>
      <c r="B38" t="s">
        <v>54</v>
      </c>
      <c r="C38" t="s">
        <v>13</v>
      </c>
      <c r="D38">
        <v>10</v>
      </c>
      <c r="E38">
        <v>0.29142265914403181</v>
      </c>
      <c r="F38">
        <v>2692.7</v>
      </c>
      <c r="G38">
        <v>26927</v>
      </c>
      <c r="H38">
        <v>2.9142265914403169</v>
      </c>
      <c r="I38">
        <v>96694.091189736879</v>
      </c>
      <c r="J38">
        <v>142098.75</v>
      </c>
      <c r="K38">
        <v>40826.922696039153</v>
      </c>
      <c r="L38">
        <v>1</v>
      </c>
    </row>
    <row r="39" spans="1:12" x14ac:dyDescent="0.35">
      <c r="A39" t="s">
        <v>55</v>
      </c>
      <c r="B39" t="s">
        <v>54</v>
      </c>
      <c r="C39" t="s">
        <v>13</v>
      </c>
      <c r="D39">
        <v>1</v>
      </c>
      <c r="E39">
        <v>0.2636969967064714</v>
      </c>
      <c r="F39">
        <v>2322</v>
      </c>
      <c r="G39">
        <v>2322</v>
      </c>
      <c r="H39">
        <v>0.2636969967064714</v>
      </c>
      <c r="I39">
        <v>7347.6531162291194</v>
      </c>
      <c r="J39">
        <v>11610</v>
      </c>
      <c r="K39">
        <v>3061.5221317621331</v>
      </c>
      <c r="L39">
        <v>1</v>
      </c>
    </row>
    <row r="40" spans="1:12" x14ac:dyDescent="0.35">
      <c r="A40" t="s">
        <v>56</v>
      </c>
      <c r="B40" t="s">
        <v>54</v>
      </c>
      <c r="C40" t="s">
        <v>20</v>
      </c>
      <c r="D40">
        <v>1</v>
      </c>
      <c r="E40">
        <v>0.25564878329210061</v>
      </c>
      <c r="F40">
        <v>4648</v>
      </c>
      <c r="G40">
        <v>4648</v>
      </c>
      <c r="H40">
        <v>0.25564878329210061</v>
      </c>
      <c r="I40">
        <v>14259.0665369002</v>
      </c>
      <c r="J40">
        <v>32536</v>
      </c>
      <c r="K40">
        <v>8317.7888131917862</v>
      </c>
      <c r="L40">
        <v>1</v>
      </c>
    </row>
    <row r="41" spans="1:12" x14ac:dyDescent="0.35">
      <c r="A41" t="s">
        <v>57</v>
      </c>
      <c r="B41" t="s">
        <v>54</v>
      </c>
      <c r="C41" t="s">
        <v>20</v>
      </c>
      <c r="D41">
        <v>8</v>
      </c>
      <c r="E41">
        <v>0.2092098347145418</v>
      </c>
      <c r="F41">
        <v>4609</v>
      </c>
      <c r="G41">
        <v>36872</v>
      </c>
      <c r="H41">
        <v>1.6736786777163339</v>
      </c>
      <c r="I41">
        <v>93425.16156960318</v>
      </c>
      <c r="J41">
        <v>154165</v>
      </c>
      <c r="K41">
        <v>38781.15315815364</v>
      </c>
      <c r="L41">
        <v>1</v>
      </c>
    </row>
    <row r="42" spans="1:12" x14ac:dyDescent="0.35">
      <c r="A42" t="s">
        <v>58</v>
      </c>
      <c r="B42" t="s">
        <v>54</v>
      </c>
      <c r="C42" t="s">
        <v>22</v>
      </c>
      <c r="D42">
        <v>14</v>
      </c>
      <c r="E42">
        <v>0.18429260522829419</v>
      </c>
      <c r="F42">
        <v>12365.357142857139</v>
      </c>
      <c r="G42">
        <v>173115</v>
      </c>
      <c r="H42">
        <v>2.5800964731961189</v>
      </c>
      <c r="I42">
        <v>413619.52694799227</v>
      </c>
      <c r="J42">
        <v>2297264.666666667</v>
      </c>
      <c r="K42">
        <v>473895.8221539224</v>
      </c>
      <c r="L42">
        <v>1</v>
      </c>
    </row>
    <row r="43" spans="1:12" x14ac:dyDescent="0.35">
      <c r="A43" t="s">
        <v>59</v>
      </c>
      <c r="B43" t="s">
        <v>54</v>
      </c>
      <c r="C43" t="s">
        <v>15</v>
      </c>
      <c r="D43">
        <v>11</v>
      </c>
      <c r="E43">
        <v>0.18372236302763939</v>
      </c>
      <c r="F43">
        <v>6585.090909090909</v>
      </c>
      <c r="G43">
        <v>72436</v>
      </c>
      <c r="H43">
        <v>2.020945993304033</v>
      </c>
      <c r="I43">
        <v>151995.5209785584</v>
      </c>
      <c r="J43">
        <v>318440.5</v>
      </c>
      <c r="K43">
        <v>58084.495362402296</v>
      </c>
      <c r="L43">
        <v>1</v>
      </c>
    </row>
    <row r="44" spans="1:12" x14ac:dyDescent="0.35">
      <c r="A44" t="s">
        <v>60</v>
      </c>
      <c r="B44" t="s">
        <v>54</v>
      </c>
      <c r="C44" t="s">
        <v>15</v>
      </c>
      <c r="D44">
        <v>4</v>
      </c>
      <c r="E44">
        <v>0.17850282909271051</v>
      </c>
      <c r="F44">
        <v>6112.5</v>
      </c>
      <c r="G44">
        <v>24450</v>
      </c>
      <c r="H44">
        <v>0.71401131637084214</v>
      </c>
      <c r="I44">
        <v>49583.960131841937</v>
      </c>
      <c r="J44">
        <v>158619.5</v>
      </c>
      <c r="K44">
        <v>20998.931670373539</v>
      </c>
      <c r="L44">
        <v>1</v>
      </c>
    </row>
    <row r="45" spans="1:12" x14ac:dyDescent="0.35">
      <c r="A45" t="s">
        <v>61</v>
      </c>
      <c r="B45" t="s">
        <v>54</v>
      </c>
      <c r="C45" t="s">
        <v>20</v>
      </c>
      <c r="D45">
        <v>2</v>
      </c>
      <c r="E45">
        <v>0.17505086533848521</v>
      </c>
      <c r="F45">
        <v>4535.5</v>
      </c>
      <c r="G45">
        <v>9071</v>
      </c>
      <c r="H45">
        <v>0.35010173067697048</v>
      </c>
      <c r="I45">
        <v>19522.85914261685</v>
      </c>
      <c r="J45">
        <v>91849.333333333328</v>
      </c>
      <c r="K45">
        <v>15815.155708150791</v>
      </c>
      <c r="L45">
        <v>0</v>
      </c>
    </row>
    <row r="46" spans="1:12" x14ac:dyDescent="0.35">
      <c r="A46" t="s">
        <v>62</v>
      </c>
      <c r="B46" t="s">
        <v>54</v>
      </c>
      <c r="C46" t="s">
        <v>15</v>
      </c>
      <c r="D46">
        <v>30</v>
      </c>
      <c r="E46">
        <v>0.17384284256006821</v>
      </c>
      <c r="F46">
        <v>6299.2333333333336</v>
      </c>
      <c r="G46">
        <v>188977</v>
      </c>
      <c r="H46">
        <v>5.2152852768020459</v>
      </c>
      <c r="I46">
        <v>378398.16567822162</v>
      </c>
      <c r="J46">
        <v>1273054</v>
      </c>
      <c r="K46">
        <v>216245.440946152</v>
      </c>
      <c r="L46">
        <v>1</v>
      </c>
    </row>
    <row r="47" spans="1:12" x14ac:dyDescent="0.35">
      <c r="A47" t="s">
        <v>63</v>
      </c>
      <c r="B47" t="s">
        <v>54</v>
      </c>
      <c r="C47" t="s">
        <v>13</v>
      </c>
      <c r="D47">
        <v>1</v>
      </c>
      <c r="E47">
        <v>0.16625352739130969</v>
      </c>
      <c r="F47">
        <v>2275</v>
      </c>
      <c r="G47">
        <v>2275</v>
      </c>
      <c r="H47">
        <v>0.16625352739130969</v>
      </c>
      <c r="I47">
        <v>4538.7212977827548</v>
      </c>
      <c r="J47">
        <v>15356.25</v>
      </c>
      <c r="K47">
        <v>2553.0307300027989</v>
      </c>
      <c r="L47">
        <v>1</v>
      </c>
    </row>
    <row r="48" spans="1:12" x14ac:dyDescent="0.35">
      <c r="A48" t="s">
        <v>64</v>
      </c>
      <c r="B48" t="s">
        <v>54</v>
      </c>
      <c r="C48" t="s">
        <v>22</v>
      </c>
      <c r="D48">
        <v>7</v>
      </c>
      <c r="E48">
        <v>0.16331693963290089</v>
      </c>
      <c r="F48">
        <v>13978</v>
      </c>
      <c r="G48">
        <v>97846</v>
      </c>
      <c r="H48">
        <v>1.143218577430307</v>
      </c>
      <c r="I48">
        <v>173699.0454916631</v>
      </c>
      <c r="J48">
        <v>501960.75</v>
      </c>
      <c r="K48">
        <v>68938.844627336322</v>
      </c>
      <c r="L48">
        <v>1</v>
      </c>
    </row>
    <row r="49" spans="1:12" x14ac:dyDescent="0.35">
      <c r="A49" t="s">
        <v>65</v>
      </c>
      <c r="B49" t="s">
        <v>54</v>
      </c>
      <c r="C49" t="s">
        <v>13</v>
      </c>
      <c r="D49">
        <v>1</v>
      </c>
      <c r="E49">
        <v>0.16048880566377699</v>
      </c>
      <c r="F49">
        <v>2308</v>
      </c>
      <c r="G49">
        <v>2308</v>
      </c>
      <c r="H49">
        <v>0.16048880566377699</v>
      </c>
      <c r="I49">
        <v>4444.8979616639672</v>
      </c>
      <c r="J49">
        <v>20002.666666666672</v>
      </c>
      <c r="K49">
        <v>3210.204083423977</v>
      </c>
      <c r="L49">
        <v>0</v>
      </c>
    </row>
    <row r="50" spans="1:12" x14ac:dyDescent="0.35">
      <c r="A50" t="s">
        <v>66</v>
      </c>
      <c r="B50" t="s">
        <v>54</v>
      </c>
      <c r="C50" t="s">
        <v>13</v>
      </c>
      <c r="D50">
        <v>3</v>
      </c>
      <c r="E50">
        <v>0.15621353662629739</v>
      </c>
      <c r="F50">
        <v>2443.333333333333</v>
      </c>
      <c r="G50">
        <v>7330</v>
      </c>
      <c r="H50">
        <v>0.46864060987889222</v>
      </c>
      <c r="I50">
        <v>13851.261401228339</v>
      </c>
      <c r="J50">
        <v>55234.75</v>
      </c>
      <c r="K50">
        <v>8424.271525441085</v>
      </c>
      <c r="L50">
        <v>1</v>
      </c>
    </row>
    <row r="51" spans="1:12" x14ac:dyDescent="0.35">
      <c r="A51" t="s">
        <v>67</v>
      </c>
      <c r="B51" t="s">
        <v>54</v>
      </c>
      <c r="C51" t="s">
        <v>22</v>
      </c>
      <c r="D51">
        <v>13</v>
      </c>
      <c r="E51">
        <v>0.13084137881937491</v>
      </c>
      <c r="F51">
        <v>9869.9230769230762</v>
      </c>
      <c r="G51">
        <v>128309</v>
      </c>
      <c r="H51">
        <v>1.700937924651873</v>
      </c>
      <c r="I51">
        <v>187740.4307920853</v>
      </c>
      <c r="J51">
        <v>841479</v>
      </c>
      <c r="K51">
        <v>86837.365458151136</v>
      </c>
      <c r="L51">
        <v>1</v>
      </c>
    </row>
    <row r="52" spans="1:12" x14ac:dyDescent="0.35">
      <c r="A52" t="s">
        <v>68</v>
      </c>
      <c r="B52" t="s">
        <v>54</v>
      </c>
      <c r="C52" t="s">
        <v>15</v>
      </c>
      <c r="D52">
        <v>4</v>
      </c>
      <c r="E52">
        <v>0.11786087813967509</v>
      </c>
      <c r="F52">
        <v>6664.5</v>
      </c>
      <c r="G52">
        <v>26658</v>
      </c>
      <c r="H52">
        <v>0.47144351255870037</v>
      </c>
      <c r="I52">
        <v>40407.058260634651</v>
      </c>
      <c r="J52">
        <v>242518.66666666669</v>
      </c>
      <c r="K52">
        <v>29718.054469892901</v>
      </c>
      <c r="L52">
        <v>0</v>
      </c>
    </row>
    <row r="53" spans="1:12" x14ac:dyDescent="0.35">
      <c r="A53" t="s">
        <v>69</v>
      </c>
      <c r="B53" t="s">
        <v>54</v>
      </c>
      <c r="C53" t="s">
        <v>20</v>
      </c>
      <c r="D53">
        <v>15</v>
      </c>
      <c r="E53">
        <v>8.903685314318259E-2</v>
      </c>
      <c r="F53">
        <v>4799.8</v>
      </c>
      <c r="G53">
        <v>71997</v>
      </c>
      <c r="H53">
        <v>1.335552797147739</v>
      </c>
      <c r="I53">
        <v>76609.492714817461</v>
      </c>
      <c r="J53">
        <v>479210.25</v>
      </c>
      <c r="K53">
        <v>42808.093775111091</v>
      </c>
      <c r="L53">
        <v>1</v>
      </c>
    </row>
    <row r="54" spans="1:12" x14ac:dyDescent="0.35">
      <c r="A54" t="s">
        <v>70</v>
      </c>
      <c r="B54" t="s">
        <v>54</v>
      </c>
      <c r="C54" t="s">
        <v>15</v>
      </c>
      <c r="D54">
        <v>1</v>
      </c>
      <c r="E54">
        <v>8.7635246479845497E-2</v>
      </c>
      <c r="F54">
        <v>6644</v>
      </c>
      <c r="G54">
        <v>6644</v>
      </c>
      <c r="H54">
        <v>8.7635246479845497E-2</v>
      </c>
      <c r="I54">
        <v>6986.9829313451219</v>
      </c>
      <c r="J54">
        <v>53152</v>
      </c>
      <c r="K54">
        <v>4657.9886208967482</v>
      </c>
      <c r="L54">
        <v>0</v>
      </c>
    </row>
    <row r="55" spans="1:12" x14ac:dyDescent="0.35">
      <c r="A55" t="s">
        <v>71</v>
      </c>
      <c r="B55" t="s">
        <v>54</v>
      </c>
      <c r="C55" t="s">
        <v>22</v>
      </c>
      <c r="D55">
        <v>3</v>
      </c>
      <c r="E55">
        <v>7.7898669981899274E-2</v>
      </c>
      <c r="F55">
        <v>15255</v>
      </c>
      <c r="G55">
        <v>45765</v>
      </c>
      <c r="H55">
        <v>0.23369600994569781</v>
      </c>
      <c r="I55">
        <v>35036.929584132857</v>
      </c>
      <c r="J55">
        <v>518729.33333333331</v>
      </c>
      <c r="K55">
        <v>31456.53984296101</v>
      </c>
      <c r="L55">
        <v>0</v>
      </c>
    </row>
    <row r="56" spans="1:12" x14ac:dyDescent="0.35">
      <c r="A56" t="s">
        <v>72</v>
      </c>
      <c r="B56" t="s">
        <v>54</v>
      </c>
      <c r="C56" t="s">
        <v>13</v>
      </c>
      <c r="D56">
        <v>1</v>
      </c>
      <c r="E56">
        <v>7.7714082967974801E-2</v>
      </c>
      <c r="F56">
        <v>2430</v>
      </c>
      <c r="G56">
        <v>2430</v>
      </c>
      <c r="H56">
        <v>7.7714082967974801E-2</v>
      </c>
      <c r="I56">
        <v>2266.1426593461451</v>
      </c>
      <c r="J56">
        <v>17617.5</v>
      </c>
      <c r="K56">
        <v>1369.1278566882961</v>
      </c>
      <c r="L56">
        <v>1</v>
      </c>
    </row>
    <row r="57" spans="1:12" x14ac:dyDescent="0.35">
      <c r="A57" t="s">
        <v>73</v>
      </c>
      <c r="B57" t="s">
        <v>54</v>
      </c>
      <c r="C57" t="s">
        <v>22</v>
      </c>
      <c r="D57">
        <v>2</v>
      </c>
      <c r="E57">
        <v>5.7984703506101902E-2</v>
      </c>
      <c r="F57">
        <v>8877.5</v>
      </c>
      <c r="G57">
        <v>17755</v>
      </c>
      <c r="H57">
        <v>0.1159694070122038</v>
      </c>
      <c r="I57">
        <v>12418.332729227701</v>
      </c>
      <c r="J57">
        <v>127318.25</v>
      </c>
      <c r="K57">
        <v>7946.8824395580541</v>
      </c>
      <c r="L57">
        <v>0</v>
      </c>
    </row>
    <row r="58" spans="1:12" x14ac:dyDescent="0.35">
      <c r="A58" t="s">
        <v>74</v>
      </c>
      <c r="B58" t="s">
        <v>54</v>
      </c>
      <c r="C58" t="s">
        <v>20</v>
      </c>
      <c r="D58">
        <v>3</v>
      </c>
      <c r="E58">
        <v>2.8298718749358898E-2</v>
      </c>
      <c r="F58">
        <v>4576</v>
      </c>
      <c r="G58">
        <v>13728</v>
      </c>
      <c r="H58">
        <v>8.4896156248076698E-2</v>
      </c>
      <c r="I58">
        <v>4498.9647042379747</v>
      </c>
      <c r="J58">
        <v>114970</v>
      </c>
      <c r="K58">
        <v>2719.8392057855481</v>
      </c>
      <c r="L5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purvi gehlot</cp:lastModifiedBy>
  <dcterms:created xsi:type="dcterms:W3CDTF">2025-04-09T11:15:08Z</dcterms:created>
  <dcterms:modified xsi:type="dcterms:W3CDTF">2025-04-09T13:33:32Z</dcterms:modified>
</cp:coreProperties>
</file>