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91dad2e9368a1eb3/Documents/MS Excel/"/>
    </mc:Choice>
  </mc:AlternateContent>
  <xr:revisionPtr revIDLastSave="210" documentId="8_{2E701572-74B4-4004-94AB-B80D9E8930C0}" xr6:coauthVersionLast="47" xr6:coauthVersionMax="47" xr10:uidLastSave="{EFEB76C0-5589-436C-A9EB-C7977867FEF8}"/>
  <bookViews>
    <workbookView xWindow="-108" yWindow="-108" windowWidth="23256" windowHeight="13176" xr2:uid="{00000000-000D-0000-FFFF-FFFF00000000}"/>
  </bookViews>
  <sheets>
    <sheet name="Dashboard" sheetId="2" r:id="rId1"/>
    <sheet name="Inpu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C55" i="3" l="1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D7" i="2" l="1"/>
  <c r="D15" i="2"/>
  <c r="G19" i="2"/>
  <c r="L6" i="2"/>
  <c r="L16" i="2"/>
  <c r="M7" i="2"/>
  <c r="J6" i="2"/>
  <c r="C9" i="2"/>
  <c r="D17" i="2"/>
  <c r="M17" i="2"/>
  <c r="M6" i="2"/>
  <c r="H6" i="2"/>
  <c r="N7" i="2"/>
  <c r="N6" i="2"/>
  <c r="J19" i="2"/>
  <c r="I6" i="2"/>
  <c r="K19" i="2"/>
  <c r="D6" i="2"/>
  <c r="F9" i="2"/>
  <c r="I7" i="2"/>
  <c r="H7" i="2"/>
  <c r="J7" i="2"/>
  <c r="G6" i="2"/>
  <c r="I9" i="2"/>
  <c r="J9" i="2"/>
  <c r="K9" i="2"/>
  <c r="N17" i="2"/>
  <c r="K15" i="2"/>
  <c r="F19" i="2"/>
  <c r="C6" i="2"/>
  <c r="M16" i="2"/>
  <c r="K7" i="2"/>
  <c r="D19" i="2"/>
  <c r="E18" i="2"/>
  <c r="I18" i="2"/>
  <c r="D18" i="2"/>
  <c r="E15" i="2"/>
  <c r="F15" i="2"/>
  <c r="G15" i="2"/>
  <c r="L15" i="2"/>
  <c r="M15" i="2"/>
  <c r="N15" i="2"/>
  <c r="L14" i="2"/>
  <c r="L9" i="2"/>
  <c r="M9" i="2"/>
  <c r="F18" i="2"/>
  <c r="E16" i="2"/>
  <c r="G18" i="2"/>
  <c r="I19" i="2"/>
  <c r="D9" i="2"/>
  <c r="G16" i="2"/>
  <c r="E9" i="2"/>
  <c r="F14" i="2"/>
  <c r="J18" i="2"/>
  <c r="E7" i="2"/>
  <c r="H15" i="2"/>
  <c r="J17" i="2"/>
  <c r="K18" i="2"/>
  <c r="E6" i="2"/>
  <c r="F7" i="2"/>
  <c r="G9" i="2"/>
  <c r="H14" i="2"/>
  <c r="I15" i="2"/>
  <c r="J16" i="2"/>
  <c r="K17" i="2"/>
  <c r="L18" i="2"/>
  <c r="M19" i="2"/>
  <c r="L7" i="2"/>
  <c r="D16" i="2"/>
  <c r="E17" i="2"/>
  <c r="N9" i="2"/>
  <c r="H19" i="2"/>
  <c r="F16" i="2"/>
  <c r="H18" i="2"/>
  <c r="E14" i="2"/>
  <c r="H17" i="2"/>
  <c r="C7" i="2"/>
  <c r="I17" i="2"/>
  <c r="G14" i="2"/>
  <c r="I16" i="2"/>
  <c r="L19" i="2"/>
  <c r="F6" i="2"/>
  <c r="G7" i="2"/>
  <c r="H9" i="2"/>
  <c r="I14" i="2"/>
  <c r="J15" i="2"/>
  <c r="K16" i="2"/>
  <c r="L17" i="2"/>
  <c r="M18" i="2"/>
  <c r="N19" i="2"/>
  <c r="K14" i="2"/>
  <c r="N16" i="2"/>
  <c r="E19" i="2"/>
  <c r="M14" i="2"/>
  <c r="K6" i="2"/>
  <c r="N14" i="2"/>
  <c r="F17" i="2"/>
  <c r="D14" i="2"/>
  <c r="G17" i="2"/>
  <c r="H16" i="2"/>
  <c r="J14" i="2"/>
  <c r="N18" i="2"/>
  <c r="C8" i="2"/>
  <c r="D8" i="2"/>
  <c r="E8" i="2"/>
  <c r="F8" i="2"/>
  <c r="G8" i="2"/>
  <c r="H8" i="2"/>
  <c r="I8" i="2"/>
  <c r="J8" i="2"/>
  <c r="K8" i="2"/>
  <c r="L8" i="2"/>
  <c r="M8" i="2"/>
  <c r="N8" i="2"/>
  <c r="C14" i="2"/>
  <c r="C15" i="2"/>
  <c r="C16" i="2"/>
  <c r="C17" i="2"/>
  <c r="C18" i="2"/>
  <c r="C19" i="2"/>
  <c r="J10" i="2" l="1"/>
  <c r="I10" i="2"/>
  <c r="H10" i="2"/>
  <c r="N10" i="2"/>
  <c r="N11" i="2" s="1"/>
  <c r="K10" i="2"/>
  <c r="K11" i="2" s="1"/>
  <c r="G10" i="2"/>
  <c r="P6" i="2"/>
  <c r="P17" i="2"/>
  <c r="D10" i="2"/>
  <c r="P14" i="2"/>
  <c r="E10" i="2"/>
  <c r="L20" i="2"/>
  <c r="L21" i="2" s="1"/>
  <c r="J20" i="2"/>
  <c r="M20" i="2"/>
  <c r="M21" i="2" s="1"/>
  <c r="F20" i="2"/>
  <c r="L10" i="2"/>
  <c r="L11" i="2" s="1"/>
  <c r="K20" i="2"/>
  <c r="K21" i="2" s="1"/>
  <c r="I20" i="2"/>
  <c r="P9" i="2"/>
  <c r="N20" i="2"/>
  <c r="P19" i="2"/>
  <c r="P18" i="2"/>
  <c r="M10" i="2"/>
  <c r="P7" i="2"/>
  <c r="E20" i="2"/>
  <c r="G20" i="2"/>
  <c r="D20" i="2"/>
  <c r="H20" i="2"/>
  <c r="C20" i="2"/>
  <c r="F10" i="2"/>
  <c r="P16" i="2"/>
  <c r="P15" i="2"/>
  <c r="C10" i="2"/>
  <c r="P8" i="2"/>
  <c r="J11" i="2" l="1"/>
  <c r="I11" i="2"/>
  <c r="J23" i="2"/>
  <c r="I23" i="2"/>
  <c r="E11" i="2"/>
  <c r="H11" i="2"/>
  <c r="H23" i="2"/>
  <c r="G11" i="2"/>
  <c r="F21" i="2"/>
  <c r="N23" i="2"/>
  <c r="N24" i="2" s="1"/>
  <c r="K23" i="2"/>
  <c r="K24" i="2" s="1"/>
  <c r="N21" i="2"/>
  <c r="D11" i="2"/>
  <c r="J21" i="2"/>
  <c r="M23" i="2"/>
  <c r="M24" i="2" s="1"/>
  <c r="F11" i="2"/>
  <c r="C23" i="2"/>
  <c r="P20" i="2"/>
  <c r="D23" i="2"/>
  <c r="I21" i="2"/>
  <c r="H21" i="2"/>
  <c r="E23" i="2"/>
  <c r="L23" i="2"/>
  <c r="L24" i="2" s="1"/>
  <c r="F23" i="2"/>
  <c r="G21" i="2"/>
  <c r="D21" i="2"/>
  <c r="G23" i="2"/>
  <c r="E21" i="2"/>
  <c r="P10" i="2"/>
  <c r="M11" i="2"/>
  <c r="J24" i="2" l="1"/>
  <c r="I24" i="2"/>
  <c r="H24" i="2"/>
  <c r="D24" i="2"/>
  <c r="F24" i="2"/>
  <c r="E24" i="2"/>
  <c r="G24" i="2"/>
  <c r="P23" i="2"/>
</calcChain>
</file>

<file path=xl/sharedStrings.xml><?xml version="1.0" encoding="utf-8"?>
<sst xmlns="http://schemas.openxmlformats.org/spreadsheetml/2006/main" count="226" uniqueCount="69">
  <si>
    <t>Personal Finance Tracker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</si>
  <si>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</si>
  <si>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</si>
  <si>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</si>
  <si>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</si>
  <si>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</si>
  <si>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</si>
  <si>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</si>
  <si>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</si>
  <si>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</si>
  <si>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</si>
  <si>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</si>
  <si>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</si>
  <si>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</si>
  <si>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</si>
  <si>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</si>
  <si>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</si>
  <si>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</si>
  <si>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</si>
  <si>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</si>
  <si>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</si>
  <si>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</si>
  <si>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</si>
  <si>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</si>
  <si>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</si>
  <si>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</si>
  <si>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</si>
  <si>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</si>
  <si>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</si>
  <si>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</si>
  <si>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</si>
  <si>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</si>
  <si>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</si>
  <si>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</si>
  <si>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</si>
  <si>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</si>
  <si>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</si>
  <si>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</si>
  <si>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</si>
  <si>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</si>
  <si>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</si>
  <si>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</si>
  <si>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</si>
  <si>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Dinner with friends (invited my partner)</t>
  </si>
  <si>
    <t>Bought new clothes</t>
  </si>
  <si>
    <t>Commissions from each sale</t>
  </si>
  <si>
    <t>9-5 job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</si>
  <si>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</si>
  <si>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</si>
  <si>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</si>
  <si>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</si>
  <si>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</si>
  <si>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</si>
  <si>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</si>
  <si>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</si>
  <si>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</si>
  <si>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</si>
  <si>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</si>
  <si>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Lemonade</t>
  </si>
  <si>
    <t>Music concert</t>
  </si>
  <si>
    <t>Spa</t>
  </si>
  <si>
    <t>New Shoes</t>
  </si>
  <si>
    <t>Figures in Rs.</t>
  </si>
  <si>
    <t>Instamart shopping</t>
  </si>
  <si>
    <t>Diljit concert</t>
  </si>
  <si>
    <t>Startup idea</t>
  </si>
  <si>
    <t>Hotel</t>
  </si>
  <si>
    <t>Game</t>
  </si>
  <si>
    <t xml:space="preserve">Hotel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</si>
</sst>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\-_)"/>
  </numFmts>
  <fonts count="17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20"/>
      <color rgb="FF293D68"/>
      <name val="Calibri"/>
    </font>
    <font>
      <b/>
      <sz val="16"/>
      <color rgb="FF293D68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  <font>
      <sz val="12"/>
      <color theme="1"/>
      <name val="Calibri"/>
      <family val="2"/>
    </font>
    <font>
      <b/>
      <i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2"/>
      <color rgb="FF0432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rgb="FFFFFF99"/>
        <bgColor rgb="FFD9E2F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17" fontId="4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6" fillId="2" borderId="3" xfId="0" applyFont="1" applyFill="1" applyBorder="1" applyAlignment="1">
      <alignment horizontal="left"/>
    </xf>
    <xf numFmtId="164" fontId="6" fillId="2" borderId="3" xfId="0" applyNumberFormat="1" applyFont="1" applyFill="1" applyBorder="1"/>
    <xf numFmtId="0" fontId="6" fillId="0" borderId="0" xfId="0" applyFont="1"/>
    <xf numFmtId="0" fontId="7" fillId="2" borderId="4" xfId="0" applyFont="1" applyFill="1" applyBorder="1" applyAlignment="1">
      <alignment horizontal="left"/>
    </xf>
    <xf numFmtId="164" fontId="8" fillId="2" borderId="4" xfId="0" applyNumberFormat="1" applyFont="1" applyFill="1" applyBorder="1"/>
    <xf numFmtId="9" fontId="7" fillId="2" borderId="4" xfId="0" applyNumberFormat="1" applyFont="1" applyFill="1" applyBorder="1"/>
    <xf numFmtId="164" fontId="6" fillId="2" borderId="4" xfId="0" applyNumberFormat="1" applyFont="1" applyFill="1" applyBorder="1"/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6" fillId="4" borderId="3" xfId="0" applyFont="1" applyFill="1" applyBorder="1" applyAlignment="1">
      <alignment horizontal="left"/>
    </xf>
    <xf numFmtId="164" fontId="6" fillId="4" borderId="3" xfId="0" applyNumberFormat="1" applyFont="1" applyFill="1" applyBorder="1"/>
    <xf numFmtId="0" fontId="7" fillId="4" borderId="4" xfId="0" applyFont="1" applyFill="1" applyBorder="1" applyAlignment="1">
      <alignment horizontal="left"/>
    </xf>
    <xf numFmtId="164" fontId="6" fillId="4" borderId="4" xfId="0" applyNumberFormat="1" applyFont="1" applyFill="1" applyBorder="1"/>
    <xf numFmtId="9" fontId="7" fillId="4" borderId="4" xfId="0" applyNumberFormat="1" applyFont="1" applyFill="1" applyBorder="1"/>
    <xf numFmtId="0" fontId="1" fillId="0" borderId="0" xfId="0" applyFont="1"/>
    <xf numFmtId="0" fontId="4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1" fillId="0" borderId="0" xfId="0" applyNumberFormat="1" applyFont="1"/>
    <xf numFmtId="9" fontId="7" fillId="5" borderId="4" xfId="0" applyNumberFormat="1" applyFont="1" applyFill="1" applyBorder="1"/>
    <xf numFmtId="0" fontId="9" fillId="3" borderId="5" xfId="0" applyFont="1" applyFill="1" applyBorder="1" applyAlignment="1">
      <alignment horizontal="center"/>
    </xf>
    <xf numFmtId="0" fontId="10" fillId="0" borderId="6" xfId="0" applyFont="1" applyBorder="1"/>
    <xf numFmtId="0" fontId="10" fillId="0" borderId="7" xfId="0" applyFont="1" applyBorder="1"/>
    <xf numFmtId="0" fontId="13" fillId="3" borderId="1" xfId="0" applyFont="1" applyFill="1" applyBorder="1"/>
    <xf numFmtId="0" fontId="12" fillId="0" borderId="0" xfId="0" applyFont="1" applyAlignment="1">
      <alignment horizontal="left"/>
    </xf>
    <xf numFmtId="0" fontId="14" fillId="0" borderId="0" xfId="0" applyFont="1"/>
    <xf numFmtId="17" fontId="15" fillId="3" borderId="1" xfId="0" applyNumberFormat="1" applyFont="1" applyFill="1" applyBorder="1" applyAlignment="1">
      <alignment horizontal="center"/>
    </xf>
    <xf numFmtId="164" fontId="16" fillId="0" borderId="0" xfId="0" applyNumberFormat="1" applyFont="1"/>
    <xf numFmtId="16" fontId="12" fillId="0" borderId="0" xfId="0" applyNumberFormat="1" applyFont="1" applyAlignment="1">
      <alignment horizontal="left"/>
    </xf>
  </cellXfs>
  <cellStyles count="1">
    <cellStyle name="Normal" xfId="0" builtinId="0"/>
  </cellStyles>
  <dxfs count="14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9C0006"/>
      </font>
    </dxf>
    <dxf>
      <font>
        <color theme="9"/>
      </font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F3EB-473D-999C-A8FCD8239612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F3EB-473D-999C-A8FCD8239612}"/>
              </c:ext>
            </c:extLst>
          </c:dPt>
          <c:dPt>
            <c:idx val="2"/>
            <c:bubble3D val="0"/>
            <c:spPr>
              <a:solidFill>
                <a:srgbClr val="941100"/>
              </a:solidFill>
            </c:spPr>
            <c:extLst>
              <c:ext xmlns:c16="http://schemas.microsoft.com/office/drawing/2014/chart" uri="{C3380CC4-5D6E-409C-BE32-E72D297353CC}">
                <c16:uniqueId val="{00000005-F3EB-473D-999C-A8FCD8239612}"/>
              </c:ext>
            </c:extLst>
          </c:dPt>
          <c:dPt>
            <c:idx val="3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7-F3EB-473D-999C-A8FCD8239612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F3EB-473D-999C-A8FCD8239612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B-F3EB-473D-999C-A8FCD8239612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3EB-473D-999C-A8FCD823961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3EB-473D-999C-A8FCD823961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3EB-473D-999C-A8FCD82396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12000</c:v>
                </c:pt>
                <c:pt idx="1">
                  <c:v>6550</c:v>
                </c:pt>
                <c:pt idx="2">
                  <c:v>1070</c:v>
                </c:pt>
                <c:pt idx="3">
                  <c:v>8690</c:v>
                </c:pt>
                <c:pt idx="4">
                  <c:v>37548</c:v>
                </c:pt>
                <c:pt idx="5">
                  <c:v>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EB-473D-999C-A8FCD823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7D39-4FD6-A4B9-D25BCDA83269}"/>
              </c:ext>
            </c:extLst>
          </c:dPt>
          <c:dPt>
            <c:idx val="1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3-7D39-4FD6-A4B9-D25BCDA8326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7D39-4FD6-A4B9-D25BCDA832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7D39-4FD6-A4B9-D25BCDA8326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D39-4FD6-A4B9-D25BCDA8326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215000</c:v>
                </c:pt>
                <c:pt idx="1">
                  <c:v>12330</c:v>
                </c:pt>
                <c:pt idx="2">
                  <c:v>18657</c:v>
                </c:pt>
                <c:pt idx="3">
                  <c:v>12605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39-4FD6-A4B9-D25BCDA8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668655</xdr:colOff>
      <xdr:row>27</xdr:row>
      <xdr:rowOff>186690</xdr:rowOff>
    </xdr:from>
    <xdr:ext cx="4457700" cy="2209800"/>
    <xdr:graphicFrame macro="">
      <xdr:nvGraphicFramePr>
        <xdr:cNvPr id="1524934662" name="Chart 1">
          <a:extLst>
            <a:ext uri="{FF2B5EF4-FFF2-40B4-BE49-F238E27FC236}">
              <a16:creationId xmlns:a16="http://schemas.microsoft.com/office/drawing/2014/main" id="{00000000-0008-0000-0100-000006A8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1905</xdr:colOff>
      <xdr:row>28</xdr:row>
      <xdr:rowOff>38100</xdr:rowOff>
    </xdr:from>
    <xdr:ext cx="3933825" cy="2038350"/>
    <xdr:graphicFrame macro="">
      <xdr:nvGraphicFramePr>
        <xdr:cNvPr id="182457325" name="Chart 2">
          <a:extLst>
            <a:ext uri="{FF2B5EF4-FFF2-40B4-BE49-F238E27FC236}">
              <a16:creationId xmlns:a16="http://schemas.microsoft.com/office/drawing/2014/main" id="{00000000-0008-0000-0100-0000ED13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zoomScale="69" zoomScaleNormal="145" workbookViewId="0">
      <selection activeCell="I20" sqref="I20"/>
    </sheetView>
  </sheetViews>
  <sheetFormatPr defaultColWidth="11.19921875" defaultRowHeight="15" customHeight="1" x14ac:dyDescent="0.3"/>
  <cols>
    <col min="1" max="1" width="6.296875" customWidth="1"/>
    <col min="2" max="2" width="15.69921875" customWidth="1"/>
    <col min="3" max="10" width="9.796875" customWidth="1"/>
    <col min="11" max="11" width="10.5" customWidth="1"/>
    <col min="12" max="14" width="9.796875" customWidth="1"/>
    <col min="15" max="15" width="3.69921875" customWidth="1"/>
    <col min="16" max="26" width="10.69921875" customWidth="1"/>
  </cols>
  <sheetData>
    <row r="1" spans="2:16" ht="13.2" customHeight="1" x14ac:dyDescent="0.3"/>
    <row r="2" spans="2:16" ht="29.55" customHeight="1" x14ac:dyDescent="0.5">
      <c r="B2" s="1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</row>
    <row r="3" spans="2:16" ht="15.75" customHeight="1" x14ac:dyDescent="0.3"/>
    <row r="4" spans="2:16" ht="15.75" customHeight="1" x14ac:dyDescent="0.3">
      <c r="B4" s="31" t="s">
        <v>62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5"/>
      <c r="P4" s="34" t="s">
        <v>13</v>
      </c>
    </row>
    <row r="5" spans="2:16" ht="15.75" customHeight="1" x14ac:dyDescent="0.3">
      <c r="B5" s="6" t="s">
        <v>14</v>
      </c>
    </row>
    <row r="6" spans="2:16" ht="15.75" customHeight="1" x14ac:dyDescent="0.3">
      <c r="B6" s="7" t="s">
        <v>15</v>
      </c>
      <c r="C6" s="8">
        <f>SUMIFS(Inputs!$F:$F, Inputs!$C:$C, Dashboard!C$4,Inputs!$D:$D,Dashboard!$B6)</f>
        <v>20000</v>
      </c>
      <c r="D6" s="8">
        <f>SUMIFS(Inputs!$F:$F, Inputs!$C:$C, Dashboard!D$4,Inputs!$D:$D,Dashboard!$B6)</f>
        <v>20000</v>
      </c>
      <c r="E6" s="8">
        <f>SUMIFS(Inputs!$F:$F, Inputs!$C:$C, Dashboard!E$4,Inputs!$D:$D,Dashboard!$B6)</f>
        <v>25000</v>
      </c>
      <c r="F6" s="8">
        <f>SUMIFS(Inputs!$F:$F, Inputs!$C:$C, Dashboard!F$4,Inputs!$D:$D,Dashboard!$B6)</f>
        <v>25000</v>
      </c>
      <c r="G6" s="8">
        <f>SUMIFS(Inputs!$F:$F, Inputs!$C:$C, Dashboard!G$4,Inputs!$D:$D,Dashboard!$B6)</f>
        <v>30000</v>
      </c>
      <c r="H6" s="8">
        <f>SUMIFS(Inputs!$F:$F, Inputs!$C:$C, Dashboard!H$4,Inputs!$D:$D,Dashboard!$B6)</f>
        <v>30000</v>
      </c>
      <c r="I6" s="8">
        <f>SUMIFS(Inputs!$F:$F, Inputs!$C:$C, Dashboard!I$4,Inputs!$D:$D,Dashboard!$B6)</f>
        <v>30000</v>
      </c>
      <c r="J6" s="8">
        <f>SUMIFS(Inputs!$F:$F, Inputs!$C:$C, Dashboard!J$4,Inputs!$D:$D,Dashboard!$B6)</f>
        <v>35000</v>
      </c>
      <c r="K6" s="8">
        <f>SUMIFS(Inputs!$F:$F, Inputs!$C:$C, Dashboard!K$4,Inputs!$D:$D,Dashboard!$B6)</f>
        <v>0</v>
      </c>
      <c r="L6" s="8">
        <f>SUMIFS(Inputs!$F:$F, Inputs!$C:$C, Dashboard!L$4,Inputs!$D:$D,Dashboard!$B6)</f>
        <v>0</v>
      </c>
      <c r="M6" s="8">
        <f>SUMIFS(Inputs!$F:$F, Inputs!$C:$C, Dashboard!M$4,Inputs!$D:$D,Dashboard!$B6)</f>
        <v>0</v>
      </c>
      <c r="N6" s="8">
        <f>SUMIFS(Inputs!$F:$F, Inputs!$C:$C, Dashboard!N$4,Inputs!$D:$D,Dashboard!$B6)</f>
        <v>0</v>
      </c>
      <c r="P6" s="8">
        <f>SUM(C6:N6)</f>
        <v>215000</v>
      </c>
    </row>
    <row r="7" spans="2:16" ht="15.75" customHeight="1" x14ac:dyDescent="0.3">
      <c r="B7" s="7" t="s">
        <v>16</v>
      </c>
      <c r="C7" s="8">
        <f>SUMIFS(Inputs!$F:$F, Inputs!$C:$C, Dashboard!C$4,Inputs!$D:$D,Dashboard!$B7)</f>
        <v>850</v>
      </c>
      <c r="D7" s="8">
        <f>SUMIFS(Inputs!$F:$F, Inputs!$C:$C, Dashboard!D$4,Inputs!$D:$D,Dashboard!$B7)</f>
        <v>1025</v>
      </c>
      <c r="E7" s="8">
        <f>SUMIFS(Inputs!$F:$F, Inputs!$C:$C, Dashboard!E$4,Inputs!$D:$D,Dashboard!$B7)</f>
        <v>999</v>
      </c>
      <c r="F7" s="8">
        <f>SUMIFS(Inputs!$F:$F, Inputs!$C:$C, Dashboard!F$4,Inputs!$D:$D,Dashboard!$B7)</f>
        <v>1243</v>
      </c>
      <c r="G7" s="8">
        <f>SUMIFS(Inputs!$F:$F, Inputs!$C:$C, Dashboard!G$4,Inputs!$D:$D,Dashboard!$B7)</f>
        <v>1450</v>
      </c>
      <c r="H7" s="8">
        <f>SUMIFS(Inputs!$F:$F, Inputs!$C:$C, Dashboard!H$4,Inputs!$D:$D,Dashboard!$B7)</f>
        <v>2232</v>
      </c>
      <c r="I7" s="8">
        <f>SUMIFS(Inputs!$F:$F, Inputs!$C:$C, Dashboard!I$4,Inputs!$D:$D,Dashboard!$B7)</f>
        <v>2231</v>
      </c>
      <c r="J7" s="8">
        <f>SUMIFS(Inputs!$F:$F, Inputs!$C:$C, Dashboard!J$4,Inputs!$D:$D,Dashboard!$B7)</f>
        <v>2300</v>
      </c>
      <c r="K7" s="8">
        <f>SUMIFS(Inputs!$F:$F, Inputs!$C:$C, Dashboard!K$4,Inputs!$D:$D,Dashboard!$B7)</f>
        <v>0</v>
      </c>
      <c r="L7" s="8">
        <f>SUMIFS(Inputs!$F:$F, Inputs!$C:$C, Dashboard!L$4,Inputs!$D:$D,Dashboard!$B7)</f>
        <v>0</v>
      </c>
      <c r="M7" s="8">
        <f>SUMIFS(Inputs!$F:$F, Inputs!$C:$C, Dashboard!M$4,Inputs!$D:$D,Dashboard!$B7)</f>
        <v>0</v>
      </c>
      <c r="N7" s="8">
        <f>SUMIFS(Inputs!$F:$F, Inputs!$C:$C, Dashboard!N$4,Inputs!$D:$D,Dashboard!$B7)</f>
        <v>0</v>
      </c>
      <c r="P7" s="8">
        <f t="shared" ref="P7:P10" si="0">SUM(C7:N7)</f>
        <v>12330</v>
      </c>
    </row>
    <row r="8" spans="2:16" ht="15.75" customHeight="1" x14ac:dyDescent="0.3">
      <c r="B8" s="7" t="s">
        <v>17</v>
      </c>
      <c r="C8" s="8">
        <f>SUMIFS(Inputs!$F:$F, Inputs!$C:$C, Dashboard!C$4,Inputs!$D:$D,Dashboard!$B8)</f>
        <v>3000</v>
      </c>
      <c r="D8" s="8">
        <f>SUMIFS(Inputs!$F:$F, Inputs!$C:$C, Dashboard!D$4,Inputs!$D:$D,Dashboard!$B8)</f>
        <v>1650</v>
      </c>
      <c r="E8" s="8">
        <f>SUMIFS(Inputs!$F:$F, Inputs!$C:$C, Dashboard!E$4,Inputs!$D:$D,Dashboard!$B8)</f>
        <v>3450</v>
      </c>
      <c r="F8" s="8">
        <f>SUMIFS(Inputs!$F:$F, Inputs!$C:$C, Dashboard!F$4,Inputs!$D:$D,Dashboard!$B8)</f>
        <v>2058</v>
      </c>
      <c r="G8" s="8">
        <f>SUMIFS(Inputs!$F:$F, Inputs!$C:$C, Dashboard!G$4,Inputs!$D:$D,Dashboard!$B8)</f>
        <v>2000</v>
      </c>
      <c r="H8" s="8">
        <f>SUMIFS(Inputs!$F:$F, Inputs!$C:$C, Dashboard!H$4,Inputs!$D:$D,Dashboard!$B8)</f>
        <v>1099</v>
      </c>
      <c r="I8" s="8">
        <f>SUMIFS(Inputs!$F:$F, Inputs!$C:$C, Dashboard!I$4,Inputs!$D:$D,Dashboard!$B8)</f>
        <v>2900</v>
      </c>
      <c r="J8" s="8">
        <f>SUMIFS(Inputs!$F:$F, Inputs!$C:$C, Dashboard!J$4,Inputs!$D:$D,Dashboard!$B8)</f>
        <v>2500</v>
      </c>
      <c r="K8" s="8">
        <f>SUMIFS(Inputs!$F:$F, Inputs!$C:$C, Dashboard!K$4,Inputs!$D:$D,Dashboard!$B8)</f>
        <v>0</v>
      </c>
      <c r="L8" s="8">
        <f>SUMIFS(Inputs!$F:$F, Inputs!$C:$C, Dashboard!L$4,Inputs!$D:$D,Dashboard!$B8)</f>
        <v>0</v>
      </c>
      <c r="M8" s="8">
        <f>SUMIFS(Inputs!$F:$F, Inputs!$C:$C, Dashboard!M$4,Inputs!$D:$D,Dashboard!$B8)</f>
        <v>0</v>
      </c>
      <c r="N8" s="8">
        <f>SUMIFS(Inputs!$F:$F, Inputs!$C:$C, Dashboard!N$4,Inputs!$D:$D,Dashboard!$B8)</f>
        <v>0</v>
      </c>
      <c r="P8" s="8">
        <f t="shared" si="0"/>
        <v>18657</v>
      </c>
    </row>
    <row r="9" spans="2:16" ht="15.75" customHeight="1" x14ac:dyDescent="0.3">
      <c r="B9" s="7" t="s">
        <v>18</v>
      </c>
      <c r="C9" s="8">
        <f>SUMIFS(Inputs!$F:$F, Inputs!$C:$C, Dashboard!C$4,Inputs!$D:$D,Dashboard!$B9)</f>
        <v>0</v>
      </c>
      <c r="D9" s="8">
        <f>SUMIFS(Inputs!$F:$F, Inputs!$C:$C, Dashboard!D$4,Inputs!$D:$D,Dashboard!$B9)</f>
        <v>3000</v>
      </c>
      <c r="E9" s="8">
        <f>SUMIFS(Inputs!$F:$F, Inputs!$C:$C, Dashboard!E$4,Inputs!$D:$D,Dashboard!$B9)</f>
        <v>1246</v>
      </c>
      <c r="F9" s="8">
        <f>SUMIFS(Inputs!$F:$F, Inputs!$C:$C, Dashboard!F$4,Inputs!$D:$D,Dashboard!$B9)</f>
        <v>359</v>
      </c>
      <c r="G9" s="8">
        <f>SUMIFS(Inputs!$F:$F, Inputs!$C:$C, Dashboard!G$4,Inputs!$D:$D,Dashboard!$B9)</f>
        <v>0</v>
      </c>
      <c r="H9" s="8">
        <f>SUMIFS(Inputs!$F:$F, Inputs!$C:$C, Dashboard!H$4,Inputs!$D:$D,Dashboard!$B9)</f>
        <v>2000</v>
      </c>
      <c r="I9" s="8">
        <f>SUMIFS(Inputs!$F:$F, Inputs!$C:$C, Dashboard!I$4,Inputs!$D:$D,Dashboard!$B9)</f>
        <v>1000</v>
      </c>
      <c r="J9" s="8">
        <f>SUMIFS(Inputs!$F:$F, Inputs!$C:$C, Dashboard!J$4,Inputs!$D:$D,Dashboard!$B9)</f>
        <v>5000</v>
      </c>
      <c r="K9" s="8">
        <f>SUMIFS(Inputs!$F:$F, Inputs!$C:$C, Dashboard!K$4,Inputs!$D:$D,Dashboard!$B9)</f>
        <v>0</v>
      </c>
      <c r="L9" s="8">
        <f>SUMIFS(Inputs!$F:$F, Inputs!$C:$C, Dashboard!L$4,Inputs!$D:$D,Dashboard!$B9)</f>
        <v>0</v>
      </c>
      <c r="M9" s="8">
        <f>SUMIFS(Inputs!$F:$F, Inputs!$C:$C, Dashboard!M$4,Inputs!$D:$D,Dashboard!$B9)</f>
        <v>0</v>
      </c>
      <c r="N9" s="8">
        <f>SUMIFS(Inputs!$F:$F, Inputs!$C:$C, Dashboard!N$4,Inputs!$D:$D,Dashboard!$B9)</f>
        <v>0</v>
      </c>
      <c r="P9" s="8">
        <f t="shared" si="0"/>
        <v>12605</v>
      </c>
    </row>
    <row r="10" spans="2:16" ht="15.75" customHeight="1" x14ac:dyDescent="0.3">
      <c r="B10" s="9" t="s">
        <v>19</v>
      </c>
      <c r="C10" s="10">
        <f>SUM(C6:C9)</f>
        <v>23850</v>
      </c>
      <c r="D10" s="10">
        <f t="shared" ref="D10:N10" si="1">SUM(D6:D9)</f>
        <v>25675</v>
      </c>
      <c r="E10" s="10">
        <f t="shared" si="1"/>
        <v>30695</v>
      </c>
      <c r="F10" s="10">
        <f t="shared" si="1"/>
        <v>28660</v>
      </c>
      <c r="G10" s="10">
        <f t="shared" si="1"/>
        <v>33450</v>
      </c>
      <c r="H10" s="10">
        <f t="shared" si="1"/>
        <v>35331</v>
      </c>
      <c r="I10" s="10">
        <f t="shared" si="1"/>
        <v>36131</v>
      </c>
      <c r="J10" s="10">
        <f t="shared" si="1"/>
        <v>44800</v>
      </c>
      <c r="K10" s="10">
        <f t="shared" si="1"/>
        <v>0</v>
      </c>
      <c r="L10" s="10">
        <f t="shared" si="1"/>
        <v>0</v>
      </c>
      <c r="M10" s="10">
        <f t="shared" si="1"/>
        <v>0</v>
      </c>
      <c r="N10" s="10">
        <f t="shared" si="1"/>
        <v>0</v>
      </c>
      <c r="O10" s="11"/>
      <c r="P10" s="10">
        <f t="shared" si="0"/>
        <v>258592</v>
      </c>
    </row>
    <row r="11" spans="2:16" ht="15.75" customHeight="1" x14ac:dyDescent="0.3">
      <c r="B11" s="12" t="s">
        <v>20</v>
      </c>
      <c r="C11" s="13"/>
      <c r="D11" s="14">
        <f>IF(D10=0,"",D10/C10-1)</f>
        <v>7.6519916142557598E-2</v>
      </c>
      <c r="E11" s="14">
        <f t="shared" ref="E11:N11" si="2">IF(E10=0,"",E10/D10-1)</f>
        <v>0.19552093476144106</v>
      </c>
      <c r="F11" s="14">
        <f t="shared" si="2"/>
        <v>-6.6297442580224741E-2</v>
      </c>
      <c r="G11" s="14">
        <f t="shared" si="2"/>
        <v>0.16713189113747373</v>
      </c>
      <c r="H11" s="14">
        <f t="shared" si="2"/>
        <v>5.6233183856502222E-2</v>
      </c>
      <c r="I11" s="14">
        <f t="shared" si="2"/>
        <v>2.2643004726727201E-2</v>
      </c>
      <c r="J11" s="14">
        <f t="shared" si="2"/>
        <v>0.23993246796379841</v>
      </c>
      <c r="K11" s="14" t="str">
        <f t="shared" si="2"/>
        <v/>
      </c>
      <c r="L11" s="14" t="str">
        <f t="shared" si="2"/>
        <v/>
      </c>
      <c r="M11" s="14" t="str">
        <f t="shared" si="2"/>
        <v/>
      </c>
      <c r="N11" s="14" t="str">
        <f t="shared" si="2"/>
        <v/>
      </c>
      <c r="O11" s="11"/>
      <c r="P11" s="15"/>
    </row>
    <row r="12" spans="2:16" ht="12.75" customHeight="1" x14ac:dyDescent="0.3">
      <c r="B12" s="16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2:16" ht="15.75" customHeight="1" x14ac:dyDescent="0.3">
      <c r="B13" s="6" t="s">
        <v>21</v>
      </c>
      <c r="P13" s="11"/>
    </row>
    <row r="14" spans="2:16" ht="15.75" customHeight="1" x14ac:dyDescent="0.3">
      <c r="B14" s="7" t="s">
        <v>22</v>
      </c>
      <c r="C14" s="8">
        <f>SUMIFS(Inputs!$F:$F, Inputs!$C:$C, Dashboard!C$4,Inputs!$D:$D,Dashboard!$B14)</f>
        <v>1500</v>
      </c>
      <c r="D14" s="8">
        <f>SUMIFS(Inputs!$F:$F, Inputs!$C:$C, Dashboard!D$4,Inputs!$D:$D,Dashboard!$B14)</f>
        <v>1500</v>
      </c>
      <c r="E14" s="8">
        <f>SUMIFS(Inputs!$F:$F, Inputs!$C:$C, Dashboard!E$4,Inputs!$D:$D,Dashboard!$B14)</f>
        <v>1500</v>
      </c>
      <c r="F14" s="8">
        <f>SUMIFS(Inputs!$F:$F, Inputs!$C:$C, Dashboard!F$4,Inputs!$D:$D,Dashboard!$B14)</f>
        <v>1500</v>
      </c>
      <c r="G14" s="8">
        <f>SUMIFS(Inputs!$F:$F, Inputs!$C:$C, Dashboard!G$4,Inputs!$D:$D,Dashboard!$B14)</f>
        <v>1500</v>
      </c>
      <c r="H14" s="8">
        <f>SUMIFS(Inputs!$F:$F, Inputs!$C:$C, Dashboard!H$4,Inputs!$D:$D,Dashboard!$B14)</f>
        <v>1500</v>
      </c>
      <c r="I14" s="8">
        <f>SUMIFS(Inputs!$F:$F, Inputs!$C:$C, Dashboard!I$4,Inputs!$D:$D,Dashboard!$B14)</f>
        <v>1500</v>
      </c>
      <c r="J14" s="8">
        <f>SUMIFS(Inputs!$F:$F, Inputs!$C:$C, Dashboard!J$4,Inputs!$D:$D,Dashboard!$B14)</f>
        <v>1500</v>
      </c>
      <c r="K14" s="8">
        <f>SUMIFS(Inputs!$F:$F, Inputs!$C:$C, Dashboard!K$4,Inputs!$D:$D,Dashboard!$B14)</f>
        <v>0</v>
      </c>
      <c r="L14" s="8">
        <f>SUMIFS(Inputs!$F:$F, Inputs!$C:$C, Dashboard!L$4,Inputs!$D:$D,Dashboard!$B14)</f>
        <v>0</v>
      </c>
      <c r="M14" s="8">
        <f>SUMIFS(Inputs!$F:$F, Inputs!$C:$C, Dashboard!M$4,Inputs!$D:$D,Dashboard!$B14)</f>
        <v>0</v>
      </c>
      <c r="N14" s="8">
        <f>SUMIFS(Inputs!$F:$F, Inputs!$C:$C, Dashboard!N$4,Inputs!$D:$D,Dashboard!$B14)</f>
        <v>0</v>
      </c>
      <c r="P14" s="8">
        <f>SUM(C13:N14)</f>
        <v>12000</v>
      </c>
    </row>
    <row r="15" spans="2:16" ht="15.75" customHeight="1" x14ac:dyDescent="0.3">
      <c r="B15" s="7" t="s">
        <v>23</v>
      </c>
      <c r="C15" s="8">
        <f>SUMIFS(Inputs!$F:$F, Inputs!$C:$C, Dashboard!C$4,Inputs!$D:$D,Dashboard!$B15)</f>
        <v>0</v>
      </c>
      <c r="D15" s="8">
        <f>SUMIFS(Inputs!$F:$F, Inputs!$C:$C, Dashboard!D$4,Inputs!$D:$D,Dashboard!$B15)</f>
        <v>0</v>
      </c>
      <c r="E15" s="8">
        <f>SUMIFS(Inputs!$F:$F, Inputs!$C:$C, Dashboard!E$4,Inputs!$D:$D,Dashboard!$B15)</f>
        <v>1000</v>
      </c>
      <c r="F15" s="8">
        <f>SUMIFS(Inputs!$F:$F, Inputs!$C:$C, Dashboard!F$4,Inputs!$D:$D,Dashboard!$B15)</f>
        <v>1200</v>
      </c>
      <c r="G15" s="8">
        <f>SUMIFS(Inputs!$F:$F, Inputs!$C:$C, Dashboard!G$4,Inputs!$D:$D,Dashboard!$B15)</f>
        <v>1250</v>
      </c>
      <c r="H15" s="8">
        <f>SUMIFS(Inputs!$F:$F, Inputs!$C:$C, Dashboard!H$4,Inputs!$D:$D,Dashboard!$B15)</f>
        <v>1100</v>
      </c>
      <c r="I15" s="8">
        <f>SUMIFS(Inputs!$F:$F, Inputs!$C:$C, Dashboard!I$4,Inputs!$D:$D,Dashboard!$B15)</f>
        <v>1000</v>
      </c>
      <c r="J15" s="8">
        <f>SUMIFS(Inputs!$F:$F, Inputs!$C:$C, Dashboard!J$4,Inputs!$D:$D,Dashboard!$B15)</f>
        <v>1000</v>
      </c>
      <c r="K15" s="8">
        <f>SUMIFS(Inputs!$F:$F, Inputs!$C:$C, Dashboard!K$4,Inputs!$D:$D,Dashboard!$B15)</f>
        <v>0</v>
      </c>
      <c r="L15" s="8">
        <f>SUMIFS(Inputs!$F:$F, Inputs!$C:$C, Dashboard!L$4,Inputs!$D:$D,Dashboard!$B15)</f>
        <v>0</v>
      </c>
      <c r="M15" s="8">
        <f>SUMIFS(Inputs!$F:$F, Inputs!$C:$C, Dashboard!M$4,Inputs!$D:$D,Dashboard!$B15)</f>
        <v>0</v>
      </c>
      <c r="N15" s="8">
        <f>SUMIFS(Inputs!$F:$F, Inputs!$C:$C, Dashboard!N$4,Inputs!$D:$D,Dashboard!$B15)</f>
        <v>0</v>
      </c>
      <c r="P15" s="8">
        <f t="shared" ref="P15:P20" si="3">SUM(C15:N15)</f>
        <v>6550</v>
      </c>
    </row>
    <row r="16" spans="2:16" ht="15.75" customHeight="1" x14ac:dyDescent="0.3">
      <c r="B16" s="7" t="s">
        <v>24</v>
      </c>
      <c r="C16" s="8">
        <f>SUMIFS(Inputs!$F:$F, Inputs!$C:$C, Dashboard!C$4,Inputs!$D:$D,Dashboard!$B16)</f>
        <v>350</v>
      </c>
      <c r="D16" s="8">
        <f>SUMIFS(Inputs!$F:$F, Inputs!$C:$C, Dashboard!D$4,Inputs!$D:$D,Dashboard!$B16)</f>
        <v>100</v>
      </c>
      <c r="E16" s="8">
        <f>SUMIFS(Inputs!$F:$F, Inputs!$C:$C, Dashboard!E$4,Inputs!$D:$D,Dashboard!$B16)</f>
        <v>100</v>
      </c>
      <c r="F16" s="8">
        <f>SUMIFS(Inputs!$F:$F, Inputs!$C:$C, Dashboard!F$4,Inputs!$D:$D,Dashboard!$B16)</f>
        <v>100</v>
      </c>
      <c r="G16" s="8">
        <f>SUMIFS(Inputs!$F:$F, Inputs!$C:$C, Dashboard!G$4,Inputs!$D:$D,Dashboard!$B16)</f>
        <v>100</v>
      </c>
      <c r="H16" s="8">
        <f>SUMIFS(Inputs!$F:$F, Inputs!$C:$C, Dashboard!H$4,Inputs!$D:$D,Dashboard!$B16)</f>
        <v>100</v>
      </c>
      <c r="I16" s="8">
        <f>SUMIFS(Inputs!$F:$F, Inputs!$C:$C, Dashboard!I$4,Inputs!$D:$D,Dashboard!$B16)</f>
        <v>110</v>
      </c>
      <c r="J16" s="8">
        <f>SUMIFS(Inputs!$F:$F, Inputs!$C:$C, Dashboard!J$4,Inputs!$D:$D,Dashboard!$B16)</f>
        <v>110</v>
      </c>
      <c r="K16" s="8">
        <f>SUMIFS(Inputs!$F:$F, Inputs!$C:$C, Dashboard!K$4,Inputs!$D:$D,Dashboard!$B16)</f>
        <v>0</v>
      </c>
      <c r="L16" s="8">
        <f>SUMIFS(Inputs!$F:$F, Inputs!$C:$C, Dashboard!L$4,Inputs!$D:$D,Dashboard!$B16)</f>
        <v>0</v>
      </c>
      <c r="M16" s="8">
        <f>SUMIFS(Inputs!$F:$F, Inputs!$C:$C, Dashboard!M$4,Inputs!$D:$D,Dashboard!$B16)</f>
        <v>0</v>
      </c>
      <c r="N16" s="8">
        <f>SUMIFS(Inputs!$F:$F, Inputs!$C:$C, Dashboard!N$4,Inputs!$D:$D,Dashboard!$B16)</f>
        <v>0</v>
      </c>
      <c r="P16" s="8">
        <f t="shared" si="3"/>
        <v>1070</v>
      </c>
    </row>
    <row r="17" spans="1:26" ht="15.75" customHeight="1" x14ac:dyDescent="0.3">
      <c r="B17" s="7" t="s">
        <v>25</v>
      </c>
      <c r="C17" s="8">
        <f>SUMIFS(Inputs!$F:$F, Inputs!$C:$C, Dashboard!C$4,Inputs!$D:$D,Dashboard!$B17)</f>
        <v>1000</v>
      </c>
      <c r="D17" s="8">
        <f>SUMIFS(Inputs!$F:$F, Inputs!$C:$C, Dashboard!D$4,Inputs!$D:$D,Dashboard!$B17)</f>
        <v>1000</v>
      </c>
      <c r="E17" s="8">
        <f>SUMIFS(Inputs!$F:$F, Inputs!$C:$C, Dashboard!E$4,Inputs!$D:$D,Dashboard!$B17)</f>
        <v>1000</v>
      </c>
      <c r="F17" s="8">
        <f>SUMIFS(Inputs!$F:$F, Inputs!$C:$C, Dashboard!F$4,Inputs!$D:$D,Dashboard!$B17)</f>
        <v>1190</v>
      </c>
      <c r="G17" s="8">
        <f>SUMIFS(Inputs!$F:$F, Inputs!$C:$C, Dashboard!G$4,Inputs!$D:$D,Dashboard!$B17)</f>
        <v>1000</v>
      </c>
      <c r="H17" s="8">
        <f>SUMIFS(Inputs!$F:$F, Inputs!$C:$C, Dashboard!H$4,Inputs!$D:$D,Dashboard!$B17)</f>
        <v>1000</v>
      </c>
      <c r="I17" s="8">
        <f>SUMIFS(Inputs!$F:$F, Inputs!$C:$C, Dashboard!I$4,Inputs!$D:$D,Dashboard!$B17)</f>
        <v>1500</v>
      </c>
      <c r="J17" s="8">
        <f>SUMIFS(Inputs!$F:$F, Inputs!$C:$C, Dashboard!J$4,Inputs!$D:$D,Dashboard!$B17)</f>
        <v>1000</v>
      </c>
      <c r="K17" s="8">
        <f>SUMIFS(Inputs!$F:$F, Inputs!$C:$C, Dashboard!K$4,Inputs!$D:$D,Dashboard!$B17)</f>
        <v>0</v>
      </c>
      <c r="L17" s="8">
        <f>SUMIFS(Inputs!$F:$F, Inputs!$C:$C, Dashboard!L$4,Inputs!$D:$D,Dashboard!$B17)</f>
        <v>0</v>
      </c>
      <c r="M17" s="8">
        <f>SUMIFS(Inputs!$F:$F, Inputs!$C:$C, Dashboard!M$4,Inputs!$D:$D,Dashboard!$B17)</f>
        <v>0</v>
      </c>
      <c r="N17" s="8">
        <f>SUMIFS(Inputs!$F:$F, Inputs!$C:$C, Dashboard!N$4,Inputs!$D:$D,Dashboard!$B17)</f>
        <v>0</v>
      </c>
      <c r="P17" s="8">
        <f t="shared" si="3"/>
        <v>8690</v>
      </c>
    </row>
    <row r="18" spans="1:26" ht="15.75" customHeight="1" x14ac:dyDescent="0.3">
      <c r="B18" s="32" t="s">
        <v>26</v>
      </c>
      <c r="C18" s="8">
        <f>SUMIFS(Inputs!$F:$F, Inputs!$C:$C, Dashboard!C$4,Inputs!$D:$D,Dashboard!$B18)</f>
        <v>8500</v>
      </c>
      <c r="D18" s="8">
        <f>SUMIFS(Inputs!$F:$F, Inputs!$C:$C, Dashboard!D$4,Inputs!$D:$D,Dashboard!$B18)</f>
        <v>6200</v>
      </c>
      <c r="E18" s="8">
        <f>SUMIFS(Inputs!$F:$F, Inputs!$C:$C, Dashboard!E$4,Inputs!$D:$D,Dashboard!$B18)</f>
        <v>1700</v>
      </c>
      <c r="F18" s="8">
        <f>SUMIFS(Inputs!$F:$F, Inputs!$C:$C, Dashboard!F$4,Inputs!$D:$D,Dashboard!$B18)</f>
        <v>6413</v>
      </c>
      <c r="G18" s="8">
        <f>SUMIFS(Inputs!$F:$F, Inputs!$C:$C, Dashboard!G$4,Inputs!$D:$D,Dashboard!$B18)</f>
        <v>5845</v>
      </c>
      <c r="H18" s="8">
        <f>SUMIFS(Inputs!$F:$F, Inputs!$C:$C, Dashboard!H$4,Inputs!$D:$D,Dashboard!$B18)</f>
        <v>5000</v>
      </c>
      <c r="I18" s="8">
        <f>SUMIFS(Inputs!$F:$F, Inputs!$C:$C, Dashboard!I$4,Inputs!$D:$D,Dashboard!$B18)</f>
        <v>1590</v>
      </c>
      <c r="J18" s="8">
        <f>SUMIFS(Inputs!$F:$F, Inputs!$C:$C, Dashboard!J$4,Inputs!$D:$D,Dashboard!$B18)</f>
        <v>2300</v>
      </c>
      <c r="K18" s="8">
        <f>SUMIFS(Inputs!$F:$F, Inputs!$C:$C, Dashboard!K$4,Inputs!$D:$D,Dashboard!$B18)</f>
        <v>0</v>
      </c>
      <c r="L18" s="8">
        <f>SUMIFS(Inputs!$F:$F, Inputs!$C:$C, Dashboard!L$4,Inputs!$D:$D,Dashboard!$B18)</f>
        <v>0</v>
      </c>
      <c r="M18" s="8">
        <f>SUMIFS(Inputs!$F:$F, Inputs!$C:$C, Dashboard!M$4,Inputs!$D:$D,Dashboard!$B18)</f>
        <v>0</v>
      </c>
      <c r="N18" s="8">
        <f>SUMIFS(Inputs!$F:$F, Inputs!$C:$C, Dashboard!N$4,Inputs!$D:$D,Dashboard!$B18)</f>
        <v>0</v>
      </c>
      <c r="P18" s="8">
        <f t="shared" si="3"/>
        <v>37548</v>
      </c>
    </row>
    <row r="19" spans="1:26" ht="15.75" customHeight="1" x14ac:dyDescent="0.3">
      <c r="B19" s="7" t="s">
        <v>27</v>
      </c>
      <c r="C19" s="8">
        <f>SUMIFS(Inputs!$F:$F, Inputs!$C:$C, Dashboard!C$4,Inputs!$D:$D,Dashboard!$B19)</f>
        <v>800</v>
      </c>
      <c r="D19" s="8">
        <f>SUMIFS(Inputs!$F:$F, Inputs!$C:$C, Dashboard!D$4,Inputs!$D:$D,Dashboard!$B19)</f>
        <v>100</v>
      </c>
      <c r="E19" s="8">
        <f>SUMIFS(Inputs!$F:$F, Inputs!$C:$C, Dashboard!E$4,Inputs!$D:$D,Dashboard!$B19)</f>
        <v>300</v>
      </c>
      <c r="F19" s="8">
        <f>SUMIFS(Inputs!$F:$F, Inputs!$C:$C, Dashboard!F$4,Inputs!$D:$D,Dashboard!$B19)</f>
        <v>1900</v>
      </c>
      <c r="G19" s="8">
        <f>SUMIFS(Inputs!$F:$F, Inputs!$C:$C, Dashboard!G$4,Inputs!$D:$D,Dashboard!$B19)</f>
        <v>0</v>
      </c>
      <c r="H19" s="8">
        <f>SUMIFS(Inputs!$F:$F, Inputs!$C:$C, Dashboard!H$4,Inputs!$D:$D,Dashboard!$B19)</f>
        <v>0</v>
      </c>
      <c r="I19" s="8">
        <f>SUMIFS(Inputs!$F:$F, Inputs!$C:$C, Dashboard!I$4,Inputs!$D:$D,Dashboard!$B19)</f>
        <v>2700</v>
      </c>
      <c r="J19" s="8">
        <f>SUMIFS(Inputs!$F:$F, Inputs!$C:$C, Dashboard!J$4,Inputs!$D:$D,Dashboard!$B19)</f>
        <v>1500</v>
      </c>
      <c r="K19" s="8">
        <f>SUMIFS(Inputs!$F:$F, Inputs!$C:$C, Dashboard!K$4,Inputs!$D:$D,Dashboard!$B19)</f>
        <v>0</v>
      </c>
      <c r="L19" s="8">
        <f>SUMIFS(Inputs!$F:$F, Inputs!$C:$C, Dashboard!L$4,Inputs!$D:$D,Dashboard!$B19)</f>
        <v>0</v>
      </c>
      <c r="M19" s="8">
        <f>SUMIFS(Inputs!$F:$F, Inputs!$C:$C, Dashboard!M$4,Inputs!$D:$D,Dashboard!$B19)</f>
        <v>0</v>
      </c>
      <c r="N19" s="8">
        <f>SUMIFS(Inputs!$F:$F, Inputs!$C:$C, Dashboard!N$4,Inputs!$D:$D,Dashboard!$B19)</f>
        <v>0</v>
      </c>
      <c r="P19" s="8">
        <f t="shared" si="3"/>
        <v>7300</v>
      </c>
    </row>
    <row r="20" spans="1:26" ht="15.75" customHeight="1" x14ac:dyDescent="0.3">
      <c r="B20" s="9" t="s">
        <v>28</v>
      </c>
      <c r="C20" s="10">
        <f>SUM(C14:C19)</f>
        <v>12150</v>
      </c>
      <c r="D20" s="10">
        <f t="shared" ref="D20:N20" si="4">SUM(D14:D19)</f>
        <v>8900</v>
      </c>
      <c r="E20" s="10">
        <f t="shared" si="4"/>
        <v>5600</v>
      </c>
      <c r="F20" s="10">
        <f t="shared" si="4"/>
        <v>12303</v>
      </c>
      <c r="G20" s="10">
        <f t="shared" si="4"/>
        <v>9695</v>
      </c>
      <c r="H20" s="10">
        <f t="shared" si="4"/>
        <v>8700</v>
      </c>
      <c r="I20" s="10">
        <f t="shared" si="4"/>
        <v>8400</v>
      </c>
      <c r="J20" s="10">
        <f t="shared" si="4"/>
        <v>7410</v>
      </c>
      <c r="K20" s="10">
        <f t="shared" si="4"/>
        <v>0</v>
      </c>
      <c r="L20" s="10">
        <f t="shared" si="4"/>
        <v>0</v>
      </c>
      <c r="M20" s="10">
        <f t="shared" si="4"/>
        <v>0</v>
      </c>
      <c r="N20" s="10">
        <f t="shared" si="4"/>
        <v>0</v>
      </c>
      <c r="P20" s="10">
        <f t="shared" si="3"/>
        <v>73158</v>
      </c>
    </row>
    <row r="21" spans="1:26" ht="15.75" customHeight="1" x14ac:dyDescent="0.3">
      <c r="B21" s="12" t="s">
        <v>20</v>
      </c>
      <c r="C21" s="13"/>
      <c r="D21" s="14">
        <f>IF(D20=0,"",D20/C20-1)</f>
        <v>-0.26748971193415638</v>
      </c>
      <c r="E21" s="14">
        <f t="shared" ref="E21" si="5">IF(E20=0,"",E20/D20-1)</f>
        <v>-0.3707865168539326</v>
      </c>
      <c r="F21" s="14">
        <f t="shared" ref="F21" si="6">IF(F20=0,"",F20/E20-1)</f>
        <v>1.1969642857142859</v>
      </c>
      <c r="G21" s="14">
        <f t="shared" ref="G21" si="7">IF(G20=0,"",G20/F20-1)</f>
        <v>-0.21198081768674304</v>
      </c>
      <c r="H21" s="14">
        <f t="shared" ref="H21" si="8">IF(H20=0,"",H20/G20-1)</f>
        <v>-0.10263022176379577</v>
      </c>
      <c r="I21" s="14">
        <f t="shared" ref="I21" si="9">IF(I20=0,"",I20/H20-1)</f>
        <v>-3.4482758620689613E-2</v>
      </c>
      <c r="J21" s="14">
        <f t="shared" ref="J21" si="10">IF(J20=0,"",J20/I20-1)</f>
        <v>-0.11785714285714288</v>
      </c>
      <c r="K21" s="14" t="str">
        <f t="shared" ref="K21" si="11">IF(K20=0,"",K20/J20-1)</f>
        <v/>
      </c>
      <c r="L21" s="14" t="str">
        <f t="shared" ref="L21" si="12">IF(L20=0,"",L20/K20-1)</f>
        <v/>
      </c>
      <c r="M21" s="14" t="str">
        <f t="shared" ref="M21" si="13">IF(M20=0,"",M20/L20-1)</f>
        <v/>
      </c>
      <c r="N21" s="14" t="str">
        <f t="shared" ref="N21" si="14">IF(N20=0,"",N20/M20-1)</f>
        <v/>
      </c>
      <c r="P21" s="15"/>
    </row>
    <row r="22" spans="1:26" ht="15.75" customHeight="1" x14ac:dyDescent="0.3">
      <c r="P22" s="17"/>
    </row>
    <row r="23" spans="1:26" ht="15.75" customHeight="1" x14ac:dyDescent="0.3">
      <c r="B23" s="18" t="s">
        <v>29</v>
      </c>
      <c r="C23" s="19">
        <f>C10-C20</f>
        <v>11700</v>
      </c>
      <c r="D23" s="19">
        <f t="shared" ref="D23:N23" si="15">D10-D20</f>
        <v>16775</v>
      </c>
      <c r="E23" s="19">
        <f t="shared" si="15"/>
        <v>25095</v>
      </c>
      <c r="F23" s="19">
        <f t="shared" si="15"/>
        <v>16357</v>
      </c>
      <c r="G23" s="19">
        <f t="shared" si="15"/>
        <v>23755</v>
      </c>
      <c r="H23" s="19">
        <f t="shared" si="15"/>
        <v>26631</v>
      </c>
      <c r="I23" s="19">
        <f t="shared" si="15"/>
        <v>27731</v>
      </c>
      <c r="J23" s="19">
        <f t="shared" si="15"/>
        <v>37390</v>
      </c>
      <c r="K23" s="19">
        <f t="shared" si="15"/>
        <v>0</v>
      </c>
      <c r="L23" s="19">
        <f t="shared" si="15"/>
        <v>0</v>
      </c>
      <c r="M23" s="19">
        <f t="shared" si="15"/>
        <v>0</v>
      </c>
      <c r="N23" s="19">
        <f t="shared" si="15"/>
        <v>0</v>
      </c>
      <c r="P23" s="19">
        <f>SUM(C23:N23)</f>
        <v>185434</v>
      </c>
    </row>
    <row r="24" spans="1:26" ht="15.75" customHeight="1" x14ac:dyDescent="0.3">
      <c r="B24" s="20" t="s">
        <v>20</v>
      </c>
      <c r="C24" s="21"/>
      <c r="D24" s="27">
        <f>IF(D23=0,"",D23/C23-1)</f>
        <v>0.43376068376068377</v>
      </c>
      <c r="E24" s="27">
        <f t="shared" ref="E24" si="16">IF(E23=0,"",E23/D23-1)</f>
        <v>0.49597615499254855</v>
      </c>
      <c r="F24" s="27">
        <f t="shared" ref="F24" si="17">IF(F23=0,"",F23/E23-1)</f>
        <v>-0.34819685196254235</v>
      </c>
      <c r="G24" s="27">
        <f t="shared" ref="G24" si="18">IF(G23=0,"",G23/F23-1)</f>
        <v>0.45228342605612282</v>
      </c>
      <c r="H24" s="27">
        <f t="shared" ref="H24" si="19">IF(H23=0,"",H23/G23-1)</f>
        <v>0.12106924857924639</v>
      </c>
      <c r="I24" s="27">
        <f t="shared" ref="I24" si="20">IF(I23=0,"",I23/H23-1)</f>
        <v>4.1305245766212417E-2</v>
      </c>
      <c r="J24" s="27">
        <f t="shared" ref="J24" si="21">IF(J23=0,"",J23/I23-1)</f>
        <v>0.34831055497457708</v>
      </c>
      <c r="K24" s="27" t="str">
        <f t="shared" ref="K24" si="22">IF(K23=0,"",K23/J23-1)</f>
        <v/>
      </c>
      <c r="L24" s="27" t="str">
        <f t="shared" ref="L24" si="23">IF(L23=0,"",L23/K23-1)</f>
        <v/>
      </c>
      <c r="M24" s="27" t="str">
        <f t="shared" ref="M24" si="24">IF(M23=0,"",M23/L23-1)</f>
        <v/>
      </c>
      <c r="N24" s="27" t="str">
        <f t="shared" ref="N24" si="25">IF(N23=0,"",N23/M23-1)</f>
        <v/>
      </c>
      <c r="P24" s="22"/>
    </row>
    <row r="25" spans="1:26" ht="15.75" customHeight="1" x14ac:dyDescent="0.3">
      <c r="A25" s="23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23"/>
      <c r="P25" s="17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9.75" customHeight="1" x14ac:dyDescent="0.3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26" ht="15.75" customHeight="1" x14ac:dyDescent="0.3">
      <c r="B27" s="28" t="s">
        <v>30</v>
      </c>
      <c r="C27" s="29"/>
      <c r="D27" s="29"/>
      <c r="E27" s="30"/>
      <c r="G27" s="28" t="s">
        <v>31</v>
      </c>
      <c r="H27" s="29"/>
      <c r="I27" s="29"/>
      <c r="J27" s="29"/>
      <c r="K27" s="30"/>
    </row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B27:E27"/>
    <mergeCell ref="G27:K27"/>
  </mergeCells>
  <conditionalFormatting sqref="D11:N11">
    <cfRule type="cellIs" dxfId="13" priority="7" operator="lessThan">
      <formula>0</formula>
    </cfRule>
    <cfRule type="cellIs" dxfId="12" priority="8" operator="greaterThan">
      <formula>0</formula>
    </cfRule>
    <cfRule type="cellIs" dxfId="11" priority="9" operator="greaterThan">
      <formula>0</formula>
    </cfRule>
    <cfRule type="cellIs" dxfId="10" priority="10" operator="lessThan">
      <formula>0</formula>
    </cfRule>
  </conditionalFormatting>
  <conditionalFormatting sqref="D21:N21">
    <cfRule type="cellIs" dxfId="9" priority="1" operator="lessThan">
      <formula>0</formula>
    </cfRule>
    <cfRule type="cellIs" dxfId="8" priority="2" operator="greaterThan">
      <formula>0</formula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D24:N24">
    <cfRule type="cellIs" dxfId="5" priority="3" operator="lessThan">
      <formula>0</formula>
    </cfRule>
    <cfRule type="cellIs" dxfId="4" priority="4" operator="greaterThan">
      <formula>0</formula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P24">
    <cfRule type="cellIs" dxfId="1" priority="15" operator="greaterThan">
      <formula>0</formula>
    </cfRule>
    <cfRule type="cellIs" dxfId="0" priority="16" operator="lessThan">
      <formula>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996"/>
  <sheetViews>
    <sheetView showGridLines="0" workbookViewId="0">
      <pane ySplit="3" topLeftCell="A4" activePane="bottomLeft" state="frozen"/>
      <selection pane="bottomLeft" activeCell="F14" sqref="F14"/>
    </sheetView>
  </sheetViews>
  <sheetFormatPr defaultColWidth="11.19921875" defaultRowHeight="15" customHeight="1" x14ac:dyDescent="0.3"/>
  <cols>
    <col min="1" max="1" width="13.296875" customWidth="1"/>
    <col min="2" max="2" width="30.796875" bestFit="1" customWidth="1"/>
    <col min="3" max="4" width="10.69921875" customWidth="1"/>
    <col min="5" max="5" width="34.296875" customWidth="1"/>
    <col min="6" max="26" width="10.69921875" customWidth="1"/>
  </cols>
  <sheetData>
    <row r="1" spans="2:8" ht="15.75" customHeight="1" x14ac:dyDescent="0.3"/>
    <row r="2" spans="2:8" ht="15.75" customHeight="1" x14ac:dyDescent="0.4">
      <c r="B2" s="2" t="s">
        <v>32</v>
      </c>
      <c r="C2" s="2"/>
      <c r="D2" s="2"/>
      <c r="E2" s="2"/>
      <c r="F2" s="2"/>
      <c r="G2" s="2"/>
      <c r="H2" s="2"/>
    </row>
    <row r="3" spans="2:8" ht="15.75" customHeight="1" x14ac:dyDescent="0.3"/>
    <row r="4" spans="2:8" ht="15.75" customHeight="1" x14ac:dyDescent="0.3">
      <c r="B4" s="24" t="s">
        <v>33</v>
      </c>
      <c r="C4" s="24" t="s">
        <v>34</v>
      </c>
      <c r="D4" s="24" t="s">
        <v>35</v>
      </c>
      <c r="E4" s="24" t="s">
        <v>36</v>
      </c>
      <c r="F4" s="24" t="s">
        <v>37</v>
      </c>
      <c r="H4" s="24" t="s">
        <v>38</v>
      </c>
    </row>
    <row r="5" spans="2:8" ht="15.75" customHeight="1" x14ac:dyDescent="0.3">
      <c r="B5" s="25">
        <v>45658</v>
      </c>
      <c r="C5" s="6" t="str">
        <f t="shared" ref="C5:C55" si="0">TEXT(B5,"MMMM")</f>
        <v>January</v>
      </c>
      <c r="D5" s="6" t="s">
        <v>22</v>
      </c>
      <c r="E5" s="6" t="s">
        <v>39</v>
      </c>
      <c r="F5" s="26">
        <v>1500</v>
      </c>
      <c r="H5" s="7" t="s">
        <v>15</v>
      </c>
    </row>
    <row r="6" spans="2:8" ht="15.75" customHeight="1" x14ac:dyDescent="0.3">
      <c r="B6" s="25">
        <v>45658</v>
      </c>
      <c r="C6" s="6" t="str">
        <f t="shared" si="0"/>
        <v>January</v>
      </c>
      <c r="D6" s="6" t="s">
        <v>24</v>
      </c>
      <c r="E6" s="6" t="s">
        <v>40</v>
      </c>
      <c r="F6" s="26">
        <v>250</v>
      </c>
      <c r="H6" s="7" t="s">
        <v>16</v>
      </c>
    </row>
    <row r="7" spans="2:8" ht="15.75" customHeight="1" x14ac:dyDescent="0.3">
      <c r="B7" s="25">
        <v>45658</v>
      </c>
      <c r="C7" s="6" t="str">
        <f t="shared" si="0"/>
        <v>January</v>
      </c>
      <c r="D7" s="6" t="s">
        <v>24</v>
      </c>
      <c r="E7" s="6" t="s">
        <v>41</v>
      </c>
      <c r="F7" s="26">
        <v>100</v>
      </c>
      <c r="H7" s="7" t="s">
        <v>17</v>
      </c>
    </row>
    <row r="8" spans="2:8" ht="15.75" customHeight="1" x14ac:dyDescent="0.3">
      <c r="B8" s="25">
        <v>45665</v>
      </c>
      <c r="C8" s="6" t="str">
        <f t="shared" si="0"/>
        <v>January</v>
      </c>
      <c r="D8" s="6" t="s">
        <v>25</v>
      </c>
      <c r="E8" s="33" t="s">
        <v>63</v>
      </c>
      <c r="F8" s="26">
        <v>1000</v>
      </c>
      <c r="H8" s="7" t="s">
        <v>18</v>
      </c>
    </row>
    <row r="9" spans="2:8" ht="15.75" customHeight="1" x14ac:dyDescent="0.3">
      <c r="B9" s="25">
        <v>45668</v>
      </c>
      <c r="C9" s="6" t="str">
        <f t="shared" si="0"/>
        <v>January</v>
      </c>
      <c r="D9" s="6" t="s">
        <v>26</v>
      </c>
      <c r="E9" s="33" t="s">
        <v>68</v>
      </c>
      <c r="F9" s="26">
        <v>1500</v>
      </c>
      <c r="H9" s="7" t="s">
        <v>22</v>
      </c>
    </row>
    <row r="10" spans="2:8" ht="15.75" customHeight="1" x14ac:dyDescent="0.3">
      <c r="B10" s="25">
        <v>45669</v>
      </c>
      <c r="C10" s="6" t="str">
        <f t="shared" si="0"/>
        <v>January</v>
      </c>
      <c r="D10" s="6" t="s">
        <v>26</v>
      </c>
      <c r="E10" s="6" t="s">
        <v>43</v>
      </c>
      <c r="F10" s="26">
        <v>2000</v>
      </c>
      <c r="H10" s="7" t="s">
        <v>23</v>
      </c>
    </row>
    <row r="11" spans="2:8" ht="15.75" customHeight="1" x14ac:dyDescent="0.3">
      <c r="B11" s="25">
        <v>45669</v>
      </c>
      <c r="C11" s="6" t="str">
        <f t="shared" si="0"/>
        <v>January</v>
      </c>
      <c r="D11" s="6" t="s">
        <v>26</v>
      </c>
      <c r="E11" s="33" t="s">
        <v>64</v>
      </c>
      <c r="F11" s="26">
        <v>5000</v>
      </c>
      <c r="H11" s="7" t="s">
        <v>24</v>
      </c>
    </row>
    <row r="12" spans="2:8" ht="15.75" customHeight="1" x14ac:dyDescent="0.3">
      <c r="B12" s="25">
        <v>44575</v>
      </c>
      <c r="C12" s="6" t="str">
        <f t="shared" si="0"/>
        <v>January</v>
      </c>
      <c r="D12" s="6" t="s">
        <v>27</v>
      </c>
      <c r="E12" s="6" t="s">
        <v>44</v>
      </c>
      <c r="F12" s="26">
        <v>800</v>
      </c>
      <c r="H12" s="7" t="s">
        <v>25</v>
      </c>
    </row>
    <row r="13" spans="2:8" ht="15.75" customHeight="1" x14ac:dyDescent="0.3">
      <c r="B13" s="25">
        <v>45688</v>
      </c>
      <c r="C13" s="6" t="str">
        <f t="shared" si="0"/>
        <v>January</v>
      </c>
      <c r="D13" s="6" t="s">
        <v>16</v>
      </c>
      <c r="E13" s="6" t="s">
        <v>45</v>
      </c>
      <c r="F13" s="26">
        <v>850</v>
      </c>
      <c r="H13" s="32" t="s">
        <v>26</v>
      </c>
    </row>
    <row r="14" spans="2:8" ht="15.75" customHeight="1" x14ac:dyDescent="0.3">
      <c r="B14" s="25">
        <v>45688</v>
      </c>
      <c r="C14" s="6" t="str">
        <f t="shared" si="0"/>
        <v>January</v>
      </c>
      <c r="D14" s="6" t="s">
        <v>15</v>
      </c>
      <c r="E14" s="6" t="s">
        <v>46</v>
      </c>
      <c r="F14" s="26">
        <v>20000</v>
      </c>
      <c r="H14" s="7" t="s">
        <v>27</v>
      </c>
    </row>
    <row r="15" spans="2:8" ht="15.75" customHeight="1" x14ac:dyDescent="0.3">
      <c r="B15" s="25">
        <v>45688</v>
      </c>
      <c r="C15" s="6" t="str">
        <f t="shared" si="0"/>
        <v>January</v>
      </c>
      <c r="D15" s="6" t="s">
        <v>17</v>
      </c>
      <c r="E15" s="33" t="s">
        <v>65</v>
      </c>
      <c r="F15" s="26">
        <v>3000</v>
      </c>
    </row>
    <row r="16" spans="2:8" ht="15.75" customHeight="1" x14ac:dyDescent="0.3">
      <c r="B16" s="36">
        <v>45689</v>
      </c>
      <c r="C16" s="6" t="str">
        <f t="shared" si="0"/>
        <v>February</v>
      </c>
      <c r="D16" s="6" t="s">
        <v>22</v>
      </c>
      <c r="E16" s="6" t="s">
        <v>39</v>
      </c>
      <c r="F16" s="26">
        <v>1500</v>
      </c>
    </row>
    <row r="17" spans="2:6" ht="15.75" customHeight="1" x14ac:dyDescent="0.3">
      <c r="B17" s="25">
        <v>45689</v>
      </c>
      <c r="C17" s="6" t="str">
        <f t="shared" si="0"/>
        <v>February</v>
      </c>
      <c r="D17" s="6" t="s">
        <v>24</v>
      </c>
      <c r="E17" s="6" t="s">
        <v>41</v>
      </c>
      <c r="F17" s="26">
        <v>100</v>
      </c>
    </row>
    <row r="18" spans="2:6" ht="15.75" customHeight="1" x14ac:dyDescent="0.3">
      <c r="B18" s="25">
        <v>45696</v>
      </c>
      <c r="C18" s="6" t="str">
        <f t="shared" si="0"/>
        <v>February</v>
      </c>
      <c r="D18" s="6" t="s">
        <v>25</v>
      </c>
      <c r="E18" s="6" t="s">
        <v>42</v>
      </c>
      <c r="F18" s="26">
        <v>1000</v>
      </c>
    </row>
    <row r="19" spans="2:6" ht="15.75" customHeight="1" x14ac:dyDescent="0.3">
      <c r="B19" s="25">
        <v>45699</v>
      </c>
      <c r="C19" s="6" t="str">
        <f t="shared" si="0"/>
        <v>February</v>
      </c>
      <c r="D19" s="6" t="s">
        <v>26</v>
      </c>
      <c r="E19" s="6" t="s">
        <v>48</v>
      </c>
      <c r="F19" s="26">
        <v>850</v>
      </c>
    </row>
    <row r="20" spans="2:6" ht="15.75" customHeight="1" x14ac:dyDescent="0.3">
      <c r="B20" s="25">
        <v>45700</v>
      </c>
      <c r="C20" s="6" t="str">
        <f t="shared" si="0"/>
        <v>February</v>
      </c>
      <c r="D20" s="6" t="s">
        <v>26</v>
      </c>
      <c r="E20" s="6" t="s">
        <v>49</v>
      </c>
      <c r="F20" s="26">
        <v>5000</v>
      </c>
    </row>
    <row r="21" spans="2:6" ht="15.75" customHeight="1" x14ac:dyDescent="0.3">
      <c r="B21" s="25">
        <v>45700</v>
      </c>
      <c r="C21" s="6" t="str">
        <f t="shared" si="0"/>
        <v>February</v>
      </c>
      <c r="D21" s="6" t="s">
        <v>26</v>
      </c>
      <c r="E21" s="6" t="s">
        <v>50</v>
      </c>
      <c r="F21" s="26">
        <v>350</v>
      </c>
    </row>
    <row r="22" spans="2:6" ht="15.75" customHeight="1" x14ac:dyDescent="0.3">
      <c r="B22" s="25">
        <v>45702</v>
      </c>
      <c r="C22" s="6" t="str">
        <f t="shared" si="0"/>
        <v>February</v>
      </c>
      <c r="D22" s="6" t="s">
        <v>27</v>
      </c>
      <c r="E22" s="6" t="s">
        <v>51</v>
      </c>
      <c r="F22" s="26">
        <v>100</v>
      </c>
    </row>
    <row r="23" spans="2:6" ht="15.75" customHeight="1" x14ac:dyDescent="0.3">
      <c r="B23" s="25">
        <v>45716</v>
      </c>
      <c r="C23" s="6" t="str">
        <f t="shared" si="0"/>
        <v>February</v>
      </c>
      <c r="D23" s="6" t="s">
        <v>16</v>
      </c>
      <c r="E23" s="6" t="s">
        <v>45</v>
      </c>
      <c r="F23" s="26">
        <v>1025</v>
      </c>
    </row>
    <row r="24" spans="2:6" ht="15.75" customHeight="1" x14ac:dyDescent="0.3">
      <c r="B24" s="25">
        <v>45716</v>
      </c>
      <c r="C24" s="6" t="str">
        <f t="shared" si="0"/>
        <v>February</v>
      </c>
      <c r="D24" s="6" t="s">
        <v>15</v>
      </c>
      <c r="E24" s="6" t="s">
        <v>46</v>
      </c>
      <c r="F24" s="26">
        <v>20000</v>
      </c>
    </row>
    <row r="25" spans="2:6" ht="15.75" customHeight="1" x14ac:dyDescent="0.3">
      <c r="B25" s="25">
        <v>45716</v>
      </c>
      <c r="C25" s="6" t="str">
        <f t="shared" si="0"/>
        <v>February</v>
      </c>
      <c r="D25" s="6" t="s">
        <v>17</v>
      </c>
      <c r="E25" s="33" t="s">
        <v>65</v>
      </c>
      <c r="F25" s="26">
        <v>1650</v>
      </c>
    </row>
    <row r="26" spans="2:6" ht="15.75" customHeight="1" x14ac:dyDescent="0.3">
      <c r="B26" s="25">
        <v>45716</v>
      </c>
      <c r="C26" s="6" t="str">
        <f t="shared" si="0"/>
        <v>February</v>
      </c>
      <c r="D26" s="6" t="s">
        <v>18</v>
      </c>
      <c r="E26" s="6" t="s">
        <v>52</v>
      </c>
      <c r="F26" s="26">
        <v>3000</v>
      </c>
    </row>
    <row r="27" spans="2:6" ht="15.75" customHeight="1" x14ac:dyDescent="0.3">
      <c r="B27" s="25">
        <v>45717</v>
      </c>
      <c r="C27" s="6" t="str">
        <f t="shared" si="0"/>
        <v>March</v>
      </c>
      <c r="D27" s="6" t="s">
        <v>22</v>
      </c>
      <c r="E27" s="6" t="s">
        <v>39</v>
      </c>
      <c r="F27" s="26">
        <v>1500</v>
      </c>
    </row>
    <row r="28" spans="2:6" ht="15.75" customHeight="1" x14ac:dyDescent="0.3">
      <c r="B28" s="25">
        <v>45717</v>
      </c>
      <c r="C28" s="6" t="str">
        <f t="shared" si="0"/>
        <v>March</v>
      </c>
      <c r="D28" s="33" t="s">
        <v>23</v>
      </c>
      <c r="E28" s="6" t="s">
        <v>47</v>
      </c>
      <c r="F28" s="26">
        <v>1000</v>
      </c>
    </row>
    <row r="29" spans="2:6" ht="15.75" customHeight="1" x14ac:dyDescent="0.3">
      <c r="B29" s="25">
        <v>45717</v>
      </c>
      <c r="C29" s="6" t="str">
        <f t="shared" si="0"/>
        <v>March</v>
      </c>
      <c r="D29" s="6" t="s">
        <v>24</v>
      </c>
      <c r="E29" s="6" t="s">
        <v>41</v>
      </c>
      <c r="F29" s="26">
        <v>100</v>
      </c>
    </row>
    <row r="30" spans="2:6" ht="15.75" customHeight="1" x14ac:dyDescent="0.3">
      <c r="B30" s="25">
        <v>45724</v>
      </c>
      <c r="C30" s="6" t="str">
        <f t="shared" si="0"/>
        <v>March</v>
      </c>
      <c r="D30" s="6" t="s">
        <v>25</v>
      </c>
      <c r="E30" s="6" t="s">
        <v>42</v>
      </c>
      <c r="F30" s="26">
        <v>1000</v>
      </c>
    </row>
    <row r="31" spans="2:6" ht="15.75" customHeight="1" x14ac:dyDescent="0.3">
      <c r="B31" s="25">
        <v>45728</v>
      </c>
      <c r="C31" s="6" t="str">
        <f t="shared" si="0"/>
        <v>March</v>
      </c>
      <c r="D31" s="6" t="s">
        <v>26</v>
      </c>
      <c r="E31" s="6" t="s">
        <v>54</v>
      </c>
      <c r="F31" s="26">
        <v>1500</v>
      </c>
    </row>
    <row r="32" spans="2:6" ht="15.75" customHeight="1" x14ac:dyDescent="0.3">
      <c r="B32" s="25">
        <v>45728</v>
      </c>
      <c r="C32" s="6" t="str">
        <f t="shared" si="0"/>
        <v>March</v>
      </c>
      <c r="D32" s="6" t="s">
        <v>26</v>
      </c>
      <c r="E32" s="6" t="s">
        <v>55</v>
      </c>
      <c r="F32" s="26">
        <v>200</v>
      </c>
    </row>
    <row r="33" spans="2:6" ht="15.75" customHeight="1" x14ac:dyDescent="0.3">
      <c r="B33" s="25">
        <v>45730</v>
      </c>
      <c r="C33" s="6" t="str">
        <f t="shared" si="0"/>
        <v>March</v>
      </c>
      <c r="D33" s="6" t="s">
        <v>27</v>
      </c>
      <c r="E33" s="6" t="s">
        <v>44</v>
      </c>
      <c r="F33" s="26">
        <v>300</v>
      </c>
    </row>
    <row r="34" spans="2:6" ht="15.75" customHeight="1" x14ac:dyDescent="0.3">
      <c r="B34" s="25">
        <v>45744</v>
      </c>
      <c r="C34" s="6" t="str">
        <f t="shared" si="0"/>
        <v>March</v>
      </c>
      <c r="D34" s="6" t="s">
        <v>16</v>
      </c>
      <c r="E34" s="6" t="s">
        <v>45</v>
      </c>
      <c r="F34" s="26">
        <v>999</v>
      </c>
    </row>
    <row r="35" spans="2:6" ht="15.75" customHeight="1" x14ac:dyDescent="0.3">
      <c r="B35" s="25">
        <v>45744</v>
      </c>
      <c r="C35" s="6" t="str">
        <f t="shared" si="0"/>
        <v>March</v>
      </c>
      <c r="D35" s="6" t="s">
        <v>15</v>
      </c>
      <c r="E35" s="6" t="s">
        <v>46</v>
      </c>
      <c r="F35" s="26">
        <v>25000</v>
      </c>
    </row>
    <row r="36" spans="2:6" ht="15.75" customHeight="1" x14ac:dyDescent="0.3">
      <c r="B36" s="25">
        <v>45744</v>
      </c>
      <c r="C36" s="6" t="str">
        <f t="shared" si="0"/>
        <v>March</v>
      </c>
      <c r="D36" s="6" t="s">
        <v>18</v>
      </c>
      <c r="E36" s="6" t="s">
        <v>52</v>
      </c>
      <c r="F36" s="26">
        <v>1246</v>
      </c>
    </row>
    <row r="37" spans="2:6" ht="15.75" customHeight="1" x14ac:dyDescent="0.3">
      <c r="B37" s="25">
        <v>45744</v>
      </c>
      <c r="C37" s="6" t="str">
        <f t="shared" si="0"/>
        <v>March</v>
      </c>
      <c r="D37" s="6" t="s">
        <v>17</v>
      </c>
      <c r="E37" s="33" t="s">
        <v>65</v>
      </c>
      <c r="F37" s="26">
        <v>3450</v>
      </c>
    </row>
    <row r="38" spans="2:6" ht="15.75" customHeight="1" x14ac:dyDescent="0.3">
      <c r="B38" s="25">
        <v>45748</v>
      </c>
      <c r="C38" s="6" t="str">
        <f t="shared" si="0"/>
        <v>April</v>
      </c>
      <c r="D38" s="6" t="s">
        <v>22</v>
      </c>
      <c r="E38" s="6" t="s">
        <v>39</v>
      </c>
      <c r="F38" s="26">
        <v>1500</v>
      </c>
    </row>
    <row r="39" spans="2:6" ht="15.75" customHeight="1" x14ac:dyDescent="0.3">
      <c r="B39" s="25">
        <v>45748</v>
      </c>
      <c r="C39" s="6" t="str">
        <f t="shared" si="0"/>
        <v>April</v>
      </c>
      <c r="D39" s="6" t="s">
        <v>23</v>
      </c>
      <c r="E39" s="6" t="s">
        <v>40</v>
      </c>
      <c r="F39" s="26">
        <v>1200</v>
      </c>
    </row>
    <row r="40" spans="2:6" ht="15.75" customHeight="1" x14ac:dyDescent="0.3">
      <c r="B40" s="25">
        <v>45748</v>
      </c>
      <c r="C40" s="6" t="str">
        <f t="shared" si="0"/>
        <v>April</v>
      </c>
      <c r="D40" s="6" t="s">
        <v>24</v>
      </c>
      <c r="E40" s="6" t="s">
        <v>41</v>
      </c>
      <c r="F40" s="26">
        <v>100</v>
      </c>
    </row>
    <row r="41" spans="2:6" ht="15.75" customHeight="1" x14ac:dyDescent="0.3">
      <c r="B41" s="25">
        <v>45755</v>
      </c>
      <c r="C41" s="6" t="str">
        <f t="shared" si="0"/>
        <v>April</v>
      </c>
      <c r="D41" s="6" t="s">
        <v>25</v>
      </c>
      <c r="E41" s="6" t="s">
        <v>42</v>
      </c>
      <c r="F41" s="26">
        <v>1190</v>
      </c>
    </row>
    <row r="42" spans="2:6" ht="15.75" customHeight="1" x14ac:dyDescent="0.3">
      <c r="B42" s="25">
        <v>45755</v>
      </c>
      <c r="C42" s="6" t="str">
        <f t="shared" si="0"/>
        <v>April</v>
      </c>
      <c r="D42" s="6" t="s">
        <v>18</v>
      </c>
      <c r="E42" s="6" t="s">
        <v>52</v>
      </c>
      <c r="F42" s="26">
        <v>359</v>
      </c>
    </row>
    <row r="43" spans="2:6" ht="15.75" customHeight="1" x14ac:dyDescent="0.3">
      <c r="B43" s="25">
        <v>45758</v>
      </c>
      <c r="C43" s="6" t="str">
        <f t="shared" si="0"/>
        <v>April</v>
      </c>
      <c r="D43" s="6" t="s">
        <v>26</v>
      </c>
      <c r="E43" s="6" t="s">
        <v>56</v>
      </c>
      <c r="F43" s="26">
        <v>245</v>
      </c>
    </row>
    <row r="44" spans="2:6" ht="15.75" customHeight="1" x14ac:dyDescent="0.3">
      <c r="B44" s="25">
        <v>45759</v>
      </c>
      <c r="C44" s="6" t="str">
        <f t="shared" si="0"/>
        <v>April</v>
      </c>
      <c r="D44" s="6" t="s">
        <v>26</v>
      </c>
      <c r="E44" s="6" t="s">
        <v>43</v>
      </c>
      <c r="F44" s="26">
        <v>168</v>
      </c>
    </row>
    <row r="45" spans="2:6" ht="15.75" customHeight="1" x14ac:dyDescent="0.3">
      <c r="B45" s="25">
        <v>45759</v>
      </c>
      <c r="C45" s="6" t="str">
        <f t="shared" si="0"/>
        <v>April</v>
      </c>
      <c r="D45" s="6" t="s">
        <v>26</v>
      </c>
      <c r="E45" s="6" t="s">
        <v>57</v>
      </c>
      <c r="F45" s="26">
        <v>6000</v>
      </c>
    </row>
    <row r="46" spans="2:6" ht="15.75" customHeight="1" x14ac:dyDescent="0.3">
      <c r="B46" s="25">
        <v>45761</v>
      </c>
      <c r="C46" s="6" t="str">
        <f t="shared" si="0"/>
        <v>April</v>
      </c>
      <c r="D46" s="6" t="s">
        <v>27</v>
      </c>
      <c r="E46" s="6" t="s">
        <v>44</v>
      </c>
      <c r="F46" s="26">
        <v>1900</v>
      </c>
    </row>
    <row r="47" spans="2:6" ht="15.75" customHeight="1" x14ac:dyDescent="0.3">
      <c r="B47" s="25">
        <v>45775</v>
      </c>
      <c r="C47" s="6" t="str">
        <f t="shared" si="0"/>
        <v>April</v>
      </c>
      <c r="D47" s="6" t="s">
        <v>16</v>
      </c>
      <c r="E47" s="6" t="s">
        <v>45</v>
      </c>
      <c r="F47" s="26">
        <v>1243</v>
      </c>
    </row>
    <row r="48" spans="2:6" ht="15.75" customHeight="1" x14ac:dyDescent="0.3">
      <c r="B48" s="25">
        <v>45775</v>
      </c>
      <c r="C48" s="6" t="str">
        <f t="shared" si="0"/>
        <v>April</v>
      </c>
      <c r="D48" s="6" t="s">
        <v>15</v>
      </c>
      <c r="E48" s="6" t="s">
        <v>46</v>
      </c>
      <c r="F48" s="26">
        <v>25000</v>
      </c>
    </row>
    <row r="49" spans="2:6" ht="15.75" customHeight="1" x14ac:dyDescent="0.3">
      <c r="B49" s="25">
        <v>45775</v>
      </c>
      <c r="C49" s="6" t="str">
        <f t="shared" si="0"/>
        <v>April</v>
      </c>
      <c r="D49" s="6" t="s">
        <v>17</v>
      </c>
      <c r="E49" s="33" t="s">
        <v>65</v>
      </c>
      <c r="F49" s="26">
        <v>2058</v>
      </c>
    </row>
    <row r="50" spans="2:6" ht="15.75" customHeight="1" x14ac:dyDescent="0.3">
      <c r="B50" s="25">
        <v>45778</v>
      </c>
      <c r="C50" s="6" t="str">
        <f t="shared" si="0"/>
        <v>May</v>
      </c>
      <c r="D50" s="6" t="s">
        <v>22</v>
      </c>
      <c r="E50" s="6" t="s">
        <v>39</v>
      </c>
      <c r="F50" s="26">
        <v>1500</v>
      </c>
    </row>
    <row r="51" spans="2:6" ht="15.75" customHeight="1" x14ac:dyDescent="0.3">
      <c r="B51" s="25">
        <v>45778</v>
      </c>
      <c r="C51" s="6" t="str">
        <f t="shared" si="0"/>
        <v>May</v>
      </c>
      <c r="D51" s="6" t="s">
        <v>23</v>
      </c>
      <c r="E51" s="6" t="s">
        <v>40</v>
      </c>
      <c r="F51" s="26">
        <v>1250</v>
      </c>
    </row>
    <row r="52" spans="2:6" ht="15.75" customHeight="1" x14ac:dyDescent="0.3">
      <c r="B52" s="25">
        <v>45778</v>
      </c>
      <c r="C52" s="6" t="str">
        <f t="shared" si="0"/>
        <v>May</v>
      </c>
      <c r="D52" s="6" t="s">
        <v>24</v>
      </c>
      <c r="E52" s="6" t="s">
        <v>41</v>
      </c>
      <c r="F52" s="26">
        <v>100</v>
      </c>
    </row>
    <row r="53" spans="2:6" ht="15.75" customHeight="1" x14ac:dyDescent="0.3">
      <c r="B53" s="25">
        <v>45785</v>
      </c>
      <c r="C53" s="6" t="str">
        <f t="shared" si="0"/>
        <v>May</v>
      </c>
      <c r="D53" s="6" t="s">
        <v>25</v>
      </c>
      <c r="E53" s="6" t="s">
        <v>42</v>
      </c>
      <c r="F53" s="26">
        <v>1000</v>
      </c>
    </row>
    <row r="54" spans="2:6" ht="15.75" customHeight="1" x14ac:dyDescent="0.3">
      <c r="B54" s="25">
        <v>45788</v>
      </c>
      <c r="C54" s="6" t="str">
        <f t="shared" si="0"/>
        <v>May</v>
      </c>
      <c r="D54" s="6" t="s">
        <v>26</v>
      </c>
      <c r="E54" s="33" t="s">
        <v>68</v>
      </c>
      <c r="F54" s="26">
        <v>245</v>
      </c>
    </row>
    <row r="55" spans="2:6" ht="15.75" customHeight="1" x14ac:dyDescent="0.3">
      <c r="B55" s="25">
        <v>45789</v>
      </c>
      <c r="C55" s="6" t="str">
        <f t="shared" si="0"/>
        <v>May</v>
      </c>
      <c r="D55" s="6" t="s">
        <v>26</v>
      </c>
      <c r="E55" s="33" t="s">
        <v>67</v>
      </c>
      <c r="F55" s="26">
        <v>5600</v>
      </c>
    </row>
    <row r="56" spans="2:6" ht="15.75" customHeight="1" x14ac:dyDescent="0.3">
      <c r="B56" s="25">
        <v>45805</v>
      </c>
      <c r="C56" s="6" t="str">
        <f t="shared" ref="C56:C91" si="1">TEXT(B56,"MMMM")</f>
        <v>May</v>
      </c>
      <c r="D56" s="6" t="s">
        <v>16</v>
      </c>
      <c r="E56" s="6" t="s">
        <v>45</v>
      </c>
      <c r="F56" s="26">
        <v>1450</v>
      </c>
    </row>
    <row r="57" spans="2:6" ht="15.75" customHeight="1" x14ac:dyDescent="0.3">
      <c r="B57" s="25">
        <v>45805</v>
      </c>
      <c r="C57" s="6" t="str">
        <f t="shared" si="1"/>
        <v>May</v>
      </c>
      <c r="D57" s="6" t="s">
        <v>15</v>
      </c>
      <c r="E57" s="6" t="s">
        <v>46</v>
      </c>
      <c r="F57" s="26">
        <v>30000</v>
      </c>
    </row>
    <row r="58" spans="2:6" ht="15.75" customHeight="1" x14ac:dyDescent="0.3">
      <c r="B58" s="25">
        <v>45805</v>
      </c>
      <c r="C58" s="6" t="str">
        <f t="shared" si="1"/>
        <v>May</v>
      </c>
      <c r="D58" s="6" t="s">
        <v>17</v>
      </c>
      <c r="E58" s="33" t="s">
        <v>65</v>
      </c>
      <c r="F58" s="26">
        <v>1000</v>
      </c>
    </row>
    <row r="59" spans="2:6" ht="15.75" customHeight="1" x14ac:dyDescent="0.3">
      <c r="B59" s="25">
        <v>45806</v>
      </c>
      <c r="C59" s="6" t="str">
        <f t="shared" si="1"/>
        <v>May</v>
      </c>
      <c r="D59" s="6" t="s">
        <v>17</v>
      </c>
      <c r="E59" s="6" t="s">
        <v>58</v>
      </c>
      <c r="F59" s="26">
        <v>1000</v>
      </c>
    </row>
    <row r="60" spans="2:6" ht="15.75" customHeight="1" x14ac:dyDescent="0.3">
      <c r="B60" s="25">
        <v>45809</v>
      </c>
      <c r="C60" s="6" t="str">
        <f t="shared" si="1"/>
        <v>June</v>
      </c>
      <c r="D60" s="6" t="s">
        <v>22</v>
      </c>
      <c r="E60" s="6" t="s">
        <v>39</v>
      </c>
      <c r="F60" s="26">
        <v>1500</v>
      </c>
    </row>
    <row r="61" spans="2:6" ht="15.75" customHeight="1" x14ac:dyDescent="0.3">
      <c r="B61" s="25">
        <v>45809</v>
      </c>
      <c r="C61" s="6" t="str">
        <f t="shared" si="1"/>
        <v>June</v>
      </c>
      <c r="D61" s="6" t="s">
        <v>23</v>
      </c>
      <c r="E61" s="6" t="s">
        <v>40</v>
      </c>
      <c r="F61" s="26">
        <v>1100</v>
      </c>
    </row>
    <row r="62" spans="2:6" ht="15.75" customHeight="1" x14ac:dyDescent="0.3">
      <c r="B62" s="25">
        <v>45809</v>
      </c>
      <c r="C62" s="6" t="str">
        <f t="shared" si="1"/>
        <v>June</v>
      </c>
      <c r="D62" s="6" t="s">
        <v>24</v>
      </c>
      <c r="E62" s="33" t="s">
        <v>41</v>
      </c>
      <c r="F62" s="26">
        <v>100</v>
      </c>
    </row>
    <row r="63" spans="2:6" ht="15.75" customHeight="1" x14ac:dyDescent="0.3">
      <c r="B63" s="25">
        <v>45816</v>
      </c>
      <c r="C63" s="6" t="str">
        <f t="shared" si="1"/>
        <v>June</v>
      </c>
      <c r="D63" s="6" t="s">
        <v>25</v>
      </c>
      <c r="E63" s="6" t="s">
        <v>42</v>
      </c>
      <c r="F63" s="26">
        <v>1000</v>
      </c>
    </row>
    <row r="64" spans="2:6" ht="15.75" customHeight="1" x14ac:dyDescent="0.3">
      <c r="B64" s="25">
        <v>45819</v>
      </c>
      <c r="C64" s="6" t="str">
        <f t="shared" si="1"/>
        <v>June</v>
      </c>
      <c r="D64" s="6" t="s">
        <v>26</v>
      </c>
      <c r="E64" s="33" t="s">
        <v>66</v>
      </c>
      <c r="F64" s="26">
        <v>2000</v>
      </c>
    </row>
    <row r="65" spans="2:6" ht="15.75" customHeight="1" x14ac:dyDescent="0.3">
      <c r="B65" s="25">
        <v>45820</v>
      </c>
      <c r="C65" s="6" t="str">
        <f t="shared" si="1"/>
        <v>June</v>
      </c>
      <c r="D65" s="6" t="s">
        <v>26</v>
      </c>
      <c r="E65" s="6" t="s">
        <v>43</v>
      </c>
      <c r="F65" s="26">
        <v>500</v>
      </c>
    </row>
    <row r="66" spans="2:6" ht="15.75" customHeight="1" x14ac:dyDescent="0.3">
      <c r="B66" s="25">
        <v>45820</v>
      </c>
      <c r="C66" s="6" t="str">
        <f t="shared" si="1"/>
        <v>June</v>
      </c>
      <c r="D66" s="6" t="s">
        <v>26</v>
      </c>
      <c r="E66" s="6" t="s">
        <v>59</v>
      </c>
      <c r="F66" s="35">
        <v>2500</v>
      </c>
    </row>
    <row r="67" spans="2:6" ht="15.75" customHeight="1" x14ac:dyDescent="0.3">
      <c r="B67" s="25">
        <v>45838</v>
      </c>
      <c r="C67" s="6" t="str">
        <f t="shared" si="1"/>
        <v>June</v>
      </c>
      <c r="D67" s="6" t="s">
        <v>16</v>
      </c>
      <c r="E67" s="6" t="s">
        <v>45</v>
      </c>
      <c r="F67" s="26">
        <v>2232</v>
      </c>
    </row>
    <row r="68" spans="2:6" ht="15.75" customHeight="1" x14ac:dyDescent="0.3">
      <c r="B68" s="25">
        <v>45838</v>
      </c>
      <c r="C68" s="6" t="str">
        <f t="shared" si="1"/>
        <v>June</v>
      </c>
      <c r="D68" s="6" t="s">
        <v>15</v>
      </c>
      <c r="E68" s="6" t="s">
        <v>46</v>
      </c>
      <c r="F68" s="26">
        <v>30000</v>
      </c>
    </row>
    <row r="69" spans="2:6" ht="15.75" customHeight="1" x14ac:dyDescent="0.3">
      <c r="B69" s="25">
        <v>45838</v>
      </c>
      <c r="C69" s="6" t="str">
        <f t="shared" si="1"/>
        <v>June</v>
      </c>
      <c r="D69" s="6" t="s">
        <v>17</v>
      </c>
      <c r="E69" s="33" t="s">
        <v>65</v>
      </c>
      <c r="F69" s="26">
        <v>1099</v>
      </c>
    </row>
    <row r="70" spans="2:6" ht="15.75" customHeight="1" x14ac:dyDescent="0.3">
      <c r="B70" s="25">
        <v>45838</v>
      </c>
      <c r="C70" s="6" t="str">
        <f t="shared" si="1"/>
        <v>June</v>
      </c>
      <c r="D70" s="6" t="s">
        <v>18</v>
      </c>
      <c r="E70" s="33" t="s">
        <v>65</v>
      </c>
      <c r="F70" s="26">
        <v>2000</v>
      </c>
    </row>
    <row r="71" spans="2:6" ht="15.75" customHeight="1" x14ac:dyDescent="0.3">
      <c r="B71" s="25">
        <v>45839</v>
      </c>
      <c r="C71" s="6" t="str">
        <f t="shared" si="1"/>
        <v>July</v>
      </c>
      <c r="D71" s="6" t="s">
        <v>23</v>
      </c>
      <c r="E71" s="6" t="s">
        <v>47</v>
      </c>
      <c r="F71" s="26">
        <v>1000</v>
      </c>
    </row>
    <row r="72" spans="2:6" ht="15.75" customHeight="1" x14ac:dyDescent="0.3">
      <c r="B72" s="25">
        <v>45839</v>
      </c>
      <c r="C72" s="6" t="str">
        <f t="shared" si="1"/>
        <v>July</v>
      </c>
      <c r="D72" s="6" t="s">
        <v>24</v>
      </c>
      <c r="E72" s="6" t="s">
        <v>41</v>
      </c>
      <c r="F72" s="26">
        <v>110</v>
      </c>
    </row>
    <row r="73" spans="2:6" ht="15.75" customHeight="1" x14ac:dyDescent="0.3">
      <c r="B73" s="25">
        <v>45839</v>
      </c>
      <c r="C73" s="6" t="str">
        <f t="shared" si="1"/>
        <v>July</v>
      </c>
      <c r="D73" s="6" t="s">
        <v>22</v>
      </c>
      <c r="E73" s="6" t="s">
        <v>39</v>
      </c>
      <c r="F73" s="26">
        <v>1500</v>
      </c>
    </row>
    <row r="74" spans="2:6" ht="15.75" customHeight="1" x14ac:dyDescent="0.3">
      <c r="B74" s="25">
        <v>45849</v>
      </c>
      <c r="C74" s="6" t="str">
        <f t="shared" si="1"/>
        <v>July</v>
      </c>
      <c r="D74" s="6" t="s">
        <v>25</v>
      </c>
      <c r="E74" s="6" t="s">
        <v>42</v>
      </c>
      <c r="F74" s="26">
        <v>1500</v>
      </c>
    </row>
    <row r="75" spans="2:6" ht="15.75" customHeight="1" x14ac:dyDescent="0.3">
      <c r="B75" s="25">
        <v>45849</v>
      </c>
      <c r="C75" s="6" t="str">
        <f t="shared" si="1"/>
        <v>July</v>
      </c>
      <c r="D75" s="6" t="s">
        <v>26</v>
      </c>
      <c r="E75" s="6" t="s">
        <v>53</v>
      </c>
      <c r="F75" s="26">
        <v>1290</v>
      </c>
    </row>
    <row r="76" spans="2:6" ht="15.75" customHeight="1" x14ac:dyDescent="0.3">
      <c r="B76" s="25">
        <v>45849</v>
      </c>
      <c r="C76" s="6" t="str">
        <f t="shared" si="1"/>
        <v>July</v>
      </c>
      <c r="D76" s="6" t="s">
        <v>26</v>
      </c>
      <c r="E76" s="6" t="s">
        <v>55</v>
      </c>
      <c r="F76" s="26">
        <v>300</v>
      </c>
    </row>
    <row r="77" spans="2:6" ht="15.75" customHeight="1" x14ac:dyDescent="0.3">
      <c r="B77" s="25">
        <v>45851</v>
      </c>
      <c r="C77" s="6" t="str">
        <f t="shared" si="1"/>
        <v>July</v>
      </c>
      <c r="D77" s="6" t="s">
        <v>27</v>
      </c>
      <c r="E77" s="6" t="s">
        <v>44</v>
      </c>
      <c r="F77" s="26">
        <v>2700</v>
      </c>
    </row>
    <row r="78" spans="2:6" ht="15.75" customHeight="1" x14ac:dyDescent="0.3">
      <c r="B78" s="25">
        <v>45866</v>
      </c>
      <c r="C78" s="6" t="str">
        <f t="shared" si="1"/>
        <v>July</v>
      </c>
      <c r="D78" s="6" t="s">
        <v>16</v>
      </c>
      <c r="E78" s="6" t="s">
        <v>45</v>
      </c>
      <c r="F78" s="26">
        <v>2231</v>
      </c>
    </row>
    <row r="79" spans="2:6" ht="15.75" customHeight="1" x14ac:dyDescent="0.3">
      <c r="B79" s="25">
        <v>45866</v>
      </c>
      <c r="C79" s="6" t="str">
        <f t="shared" si="1"/>
        <v>July</v>
      </c>
      <c r="D79" s="6" t="s">
        <v>15</v>
      </c>
      <c r="E79" s="6" t="s">
        <v>46</v>
      </c>
      <c r="F79" s="26">
        <v>30000</v>
      </c>
    </row>
    <row r="80" spans="2:6" ht="15.75" customHeight="1" x14ac:dyDescent="0.3">
      <c r="B80" s="25">
        <v>45866</v>
      </c>
      <c r="C80" s="6" t="str">
        <f t="shared" si="1"/>
        <v>July</v>
      </c>
      <c r="D80" s="6" t="s">
        <v>18</v>
      </c>
      <c r="E80" s="6" t="s">
        <v>52</v>
      </c>
      <c r="F80" s="26">
        <v>1000</v>
      </c>
    </row>
    <row r="81" spans="2:6" ht="15.75" customHeight="1" x14ac:dyDescent="0.3">
      <c r="B81" s="25">
        <v>45866</v>
      </c>
      <c r="C81" s="6" t="str">
        <f t="shared" si="1"/>
        <v>July</v>
      </c>
      <c r="D81" s="6" t="s">
        <v>17</v>
      </c>
      <c r="E81" s="33" t="s">
        <v>65</v>
      </c>
      <c r="F81" s="26">
        <v>2900</v>
      </c>
    </row>
    <row r="82" spans="2:6" ht="15.75" customHeight="1" x14ac:dyDescent="0.3">
      <c r="B82" s="25">
        <v>45870</v>
      </c>
      <c r="C82" s="6" t="str">
        <f t="shared" si="1"/>
        <v>August</v>
      </c>
      <c r="D82" s="6" t="s">
        <v>23</v>
      </c>
      <c r="E82" s="6" t="s">
        <v>47</v>
      </c>
      <c r="F82" s="26">
        <v>1000</v>
      </c>
    </row>
    <row r="83" spans="2:6" ht="15.75" customHeight="1" x14ac:dyDescent="0.3">
      <c r="B83" s="25">
        <v>45870</v>
      </c>
      <c r="C83" s="6" t="str">
        <f t="shared" si="1"/>
        <v>August</v>
      </c>
      <c r="D83" s="6" t="s">
        <v>22</v>
      </c>
      <c r="E83" s="6" t="s">
        <v>39</v>
      </c>
      <c r="F83" s="26">
        <v>1500</v>
      </c>
    </row>
    <row r="84" spans="2:6" ht="15.75" customHeight="1" x14ac:dyDescent="0.3">
      <c r="B84" s="25">
        <v>45870</v>
      </c>
      <c r="C84" s="6" t="str">
        <f t="shared" si="1"/>
        <v>August</v>
      </c>
      <c r="D84" s="6" t="s">
        <v>24</v>
      </c>
      <c r="E84" s="6" t="s">
        <v>41</v>
      </c>
      <c r="F84" s="26">
        <v>110</v>
      </c>
    </row>
    <row r="85" spans="2:6" ht="15.75" customHeight="1" x14ac:dyDescent="0.3">
      <c r="B85" s="25">
        <v>45870</v>
      </c>
      <c r="C85" s="6" t="str">
        <f t="shared" si="1"/>
        <v>August</v>
      </c>
      <c r="D85" s="6" t="s">
        <v>25</v>
      </c>
      <c r="E85" s="6" t="s">
        <v>42</v>
      </c>
      <c r="F85" s="26">
        <v>1000</v>
      </c>
    </row>
    <row r="86" spans="2:6" ht="15.75" customHeight="1" x14ac:dyDescent="0.3">
      <c r="B86" s="25">
        <v>45885</v>
      </c>
      <c r="C86" s="6" t="str">
        <f t="shared" si="1"/>
        <v>August</v>
      </c>
      <c r="D86" s="6" t="s">
        <v>26</v>
      </c>
      <c r="E86" s="6" t="s">
        <v>60</v>
      </c>
      <c r="F86" s="26">
        <v>2300</v>
      </c>
    </row>
    <row r="87" spans="2:6" ht="15.75" customHeight="1" x14ac:dyDescent="0.3">
      <c r="B87" s="25">
        <v>45885</v>
      </c>
      <c r="C87" s="6" t="str">
        <f t="shared" si="1"/>
        <v>August</v>
      </c>
      <c r="D87" s="6" t="s">
        <v>27</v>
      </c>
      <c r="E87" s="6" t="s">
        <v>61</v>
      </c>
      <c r="F87" s="26">
        <v>1500</v>
      </c>
    </row>
    <row r="88" spans="2:6" ht="15.75" customHeight="1" x14ac:dyDescent="0.3">
      <c r="B88" s="36">
        <v>45885</v>
      </c>
      <c r="C88" s="6" t="str">
        <f t="shared" si="1"/>
        <v>August</v>
      </c>
      <c r="D88" s="6" t="s">
        <v>16</v>
      </c>
      <c r="E88" s="6" t="s">
        <v>45</v>
      </c>
      <c r="F88" s="26">
        <v>2300</v>
      </c>
    </row>
    <row r="89" spans="2:6" ht="15.75" customHeight="1" x14ac:dyDescent="0.3">
      <c r="B89" s="25">
        <v>45897</v>
      </c>
      <c r="C89" s="6" t="str">
        <f t="shared" si="1"/>
        <v>August</v>
      </c>
      <c r="D89" s="6" t="s">
        <v>15</v>
      </c>
      <c r="E89" s="6" t="s">
        <v>46</v>
      </c>
      <c r="F89" s="26">
        <v>35000</v>
      </c>
    </row>
    <row r="90" spans="2:6" ht="15.75" customHeight="1" x14ac:dyDescent="0.3">
      <c r="B90" s="25">
        <v>45897</v>
      </c>
      <c r="C90" s="6" t="str">
        <f t="shared" si="1"/>
        <v>August</v>
      </c>
      <c r="D90" s="6" t="s">
        <v>18</v>
      </c>
      <c r="E90" s="6" t="s">
        <v>52</v>
      </c>
      <c r="F90" s="26">
        <v>5000</v>
      </c>
    </row>
    <row r="91" spans="2:6" ht="15.75" customHeight="1" x14ac:dyDescent="0.3">
      <c r="B91" s="25">
        <v>45897</v>
      </c>
      <c r="C91" s="6" t="str">
        <f t="shared" si="1"/>
        <v>August</v>
      </c>
      <c r="D91" s="6" t="s">
        <v>17</v>
      </c>
      <c r="E91" s="33" t="s">
        <v>65</v>
      </c>
      <c r="F91" s="26">
        <v>2500</v>
      </c>
    </row>
    <row r="92" spans="2:6" ht="15.75" customHeight="1" x14ac:dyDescent="0.3"/>
    <row r="93" spans="2:6" ht="15.75" customHeight="1" x14ac:dyDescent="0.3"/>
    <row r="94" spans="2:6" ht="15.75" customHeight="1" x14ac:dyDescent="0.3"/>
    <row r="95" spans="2:6" ht="15.75" customHeight="1" x14ac:dyDescent="0.3"/>
    <row r="96" spans="2: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dataValidations count="1">
    <dataValidation type="list" allowBlank="1" showErrorMessage="1" sqref="D5:D91" xr:uid="{00000000-0002-0000-0200-000000000000}">
      <formula1>$H$5:$H$14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Sahil Sagar</cp:lastModifiedBy>
  <dcterms:created xsi:type="dcterms:W3CDTF">2022-04-11T09:11:40Z</dcterms:created>
  <dcterms:modified xsi:type="dcterms:W3CDTF">2025-04-17T22:00:58Z</dcterms:modified>
</cp:coreProperties>
</file>