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B0CE924C-BD10-4E0C-BEC5-05F231F64B22}" xr6:coauthVersionLast="47" xr6:coauthVersionMax="47" xr10:uidLastSave="{00000000-0000-0000-0000-000000000000}"/>
  <bookViews>
    <workbookView xWindow="-108" yWindow="-108" windowWidth="23256" windowHeight="12456" activeTab="2" xr2:uid="{AA3C1E50-38F1-6644-B051-514CE6CAA6A2}"/>
  </bookViews>
  <sheets>
    <sheet name="Pivot table 1" sheetId="9" r:id="rId1"/>
    <sheet name="Pivot table 2" sheetId="10" r:id="rId2"/>
    <sheet name="Data" sheetId="1" r:id="rId3"/>
    <sheet name="Dashboard" sheetId="6" r:id="rId4"/>
  </sheets>
  <definedNames>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9" l="1"/>
  <c r="G21" i="9"/>
  <c r="H21" i="9"/>
  <c r="F22" i="9"/>
  <c r="G22" i="9"/>
  <c r="H22" i="9"/>
  <c r="F23" i="9"/>
  <c r="G23" i="9"/>
  <c r="H23" i="9"/>
  <c r="E24" i="9"/>
  <c r="F24" i="9"/>
  <c r="G24" i="9"/>
  <c r="H24" i="9"/>
  <c r="F25" i="9"/>
  <c r="G25" i="9"/>
  <c r="H25" i="9"/>
  <c r="F26" i="9"/>
  <c r="G26" i="9"/>
  <c r="H26" i="9"/>
  <c r="F27" i="9"/>
  <c r="G27" i="9"/>
  <c r="H27" i="9"/>
  <c r="F20" i="9"/>
  <c r="G20" i="9"/>
  <c r="H20" i="9"/>
  <c r="E20" i="9"/>
  <c r="E15" i="6"/>
  <c r="H14" i="6"/>
  <c r="I14" i="6"/>
  <c r="J14" i="6"/>
  <c r="H15" i="6"/>
  <c r="I15" i="6"/>
  <c r="J15" i="6"/>
  <c r="H16" i="6"/>
  <c r="I16" i="6"/>
  <c r="J16" i="6"/>
  <c r="H17" i="6"/>
  <c r="I17" i="6"/>
  <c r="J17" i="6"/>
  <c r="H18" i="6"/>
  <c r="I18" i="6"/>
  <c r="J18" i="6"/>
  <c r="H19" i="6"/>
  <c r="I19" i="6"/>
  <c r="J19" i="6"/>
  <c r="I13" i="6"/>
  <c r="J13" i="6"/>
  <c r="H13" i="6"/>
  <c r="C14" i="6"/>
  <c r="D14" i="6"/>
  <c r="E14" i="6"/>
  <c r="C15" i="6"/>
  <c r="D15" i="6"/>
  <c r="C16" i="6"/>
  <c r="D16" i="6"/>
  <c r="E16" i="6"/>
  <c r="C17" i="6"/>
  <c r="D17" i="6"/>
  <c r="E17" i="6"/>
  <c r="C18" i="6"/>
  <c r="D18" i="6"/>
  <c r="E18" i="6"/>
  <c r="C19" i="6"/>
  <c r="D19" i="6"/>
  <c r="E19" i="6"/>
  <c r="D13" i="6"/>
  <c r="E13" i="6"/>
  <c r="C13" i="6"/>
  <c r="K13" i="6" l="1"/>
  <c r="K19" i="6"/>
  <c r="K18" i="6"/>
  <c r="K17" i="6"/>
  <c r="K14" i="6"/>
  <c r="K16" i="6"/>
  <c r="F19" i="6"/>
  <c r="K15" i="6"/>
  <c r="F16" i="6"/>
  <c r="F14" i="6"/>
  <c r="F13" i="6"/>
  <c r="F17" i="6"/>
  <c r="F15" i="6"/>
  <c r="F18" i="6"/>
</calcChain>
</file>

<file path=xl/sharedStrings.xml><?xml version="1.0" encoding="utf-8"?>
<sst xmlns="http://schemas.openxmlformats.org/spreadsheetml/2006/main" count="48309" uniqueCount="154">
  <si>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</si>
  <si>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</si>
  <si>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</si>
  <si>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</si>
  <si>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</si>
  <si>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</si>
  <si>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</si>
  <si>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</si>
  <si>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</si>
  <si>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</si>
  <si>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</si>
  <si>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</si>
  <si>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</si>
  <si>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</si>
  <si>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</si>
  <si>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</si>
  <si>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</si>
  <si>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</si>
  <si>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</si>
  <si>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</si>
  <si>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</si>
  <si>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</si>
  <si>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</si>
  <si>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</si>
  <si>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</si>
  <si>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</si>
  <si>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</si>
  <si>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</si>
  <si>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</si>
  <si>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</si>
  <si>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</si>
  <si>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</si>
  <si>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</si>
  <si>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</si>
  <si>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</si>
  <si>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</si>
  <si>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</si>
  <si>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</si>
  <si>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</si>
  <si>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</si>
  <si>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</si>
  <si>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</si>
  <si>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</si>
  <si>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</si>
  <si>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</si>
  <si>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</si>
  <si>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</si>
  <si>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</si>
  <si>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</si>
  <si>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</si>
  <si>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</si>
  <si>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</si>
  <si>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</si>
  <si>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</si>
  <si>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</si>
  <si>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</si>
  <si>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</si>
  <si>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</si>
  <si>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</si>
  <si>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</si>
  <si>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</si>
  <si>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</si>
  <si>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</si>
  <si>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</si>
  <si>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</si>
  <si>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</si>
  <si>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</si>
  <si>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</si>
  <si>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</si>
  <si>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</si>
  <si>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</si>
  <si>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</si>
  <si>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</si>
  <si>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</si>
  <si>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</si>
  <si>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</si>
  <si>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</si>
  <si>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</si>
  <si>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</si>
  <si>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</si>
  <si>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</si>
  <si>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</si>
  <si>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</si>
  <si>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</si>
  <si>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</si>
  <si>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</si>
  <si>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</si>
  <si>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</si>
  <si>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</si>
  <si>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</si>
  <si>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</si>
  <si>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</si>
  <si>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</si>
  <si>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</si>
  <si>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</si>
  <si>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</si>
  <si>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</si>
  <si>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</si>
  <si>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</si>
  <si>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</si>
  <si>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</si>
  <si>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</si>
  <si>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</si>
  <si>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</si>
  <si>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</si>
  <si>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</si>
  <si>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</si>
  <si>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</si>
  <si>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</si>
  <si>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</si>
  <si>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</si>
  <si>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</si>
  <si>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</si>
  <si>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</si>
  <si>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</si>
  <si>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</si>
  <si>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</si>
  <si>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</si>
  <si>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</si>
  <si>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</si>
  <si>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</si>
  <si>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</si>
  <si>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</si>
  <si>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</si>
  <si>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</si>
  <si>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</si>
  <si>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</si>
  <si>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</si>
  <si>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</si>
  <si>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</si>
  <si>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</si>
  <si>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Brand</t>
  </si>
  <si>
    <t>Sales 2023</t>
  </si>
  <si>
    <t>Variance</t>
  </si>
  <si>
    <t>sales by bevarage brand</t>
  </si>
  <si>
    <t>sales by retailer</t>
  </si>
  <si>
    <t xml:space="preserve">Sales 2022 </t>
  </si>
  <si>
    <t>sales and opertating profit margin by quarter</t>
  </si>
  <si>
    <t>Sum of Total Sales</t>
  </si>
  <si>
    <t>Sum of Units Sold</t>
  </si>
  <si>
    <t>Average of Price per Unit</t>
  </si>
  <si>
    <t>Sum of Operating Profit</t>
  </si>
  <si>
    <t>Row Labels</t>
  </si>
  <si>
    <t>Grand Total</t>
  </si>
  <si>
    <t>Column Labels</t>
  </si>
  <si>
    <t>2022</t>
  </si>
  <si>
    <t>2023</t>
  </si>
  <si>
    <t>Average of Operating Margin</t>
  </si>
  <si>
    <t>Qtr1</t>
  </si>
  <si>
    <t>Qtr2</t>
  </si>
  <si>
    <t>Qtr3</t>
  </si>
  <si>
    <t>Qtr4</t>
  </si>
  <si>
    <t>Years (Invoice Date)</t>
  </si>
  <si>
    <t>Quarters (Invoice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</si>
</sst>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45C]#,##0"/>
    <numFmt numFmtId="167" formatCode="#,##0.000;[Red]#,##0.000"/>
  </numFmts>
  <fonts count="5"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s>
  <fills count="9">
    <fill>
      <patternFill patternType="none"/>
    </fill>
    <fill>
      <patternFill patternType="gray125"/>
    </fill>
    <fill>
      <patternFill patternType="solid">
        <fgColor rgb="FF2A3E68"/>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rgb="FF073673"/>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4" borderId="0" xfId="0" applyFill="1"/>
    <xf numFmtId="0" fontId="2" fillId="5" borderId="0" xfId="0" applyFont="1" applyFill="1" applyAlignment="1">
      <alignment horizontal="center"/>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 borderId="2" xfId="0" applyFill="1" applyBorder="1"/>
    <xf numFmtId="3" fontId="0" fillId="3" borderId="2" xfId="0" applyNumberFormat="1" applyFill="1" applyBorder="1"/>
    <xf numFmtId="0" fontId="2" fillId="7" borderId="0" xfId="0" applyFont="1" applyFill="1"/>
    <xf numFmtId="166" fontId="0" fillId="0" borderId="0" xfId="0" applyNumberFormat="1"/>
    <xf numFmtId="167" fontId="0" fillId="0" borderId="0" xfId="0" applyNumberFormat="1"/>
    <xf numFmtId="0" fontId="2" fillId="8" borderId="0" xfId="0" applyFont="1" applyFill="1" applyAlignment="1">
      <alignment horizontal="center"/>
    </xf>
    <xf numFmtId="0" fontId="2" fillId="6" borderId="0" xfId="0" applyFont="1" applyFill="1" applyAlignment="1">
      <alignment horizontal="center"/>
    </xf>
  </cellXfs>
  <cellStyles count="2">
    <cellStyle name="Hyperlink 2" xfId="1" xr:uid="{229837FD-7C70-47AC-B854-CBC5538B0B97}"/>
    <cellStyle name="Normal" xfId="0" builtinId="0"/>
  </cellStyles>
  <dxfs count="53">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numFmt numFmtId="166" formatCode="[$$-45C]#,##0"/>
    </dxf>
    <dxf>
      <numFmt numFmtId="167" formatCode="#,##0.000;[Red]#,##0.00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67" formatCode="#,##0.000;[Red]#,##0.000"/>
    </dxf>
    <dxf>
      <numFmt numFmtId="166" formatCode="[$$-45C]#,##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lumMod val="50000"/>
              </a:schemeClr>
            </a:solidFill>
            <a:ln>
              <a:noFill/>
            </a:ln>
            <a:effectLst/>
          </c:spPr>
          <c:invertIfNegative val="0"/>
          <c:cat>
            <c:multiLvlStrRef>
              <c:f>'Pivot table 1'!$E$20:$F$27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 table 1'!$G$20:$G$27</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457A-4843-A398-9A5BF3557C50}"/>
            </c:ext>
          </c:extLst>
        </c:ser>
        <c:dLbls>
          <c:showLegendKey val="0"/>
          <c:showVal val="0"/>
          <c:showCatName val="0"/>
          <c:showSerName val="0"/>
          <c:showPercent val="0"/>
          <c:showBubbleSize val="0"/>
        </c:dLbls>
        <c:gapWidth val="219"/>
        <c:axId val="1694562992"/>
        <c:axId val="1694575952"/>
      </c:barChart>
      <c:lineChart>
        <c:grouping val="standard"/>
        <c:varyColors val="0"/>
        <c:ser>
          <c:idx val="1"/>
          <c:order val="1"/>
          <c:tx>
            <c:v>operating profit margin</c:v>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 1'!$E$20:$F$27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 table 1'!$H$20:$H$27</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457A-4843-A398-9A5BF3557C50}"/>
            </c:ext>
          </c:extLst>
        </c:ser>
        <c:dLbls>
          <c:showLegendKey val="0"/>
          <c:showVal val="0"/>
          <c:showCatName val="0"/>
          <c:showSerName val="0"/>
          <c:showPercent val="0"/>
          <c:showBubbleSize val="0"/>
        </c:dLbls>
        <c:marker val="1"/>
        <c:smooth val="0"/>
        <c:axId val="1899954512"/>
        <c:axId val="1899934832"/>
      </c:lineChart>
      <c:catAx>
        <c:axId val="16945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575952"/>
        <c:crosses val="autoZero"/>
        <c:auto val="1"/>
        <c:lblAlgn val="ctr"/>
        <c:lblOffset val="100"/>
        <c:noMultiLvlLbl val="0"/>
      </c:catAx>
      <c:valAx>
        <c:axId val="1694575952"/>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562992"/>
        <c:crosses val="autoZero"/>
        <c:crossBetween val="between"/>
      </c:valAx>
      <c:valAx>
        <c:axId val="18999348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54512"/>
        <c:crosses val="max"/>
        <c:crossBetween val="between"/>
      </c:valAx>
      <c:catAx>
        <c:axId val="1899954512"/>
        <c:scaling>
          <c:orientation val="minMax"/>
        </c:scaling>
        <c:delete val="1"/>
        <c:axPos val="b"/>
        <c:numFmt formatCode="General" sourceLinked="1"/>
        <c:majorTickMark val="none"/>
        <c:minorTickMark val="none"/>
        <c:tickLblPos val="nextTo"/>
        <c:crossAx val="189993483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chart" Target="../charts/chart1.xml"/><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xdr:col>
      <xdr:colOff>848591</xdr:colOff>
      <xdr:row>1</xdr:row>
      <xdr:rowOff>56245</xdr:rowOff>
    </xdr:from>
    <xdr:to>
      <xdr:col>11</xdr:col>
      <xdr:colOff>0</xdr:colOff>
      <xdr:row>4</xdr:row>
      <xdr:rowOff>175260</xdr:rowOff>
    </xdr:to>
    <xdr:sp macro="" textlink="">
      <xdr:nvSpPr>
        <xdr:cNvPr id="2" name="Rectangle 1">
          <a:extLst>
            <a:ext uri="{FF2B5EF4-FFF2-40B4-BE49-F238E27FC236}">
              <a16:creationId xmlns:a16="http://schemas.microsoft.com/office/drawing/2014/main" id="{1619D713-60C7-538F-28BA-E4B49FDBC42C}"/>
            </a:ext>
          </a:extLst>
        </xdr:cNvPr>
        <xdr:cNvSpPr/>
      </xdr:nvSpPr>
      <xdr:spPr>
        <a:xfrm>
          <a:off x="3939886" y="255404"/>
          <a:ext cx="7723909" cy="716492"/>
        </a:xfrm>
        <a:prstGeom prst="rect">
          <a:avLst/>
        </a:prstGeom>
        <a:solidFill>
          <a:srgbClr val="073673"/>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Coca-Cola</a:t>
          </a:r>
          <a:r>
            <a:rPr lang="en-IN" sz="2800" baseline="0"/>
            <a:t> USA Retailer Dashboard</a:t>
          </a:r>
        </a:p>
        <a:p>
          <a:pPr algn="l"/>
          <a:r>
            <a:rPr lang="en-IN" sz="1200" baseline="0">
              <a:solidFill>
                <a:schemeClr val="accent1">
                  <a:lumMod val="60000"/>
                  <a:lumOff val="40000"/>
                </a:schemeClr>
              </a:solidFill>
            </a:rPr>
            <a:t>Figures in USD</a:t>
          </a:r>
          <a:endParaRPr lang="en-IN" sz="1200">
            <a:solidFill>
              <a:schemeClr val="accent1">
                <a:lumMod val="60000"/>
                <a:lumOff val="40000"/>
              </a:schemeClr>
            </a:solidFill>
          </a:endParaRPr>
        </a:p>
      </xdr:txBody>
    </xdr:sp>
    <xdr:clientData/>
  </xdr:twoCellAnchor>
  <xdr:twoCellAnchor>
    <xdr:from>
      <xdr:col>2</xdr:col>
      <xdr:colOff>0</xdr:colOff>
      <xdr:row>6</xdr:row>
      <xdr:rowOff>13429</xdr:rowOff>
    </xdr:from>
    <xdr:to>
      <xdr:col>3</xdr:col>
      <xdr:colOff>730560</xdr:colOff>
      <xdr:row>9</xdr:row>
      <xdr:rowOff>0</xdr:rowOff>
    </xdr:to>
    <xdr:sp macro="" textlink="">
      <xdr:nvSpPr>
        <xdr:cNvPr id="3" name="Rectangle 2">
          <a:extLst>
            <a:ext uri="{FF2B5EF4-FFF2-40B4-BE49-F238E27FC236}">
              <a16:creationId xmlns:a16="http://schemas.microsoft.com/office/drawing/2014/main" id="{08A657E0-0838-4330-0F30-D10D92EC0400}"/>
            </a:ext>
          </a:extLst>
        </xdr:cNvPr>
        <xdr:cNvSpPr/>
      </xdr:nvSpPr>
      <xdr:spPr>
        <a:xfrm>
          <a:off x="3947160" y="1202149"/>
          <a:ext cx="1584000" cy="580931"/>
        </a:xfrm>
        <a:prstGeom prst="rect">
          <a:avLst/>
        </a:prstGeom>
        <a:solidFill>
          <a:schemeClr val="accent1">
            <a:lumMod val="60000"/>
            <a:lumOff val="4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Total sales</a:t>
          </a:r>
        </a:p>
      </xdr:txBody>
    </xdr:sp>
    <xdr:clientData/>
  </xdr:twoCellAnchor>
  <xdr:twoCellAnchor>
    <xdr:from>
      <xdr:col>4</xdr:col>
      <xdr:colOff>0</xdr:colOff>
      <xdr:row>6</xdr:row>
      <xdr:rowOff>0</xdr:rowOff>
    </xdr:from>
    <xdr:to>
      <xdr:col>5</xdr:col>
      <xdr:colOff>730560</xdr:colOff>
      <xdr:row>8</xdr:row>
      <xdr:rowOff>184691</xdr:rowOff>
    </xdr:to>
    <xdr:sp macro="" textlink="">
      <xdr:nvSpPr>
        <xdr:cNvPr id="7" name="Rectangle 6">
          <a:extLst>
            <a:ext uri="{FF2B5EF4-FFF2-40B4-BE49-F238E27FC236}">
              <a16:creationId xmlns:a16="http://schemas.microsoft.com/office/drawing/2014/main" id="{8509D3E3-D808-4FFE-A82A-29A0C79BDE9F}"/>
            </a:ext>
          </a:extLst>
        </xdr:cNvPr>
        <xdr:cNvSpPr/>
      </xdr:nvSpPr>
      <xdr:spPr>
        <a:xfrm>
          <a:off x="5654040" y="1188720"/>
          <a:ext cx="1584000" cy="580931"/>
        </a:xfrm>
        <a:prstGeom prst="rect">
          <a:avLst/>
        </a:prstGeom>
        <a:solidFill>
          <a:schemeClr val="accent1">
            <a:lumMod val="60000"/>
            <a:lumOff val="4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Unit</a:t>
          </a:r>
          <a:r>
            <a:rPr lang="en-IN" sz="1200" b="1" baseline="0"/>
            <a:t> Sold</a:t>
          </a:r>
          <a:endParaRPr lang="en-IN" sz="1200" b="1"/>
        </a:p>
      </xdr:txBody>
    </xdr:sp>
    <xdr:clientData/>
  </xdr:twoCellAnchor>
  <xdr:twoCellAnchor>
    <xdr:from>
      <xdr:col>7</xdr:col>
      <xdr:colOff>0</xdr:colOff>
      <xdr:row>5</xdr:row>
      <xdr:rowOff>181069</xdr:rowOff>
    </xdr:from>
    <xdr:to>
      <xdr:col>8</xdr:col>
      <xdr:colOff>730560</xdr:colOff>
      <xdr:row>8</xdr:row>
      <xdr:rowOff>167640</xdr:rowOff>
    </xdr:to>
    <xdr:sp macro="" textlink="">
      <xdr:nvSpPr>
        <xdr:cNvPr id="8" name="Rectangle 7">
          <a:extLst>
            <a:ext uri="{FF2B5EF4-FFF2-40B4-BE49-F238E27FC236}">
              <a16:creationId xmlns:a16="http://schemas.microsoft.com/office/drawing/2014/main" id="{7CC19DFD-4EE0-432A-9BE6-C952ACB522EC}"/>
            </a:ext>
          </a:extLst>
        </xdr:cNvPr>
        <xdr:cNvSpPr/>
      </xdr:nvSpPr>
      <xdr:spPr>
        <a:xfrm>
          <a:off x="8214360" y="1171669"/>
          <a:ext cx="1584000" cy="580931"/>
        </a:xfrm>
        <a:prstGeom prst="rect">
          <a:avLst/>
        </a:prstGeom>
        <a:solidFill>
          <a:schemeClr val="accent1">
            <a:lumMod val="60000"/>
            <a:lumOff val="4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chemeClr val="lt1"/>
              </a:solidFill>
              <a:latin typeface="+mn-lt"/>
              <a:ea typeface="+mn-ea"/>
              <a:cs typeface="+mn-cs"/>
            </a:rPr>
            <a:t>Average</a:t>
          </a:r>
          <a:r>
            <a:rPr lang="en-IN" sz="1100">
              <a:solidFill>
                <a:schemeClr val="lt1"/>
              </a:solidFill>
              <a:latin typeface="+mn-lt"/>
              <a:ea typeface="+mn-ea"/>
              <a:cs typeface="+mn-cs"/>
            </a:rPr>
            <a:t> </a:t>
          </a:r>
          <a:r>
            <a:rPr lang="en-IN" sz="1200" b="1">
              <a:solidFill>
                <a:schemeClr val="lt1"/>
              </a:solidFill>
              <a:latin typeface="+mn-lt"/>
              <a:ea typeface="+mn-ea"/>
              <a:cs typeface="+mn-cs"/>
            </a:rPr>
            <a:t>Price</a:t>
          </a:r>
        </a:p>
      </xdr:txBody>
    </xdr:sp>
    <xdr:clientData/>
  </xdr:twoCellAnchor>
  <xdr:twoCellAnchor>
    <xdr:from>
      <xdr:col>9</xdr:col>
      <xdr:colOff>0</xdr:colOff>
      <xdr:row>6</xdr:row>
      <xdr:rowOff>0</xdr:rowOff>
    </xdr:from>
    <xdr:to>
      <xdr:col>10</xdr:col>
      <xdr:colOff>730560</xdr:colOff>
      <xdr:row>8</xdr:row>
      <xdr:rowOff>184691</xdr:rowOff>
    </xdr:to>
    <xdr:sp macro="" textlink="">
      <xdr:nvSpPr>
        <xdr:cNvPr id="9" name="Rectangle 8">
          <a:extLst>
            <a:ext uri="{FF2B5EF4-FFF2-40B4-BE49-F238E27FC236}">
              <a16:creationId xmlns:a16="http://schemas.microsoft.com/office/drawing/2014/main" id="{8951B690-C346-48D2-A346-C0865800108B}"/>
            </a:ext>
          </a:extLst>
        </xdr:cNvPr>
        <xdr:cNvSpPr/>
      </xdr:nvSpPr>
      <xdr:spPr>
        <a:xfrm>
          <a:off x="9921240" y="1188720"/>
          <a:ext cx="1584000" cy="580931"/>
        </a:xfrm>
        <a:prstGeom prst="rect">
          <a:avLst/>
        </a:prstGeom>
        <a:solidFill>
          <a:schemeClr val="accent1">
            <a:lumMod val="60000"/>
            <a:lumOff val="4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chemeClr val="lt1"/>
              </a:solidFill>
              <a:latin typeface="+mn-lt"/>
              <a:ea typeface="+mn-ea"/>
              <a:cs typeface="+mn-cs"/>
            </a:rPr>
            <a:t>Total Operating Profit</a:t>
          </a:r>
        </a:p>
      </xdr:txBody>
    </xdr:sp>
    <xdr:clientData/>
  </xdr:twoCellAnchor>
  <xdr:twoCellAnchor editAs="oneCell">
    <xdr:from>
      <xdr:col>0</xdr:col>
      <xdr:colOff>0</xdr:colOff>
      <xdr:row>0</xdr:row>
      <xdr:rowOff>0</xdr:rowOff>
    </xdr:from>
    <xdr:to>
      <xdr:col>1</xdr:col>
      <xdr:colOff>3494</xdr:colOff>
      <xdr:row>9</xdr:row>
      <xdr:rowOff>16920</xdr:rowOff>
    </xdr:to>
    <xdr:pic>
      <xdr:nvPicPr>
        <xdr:cNvPr id="11" name="Picture 10">
          <a:extLst>
            <a:ext uri="{FF2B5EF4-FFF2-40B4-BE49-F238E27FC236}">
              <a16:creationId xmlns:a16="http://schemas.microsoft.com/office/drawing/2014/main" id="{4D1547FE-A4DF-02F9-232E-71CC2B95737F}"/>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779" b="89872" l="5119" r="96548">
                      <a14:foregroundMark x1="20357" y1="42724" x2="9405" y2="67404"/>
                      <a14:foregroundMark x1="9405" y1="67404" x2="36786" y2="66938"/>
                      <a14:foregroundMark x1="6548" y1="51688" x2="5238" y2="69849"/>
                      <a14:foregroundMark x1="51071" y1="49127" x2="51071" y2="49127"/>
                      <a14:foregroundMark x1="78333" y1="54598" x2="78333" y2="54598"/>
                      <a14:foregroundMark x1="87500" y1="45751" x2="87500" y2="45751"/>
                      <a14:foregroundMark x1="96548" y1="43190" x2="96548" y2="43190"/>
                      <a14:foregroundMark x1="60119" y1="44470" x2="60119" y2="44470"/>
                    </a14:backgroundRemoval>
                  </a14:imgEffect>
                </a14:imgLayer>
              </a14:imgProps>
            </a:ext>
            <a:ext uri="{28A0092B-C50C-407E-A947-70E740481C1C}">
              <a14:useLocalDpi xmlns:a14="http://schemas.microsoft.com/office/drawing/2010/main" val="0"/>
            </a:ext>
          </a:extLst>
        </a:blip>
        <a:stretch>
          <a:fillRect/>
        </a:stretch>
      </xdr:blipFill>
      <xdr:spPr>
        <a:xfrm>
          <a:off x="0" y="0"/>
          <a:ext cx="3097084" cy="1775382"/>
        </a:xfrm>
        <a:prstGeom prst="rect">
          <a:avLst/>
        </a:prstGeom>
      </xdr:spPr>
    </xdr:pic>
    <xdr:clientData/>
  </xdr:twoCellAnchor>
  <xdr:twoCellAnchor editAs="oneCell">
    <xdr:from>
      <xdr:col>9</xdr:col>
      <xdr:colOff>607993</xdr:colOff>
      <xdr:row>1</xdr:row>
      <xdr:rowOff>72480</xdr:rowOff>
    </xdr:from>
    <xdr:to>
      <xdr:col>11</xdr:col>
      <xdr:colOff>0</xdr:colOff>
      <xdr:row>5</xdr:row>
      <xdr:rowOff>0</xdr:rowOff>
    </xdr:to>
    <xdr:pic>
      <xdr:nvPicPr>
        <xdr:cNvPr id="13" name="Picture 12">
          <a:extLst>
            <a:ext uri="{FF2B5EF4-FFF2-40B4-BE49-F238E27FC236}">
              <a16:creationId xmlns:a16="http://schemas.microsoft.com/office/drawing/2014/main" id="{4E7C5B46-2D48-666C-9581-5F79C2E04D11}"/>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0529233" y="270600"/>
          <a:ext cx="1098887" cy="720000"/>
        </a:xfrm>
        <a:prstGeom prst="rect">
          <a:avLst/>
        </a:prstGeom>
      </xdr:spPr>
    </xdr:pic>
    <xdr:clientData/>
  </xdr:twoCellAnchor>
  <xdr:twoCellAnchor>
    <xdr:from>
      <xdr:col>1</xdr:col>
      <xdr:colOff>836371</xdr:colOff>
      <xdr:row>7</xdr:row>
      <xdr:rowOff>0</xdr:rowOff>
    </xdr:from>
    <xdr:to>
      <xdr:col>4</xdr:col>
      <xdr:colOff>0</xdr:colOff>
      <xdr:row>9</xdr:row>
      <xdr:rowOff>0</xdr:rowOff>
    </xdr:to>
    <xdr:sp macro="" textlink="'Pivot table 1'!A4">
      <xdr:nvSpPr>
        <xdr:cNvPr id="14" name="TextBox 13">
          <a:extLst>
            <a:ext uri="{FF2B5EF4-FFF2-40B4-BE49-F238E27FC236}">
              <a16:creationId xmlns:a16="http://schemas.microsoft.com/office/drawing/2014/main" id="{6D843B1B-91B4-F2A7-2B9F-1763BADF7A38}"/>
            </a:ext>
          </a:extLst>
        </xdr:cNvPr>
        <xdr:cNvSpPr txBox="1"/>
      </xdr:nvSpPr>
      <xdr:spPr>
        <a:xfrm>
          <a:off x="3930091" y="1386840"/>
          <a:ext cx="1723949"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5462E4-4CA3-4D18-86A2-66FD532F0BB8}" type="TxLink">
            <a:rPr lang="en-US" sz="1600" b="1" i="0" u="none" strike="noStrike">
              <a:solidFill>
                <a:schemeClr val="bg1"/>
              </a:solidFill>
              <a:latin typeface="Calibri"/>
              <a:ea typeface="Calibri"/>
              <a:cs typeface="Calibri"/>
            </a:rPr>
            <a:pPr/>
            <a:t>$1,20,16,665 </a:t>
          </a:fld>
          <a:endParaRPr lang="en-US" sz="1600" b="1">
            <a:solidFill>
              <a:schemeClr val="bg1"/>
            </a:solidFill>
          </a:endParaRPr>
        </a:p>
      </xdr:txBody>
    </xdr:sp>
    <xdr:clientData/>
  </xdr:twoCellAnchor>
  <xdr:twoCellAnchor>
    <xdr:from>
      <xdr:col>3</xdr:col>
      <xdr:colOff>836371</xdr:colOff>
      <xdr:row>7</xdr:row>
      <xdr:rowOff>0</xdr:rowOff>
    </xdr:from>
    <xdr:to>
      <xdr:col>6</xdr:col>
      <xdr:colOff>0</xdr:colOff>
      <xdr:row>9</xdr:row>
      <xdr:rowOff>0</xdr:rowOff>
    </xdr:to>
    <xdr:sp macro="" textlink="'Pivot table 1'!B4">
      <xdr:nvSpPr>
        <xdr:cNvPr id="15" name="TextBox 14">
          <a:extLst>
            <a:ext uri="{FF2B5EF4-FFF2-40B4-BE49-F238E27FC236}">
              <a16:creationId xmlns:a16="http://schemas.microsoft.com/office/drawing/2014/main" id="{D9D81533-FEB5-0E09-06F0-9E5BAB0EB8E5}"/>
            </a:ext>
          </a:extLst>
        </xdr:cNvPr>
        <xdr:cNvSpPr txBox="1"/>
      </xdr:nvSpPr>
      <xdr:spPr>
        <a:xfrm>
          <a:off x="5636971" y="1386840"/>
          <a:ext cx="1723949"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A209D4-2280-4F6C-83B2-37091CDAFFC7}" type="TxLink">
            <a:rPr lang="en-US" sz="1600" b="1" i="0" u="none" strike="noStrike">
              <a:solidFill>
                <a:schemeClr val="bg1"/>
              </a:solidFill>
              <a:latin typeface="Calibri"/>
              <a:ea typeface="Calibri"/>
              <a:cs typeface="Calibri"/>
            </a:rPr>
            <a:pPr/>
            <a:t>$2,47,88,610</a:t>
          </a:fld>
          <a:endParaRPr lang="en-US" sz="1600" b="1">
            <a:solidFill>
              <a:schemeClr val="bg1"/>
            </a:solidFill>
          </a:endParaRPr>
        </a:p>
      </xdr:txBody>
    </xdr:sp>
    <xdr:clientData/>
  </xdr:twoCellAnchor>
  <xdr:twoCellAnchor>
    <xdr:from>
      <xdr:col>7</xdr:col>
      <xdr:colOff>22860</xdr:colOff>
      <xdr:row>7</xdr:row>
      <xdr:rowOff>0</xdr:rowOff>
    </xdr:from>
    <xdr:to>
      <xdr:col>9</xdr:col>
      <xdr:colOff>39929</xdr:colOff>
      <xdr:row>9</xdr:row>
      <xdr:rowOff>0</xdr:rowOff>
    </xdr:to>
    <xdr:sp macro="" textlink="'Pivot table 1'!C4">
      <xdr:nvSpPr>
        <xdr:cNvPr id="16" name="TextBox 15">
          <a:extLst>
            <a:ext uri="{FF2B5EF4-FFF2-40B4-BE49-F238E27FC236}">
              <a16:creationId xmlns:a16="http://schemas.microsoft.com/office/drawing/2014/main" id="{8AAF6841-A84C-AA9C-51C8-914BC4BF59A9}"/>
            </a:ext>
          </a:extLst>
        </xdr:cNvPr>
        <xdr:cNvSpPr txBox="1"/>
      </xdr:nvSpPr>
      <xdr:spPr>
        <a:xfrm>
          <a:off x="8237220" y="1386840"/>
          <a:ext cx="1723949"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0E1F58-BC7F-4A24-A040-F06C890BBAE5}" type="TxLink">
            <a:rPr lang="en-US" sz="1600" b="1" i="0" u="none" strike="noStrike">
              <a:solidFill>
                <a:schemeClr val="bg1"/>
              </a:solidFill>
              <a:latin typeface="Calibri"/>
              <a:ea typeface="Calibri"/>
              <a:cs typeface="Calibri"/>
            </a:rPr>
            <a:pPr/>
            <a:t>0.452</a:t>
          </a:fld>
          <a:endParaRPr lang="en-US" sz="1600" b="1">
            <a:solidFill>
              <a:schemeClr val="bg1"/>
            </a:solidFill>
          </a:endParaRPr>
        </a:p>
      </xdr:txBody>
    </xdr:sp>
    <xdr:clientData/>
  </xdr:twoCellAnchor>
  <xdr:twoCellAnchor>
    <xdr:from>
      <xdr:col>8</xdr:col>
      <xdr:colOff>836371</xdr:colOff>
      <xdr:row>7</xdr:row>
      <xdr:rowOff>0</xdr:rowOff>
    </xdr:from>
    <xdr:to>
      <xdr:col>11</xdr:col>
      <xdr:colOff>0</xdr:colOff>
      <xdr:row>9</xdr:row>
      <xdr:rowOff>0</xdr:rowOff>
    </xdr:to>
    <xdr:sp macro="" textlink="'Pivot table 1'!D4">
      <xdr:nvSpPr>
        <xdr:cNvPr id="17" name="TextBox 16">
          <a:extLst>
            <a:ext uri="{FF2B5EF4-FFF2-40B4-BE49-F238E27FC236}">
              <a16:creationId xmlns:a16="http://schemas.microsoft.com/office/drawing/2014/main" id="{BD8E137A-2819-5AF2-1A7F-30FAF7E2E41F}"/>
            </a:ext>
          </a:extLst>
        </xdr:cNvPr>
        <xdr:cNvSpPr txBox="1"/>
      </xdr:nvSpPr>
      <xdr:spPr>
        <a:xfrm>
          <a:off x="9904171" y="1386840"/>
          <a:ext cx="1723949"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E6749A-B2E8-406C-A21A-547A9164F595}" type="TxLink">
            <a:rPr lang="en-US" sz="1600" b="1" i="0" u="none" strike="noStrike">
              <a:solidFill>
                <a:schemeClr val="bg1"/>
              </a:solidFill>
              <a:latin typeface="Calibri"/>
              <a:ea typeface="Calibri"/>
              <a:cs typeface="Calibri"/>
            </a:rPr>
            <a:pPr/>
            <a:t>$47,22,497 </a:t>
          </a:fld>
          <a:endParaRPr lang="en-US" sz="1600" b="1">
            <a:solidFill>
              <a:schemeClr val="bg1"/>
            </a:solidFill>
          </a:endParaRPr>
        </a:p>
      </xdr:txBody>
    </xdr:sp>
    <xdr:clientData/>
  </xdr:twoCellAnchor>
  <xdr:twoCellAnchor>
    <xdr:from>
      <xdr:col>2</xdr:col>
      <xdr:colOff>7620</xdr:colOff>
      <xdr:row>24</xdr:row>
      <xdr:rowOff>0</xdr:rowOff>
    </xdr:from>
    <xdr:to>
      <xdr:col>11</xdr:col>
      <xdr:colOff>7620</xdr:colOff>
      <xdr:row>37</xdr:row>
      <xdr:rowOff>167640</xdr:rowOff>
    </xdr:to>
    <xdr:graphicFrame macro="">
      <xdr:nvGraphicFramePr>
        <xdr:cNvPr id="18" name="Chart 17">
          <a:extLst>
            <a:ext uri="{FF2B5EF4-FFF2-40B4-BE49-F238E27FC236}">
              <a16:creationId xmlns:a16="http://schemas.microsoft.com/office/drawing/2014/main" id="{880B7F84-F663-4E01-B162-EBA382E89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563880</xdr:colOff>
      <xdr:row>8</xdr:row>
      <xdr:rowOff>175260</xdr:rowOff>
    </xdr:from>
    <xdr:to>
      <xdr:col>0</xdr:col>
      <xdr:colOff>2392680</xdr:colOff>
      <xdr:row>18</xdr:row>
      <xdr:rowOff>136769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3CE73A0-C474-456E-B4C0-7AA60A9571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3880" y="1760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560558</xdr:colOff>
      <xdr:row>19</xdr:row>
      <xdr:rowOff>112086</xdr:rowOff>
    </xdr:from>
    <xdr:to>
      <xdr:col>0</xdr:col>
      <xdr:colOff>2389358</xdr:colOff>
      <xdr:row>24</xdr:row>
      <xdr:rowOff>119706</xdr:rowOff>
    </xdr:to>
    <mc:AlternateContent xmlns:mc="http://schemas.openxmlformats.org/markup-compatibility/2006">
      <mc:Choice xmlns:a14="http://schemas.microsoft.com/office/drawing/2010/main" Requires="a14">
        <xdr:graphicFrame macro="">
          <xdr:nvGraphicFramePr>
            <xdr:cNvPr id="5" name="Years (Invoice Date)">
              <a:extLst>
                <a:ext uri="{FF2B5EF4-FFF2-40B4-BE49-F238E27FC236}">
                  <a16:creationId xmlns:a16="http://schemas.microsoft.com/office/drawing/2014/main" id="{7150156D-9B4B-45E1-8EFC-CEF68D7E5004}"/>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560558" y="3824394"/>
              <a:ext cx="1828800" cy="984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578013</xdr:colOff>
      <xdr:row>25</xdr:row>
      <xdr:rowOff>94892</xdr:rowOff>
    </xdr:from>
    <xdr:to>
      <xdr:col>0</xdr:col>
      <xdr:colOff>2301962</xdr:colOff>
      <xdr:row>27</xdr:row>
      <xdr:rowOff>94891</xdr:rowOff>
    </xdr:to>
    <xdr:sp macro="" textlink="">
      <xdr:nvSpPr>
        <xdr:cNvPr id="6" name="TextBox 5">
          <a:extLst>
            <a:ext uri="{FF2B5EF4-FFF2-40B4-BE49-F238E27FC236}">
              <a16:creationId xmlns:a16="http://schemas.microsoft.com/office/drawing/2014/main" id="{E7221085-0D5E-4E30-8FCB-5FB201E5AC7B}"/>
            </a:ext>
          </a:extLst>
        </xdr:cNvPr>
        <xdr:cNvSpPr txBox="1"/>
      </xdr:nvSpPr>
      <xdr:spPr>
        <a:xfrm>
          <a:off x="578013" y="4979507"/>
          <a:ext cx="1723949" cy="39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last</a:t>
          </a:r>
          <a:r>
            <a:rPr lang="en-US" sz="1400" baseline="0">
              <a:solidFill>
                <a:schemeClr val="bg1"/>
              </a:solidFill>
            </a:rPr>
            <a:t> update Feb 2026</a:t>
          </a:r>
          <a:endParaRPr lang="en-US" sz="1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7.417750925924" createdVersion="8" refreshedVersion="8" minRefreshableVersion="3" recordCount="9648" xr:uid="{1652B7CD-E459-4DB9-8ED4-DA21518A55B5}">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375366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D515B-5C7C-4E69-AECB-17E44987D2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166"/>
    <dataField name="Average of Price per Unit" fld="7" subtotal="average" baseField="0" baseItem="1" numFmtId="167"/>
    <dataField name="Sum of Operating Profit" fld="10" baseField="0" baseItem="0" numFmtId="164"/>
  </dataFields>
  <formats count="2">
    <format dxfId="52">
      <pivotArea outline="0" collapsedLevelsAreSubtotals="1" fieldPosition="0">
        <references count="1">
          <reference field="4294967294" count="1" selected="0">
            <x v="1"/>
          </reference>
        </references>
      </pivotArea>
    </format>
    <format dxfId="5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608F29-D518-42F9-B91D-C32C9D95ED8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D28"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2E21EC-F741-4AE1-99E9-AEFB577B87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6" firstHeaderRow="1" firstDataRow="4" firstDataCol="1"/>
  <pivotFields count="15">
    <pivotField showAll="0"/>
    <pivotField showAll="0"/>
    <pivotField axis="axisCol"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3">
    <field x="14"/>
    <field x="12"/>
    <field x="2"/>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5B6E0-21D7-4FA9-BBDA-90499C3B83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pivotField showAll="0" defaultSubtotal="0"/>
    <pivotField axis="axisCol" showAll="0" defaultSubtotal="0">
      <items count="5">
        <item x="0"/>
        <item x="1"/>
        <item x="2"/>
        <item x="3"/>
        <item x="4"/>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1C6FD7-B36F-4FA2-B1B6-40A0880B458B}" sourceName="Region">
  <pivotTables>
    <pivotTable tabId="9" name="PivotTable2"/>
    <pivotTable tabId="9" name="PivotTable3"/>
    <pivotTable tabId="9" name="PivotTable4"/>
    <pivotTable tabId="10" name="PivotTable5"/>
  </pivotTables>
  <data>
    <tabular pivotCacheId="137536629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FEDCC2B0-E8AD-4149-B195-5AFA4A8E99E8}" sourceName="Years (Invoice Date)">
  <pivotTables>
    <pivotTable tabId="9" name="PivotTable2"/>
  </pivotTables>
  <data>
    <tabular pivotCacheId="1375366296">
      <items count="5">
        <i x="1" s="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7D0F42-D5CD-4059-B6AA-02B12C269F53}" cache="Slicer_Region" caption="Region" rowHeight="260350"/>
  <slicer name="Years (Invoice Date)" xr10:uid="{F1D4085A-4E06-40B4-A9B5-F3129A6FFF86}"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50" dataDxfId="49" tableBorderDxfId="48">
  <autoFilter ref="B4:M9652" xr:uid="{241C6583-A395-494F-B34A-BA98EEB4132C}"/>
  <tableColumns count="12">
    <tableColumn id="1" xr3:uid="{72C602C4-76C4-4A75-933A-FDC9591C1526}" name="Retailer" dataDxfId="47"/>
    <tableColumn id="2" xr3:uid="{725FD838-82AA-427A-9CE2-6C04110A316D}" name="Retailer ID" dataDxfId="46"/>
    <tableColumn id="3" xr3:uid="{9C123582-20EA-467F-A5ED-8224D6001C00}" name="Invoice Date" dataDxfId="45"/>
    <tableColumn id="4" xr3:uid="{134DBAE7-3279-40E6-98D9-CBECFFFB85D5}" name="Region" dataDxfId="44"/>
    <tableColumn id="5" xr3:uid="{C2E2A540-5264-40E1-8C95-F5F8159FEF6D}" name="State" dataDxfId="43"/>
    <tableColumn id="6" xr3:uid="{6DD89386-635C-40C8-9606-F930BAB18D98}" name="City" dataDxfId="42"/>
    <tableColumn id="7" xr3:uid="{79044A14-8C29-4B84-AA06-8282B70BA02E}" name="Beverage Brand" dataDxfId="41"/>
    <tableColumn id="8" xr3:uid="{A75130C6-6732-4DA3-A42A-8ECCD7E66F61}" name="Price per Unit" dataDxfId="40"/>
    <tableColumn id="9" xr3:uid="{3E7FDD09-C8F4-41A0-8B3E-09F0A7E4D8AD}" name="Units Sold" dataDxfId="39"/>
    <tableColumn id="10" xr3:uid="{521D1DF4-DD00-4778-9BB1-91E31DADFF87}" name="Total Sales" dataDxfId="38"/>
    <tableColumn id="11" xr3:uid="{94400550-7002-4F21-A27B-497430EA373F}" name="Operating Profit" dataDxfId="37"/>
    <tableColumn id="12" xr3:uid="{2526BB74-C8C1-4549-9ED9-43B205AA3AC6}" name="Operating Margin"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A8B8-7CF3-4C84-99EE-55B90631525D}">
  <dimension ref="A3:H28"/>
  <sheetViews>
    <sheetView workbookViewId="0">
      <selection activeCell="B4" sqref="B4"/>
    </sheetView>
  </sheetViews>
  <sheetFormatPr defaultRowHeight="15.6" x14ac:dyDescent="0.3"/>
  <cols>
    <col min="1" max="1" width="16.296875" bestFit="1" customWidth="1"/>
    <col min="2" max="2" width="22.59765625" bestFit="1" customWidth="1"/>
    <col min="3" max="3" width="16.296875" bestFit="1" customWidth="1"/>
    <col min="4" max="5" width="25.5" bestFit="1" customWidth="1"/>
    <col min="6" max="6" width="16.296875" bestFit="1" customWidth="1"/>
    <col min="7" max="7" width="25.5" bestFit="1" customWidth="1"/>
    <col min="8" max="8" width="16.296875" bestFit="1" customWidth="1"/>
    <col min="9" max="9" width="25.5" bestFit="1" customWidth="1"/>
    <col min="10" max="10" width="16.296875" bestFit="1" customWidth="1"/>
    <col min="11" max="11" width="25.5" bestFit="1" customWidth="1"/>
    <col min="12" max="12" width="16.296875" bestFit="1" customWidth="1"/>
    <col min="13" max="13" width="25.5" bestFit="1" customWidth="1"/>
    <col min="14" max="14" width="16.296875" bestFit="1" customWidth="1"/>
    <col min="15" max="15" width="25.5" bestFit="1" customWidth="1"/>
    <col min="16" max="16" width="16.296875" bestFit="1" customWidth="1"/>
    <col min="17" max="17" width="25.5" bestFit="1" customWidth="1"/>
    <col min="18" max="18" width="16.296875" bestFit="1" customWidth="1"/>
    <col min="19" max="19" width="25.5" bestFit="1" customWidth="1"/>
    <col min="20" max="20" width="16.296875" bestFit="1" customWidth="1"/>
    <col min="21" max="21" width="25.5" bestFit="1" customWidth="1"/>
    <col min="22" max="22" width="16.296875" bestFit="1" customWidth="1"/>
    <col min="23" max="23" width="25.5" bestFit="1" customWidth="1"/>
    <col min="24" max="24" width="16.296875" bestFit="1" customWidth="1"/>
    <col min="25" max="25" width="25.5" bestFit="1" customWidth="1"/>
    <col min="26" max="26" width="16.296875" bestFit="1" customWidth="1"/>
    <col min="27" max="27" width="25.5" bestFit="1" customWidth="1"/>
    <col min="28" max="28" width="16.296875" bestFit="1" customWidth="1"/>
    <col min="29" max="29" width="25.5" bestFit="1" customWidth="1"/>
    <col min="30" max="30" width="16.296875" bestFit="1" customWidth="1"/>
    <col min="31" max="31" width="25.5" bestFit="1" customWidth="1"/>
    <col min="32" max="32" width="16.296875" bestFit="1" customWidth="1"/>
    <col min="33" max="33" width="25.5" bestFit="1" customWidth="1"/>
    <col min="34" max="34" width="16.296875" bestFit="1" customWidth="1"/>
    <col min="35" max="35" width="25.5" bestFit="1" customWidth="1"/>
    <col min="36" max="36" width="16.296875" bestFit="1" customWidth="1"/>
    <col min="37" max="37" width="25.5" bestFit="1" customWidth="1"/>
    <col min="38" max="38" width="16.296875" bestFit="1" customWidth="1"/>
    <col min="39" max="39" width="25.5" bestFit="1" customWidth="1"/>
    <col min="40" max="40" width="16.296875" bestFit="1" customWidth="1"/>
    <col min="41" max="41" width="25.5" bestFit="1" customWidth="1"/>
    <col min="42" max="42" width="16.296875" bestFit="1" customWidth="1"/>
    <col min="43" max="43" width="25.5" bestFit="1" customWidth="1"/>
    <col min="44" max="44" width="16.296875" bestFit="1" customWidth="1"/>
    <col min="45" max="45" width="25.5" bestFit="1" customWidth="1"/>
    <col min="46" max="46" width="16.296875" bestFit="1" customWidth="1"/>
    <col min="47" max="47" width="25.5" bestFit="1" customWidth="1"/>
    <col min="48" max="48" width="16.296875" bestFit="1" customWidth="1"/>
    <col min="49" max="49" width="25.5" bestFit="1" customWidth="1"/>
    <col min="50" max="50" width="16.296875" bestFit="1" customWidth="1"/>
    <col min="51" max="51" width="25.5" bestFit="1" customWidth="1"/>
    <col min="52" max="52" width="16.296875" bestFit="1" customWidth="1"/>
    <col min="53" max="53" width="25.5" bestFit="1" customWidth="1"/>
    <col min="54" max="54" width="16.296875" bestFit="1" customWidth="1"/>
    <col min="55" max="55" width="25.5" bestFit="1" customWidth="1"/>
    <col min="56" max="56" width="16.296875" bestFit="1" customWidth="1"/>
    <col min="57" max="57" width="25.5" bestFit="1" customWidth="1"/>
    <col min="58" max="58" width="16.296875" bestFit="1" customWidth="1"/>
    <col min="59" max="59" width="25.5" bestFit="1" customWidth="1"/>
    <col min="60" max="60" width="16.296875" bestFit="1" customWidth="1"/>
    <col min="61" max="61" width="25.5" bestFit="1" customWidth="1"/>
    <col min="62" max="62" width="16.296875" bestFit="1" customWidth="1"/>
    <col min="63" max="63" width="25.5" bestFit="1" customWidth="1"/>
    <col min="64" max="64" width="16.296875" bestFit="1" customWidth="1"/>
    <col min="65" max="65" width="25.5" bestFit="1" customWidth="1"/>
    <col min="66" max="66" width="16.296875" bestFit="1" customWidth="1"/>
    <col min="67" max="67" width="25.5" bestFit="1" customWidth="1"/>
    <col min="68" max="68" width="16.296875" bestFit="1" customWidth="1"/>
    <col min="69" max="69" width="25.5" bestFit="1" customWidth="1"/>
    <col min="70" max="70" width="16.296875" bestFit="1" customWidth="1"/>
    <col min="71" max="71" width="25.5" bestFit="1" customWidth="1"/>
    <col min="72" max="72" width="16.296875" bestFit="1" customWidth="1"/>
    <col min="73" max="73" width="25.5" bestFit="1" customWidth="1"/>
    <col min="74" max="74" width="16.296875" bestFit="1" customWidth="1"/>
    <col min="75" max="75" width="25.5" bestFit="1" customWidth="1"/>
    <col min="76" max="76" width="16.296875" bestFit="1" customWidth="1"/>
    <col min="77" max="77" width="25.5" bestFit="1" customWidth="1"/>
    <col min="78" max="78" width="16.296875" bestFit="1" customWidth="1"/>
    <col min="79" max="79" width="25.5" bestFit="1" customWidth="1"/>
    <col min="80" max="80" width="16.296875" bestFit="1" customWidth="1"/>
    <col min="81" max="81" width="25.5" bestFit="1" customWidth="1"/>
    <col min="82" max="82" width="16.296875" bestFit="1" customWidth="1"/>
    <col min="83" max="83" width="25.5" bestFit="1" customWidth="1"/>
    <col min="84" max="84" width="16.296875" bestFit="1" customWidth="1"/>
    <col min="85" max="85" width="25.5" bestFit="1" customWidth="1"/>
    <col min="86" max="86" width="16.296875" bestFit="1" customWidth="1"/>
    <col min="87" max="87" width="25.5" bestFit="1" customWidth="1"/>
    <col min="88" max="88" width="16.296875" bestFit="1" customWidth="1"/>
    <col min="89" max="89" width="25.5" bestFit="1" customWidth="1"/>
    <col min="90" max="90" width="16.296875" bestFit="1" customWidth="1"/>
    <col min="91" max="91" width="25.5" bestFit="1" customWidth="1"/>
    <col min="92" max="92" width="16.296875" bestFit="1" customWidth="1"/>
    <col min="93" max="93" width="25.5" bestFit="1" customWidth="1"/>
    <col min="94" max="94" width="16.296875" bestFit="1" customWidth="1"/>
    <col min="95" max="95" width="25.5" bestFit="1" customWidth="1"/>
    <col min="96" max="96" width="16.296875" bestFit="1" customWidth="1"/>
    <col min="97" max="97" width="25.5" bestFit="1" customWidth="1"/>
    <col min="98" max="98" width="16.296875" bestFit="1" customWidth="1"/>
    <col min="99" max="99" width="25.5" bestFit="1" customWidth="1"/>
    <col min="100" max="100" width="16.296875" bestFit="1" customWidth="1"/>
    <col min="101" max="101" width="25.5" bestFit="1" customWidth="1"/>
    <col min="102" max="102" width="16.296875" bestFit="1" customWidth="1"/>
    <col min="103" max="103" width="25.5" bestFit="1" customWidth="1"/>
    <col min="104" max="104" width="16.296875" bestFit="1" customWidth="1"/>
    <col min="105" max="105" width="25.5" bestFit="1" customWidth="1"/>
    <col min="106" max="106" width="16.296875" bestFit="1" customWidth="1"/>
    <col min="107" max="107" width="25.5" bestFit="1" customWidth="1"/>
    <col min="108" max="108" width="16.296875" bestFit="1" customWidth="1"/>
    <col min="109" max="109" width="25.5" bestFit="1" customWidth="1"/>
    <col min="110" max="110" width="16.296875" bestFit="1" customWidth="1"/>
    <col min="111" max="111" width="25.5" bestFit="1" customWidth="1"/>
    <col min="112" max="112" width="16.296875" bestFit="1" customWidth="1"/>
    <col min="113" max="113" width="25.5" bestFit="1" customWidth="1"/>
    <col min="114" max="114" width="16.296875" bestFit="1" customWidth="1"/>
    <col min="115" max="115" width="25.5" bestFit="1" customWidth="1"/>
    <col min="116" max="116" width="16.296875" bestFit="1" customWidth="1"/>
    <col min="117" max="117" width="25.5" bestFit="1" customWidth="1"/>
    <col min="118" max="118" width="16.296875" bestFit="1" customWidth="1"/>
    <col min="119" max="119" width="25.5" bestFit="1" customWidth="1"/>
    <col min="120" max="120" width="16.296875" bestFit="1" customWidth="1"/>
    <col min="121" max="121" width="25.5" bestFit="1" customWidth="1"/>
    <col min="122" max="122" width="16.296875" bestFit="1" customWidth="1"/>
    <col min="123" max="123" width="25.5" bestFit="1" customWidth="1"/>
    <col min="124" max="124" width="16.296875" bestFit="1" customWidth="1"/>
    <col min="125" max="125" width="25.5" bestFit="1" customWidth="1"/>
    <col min="126" max="126" width="16.296875" bestFit="1" customWidth="1"/>
    <col min="127" max="127" width="25.5" bestFit="1" customWidth="1"/>
    <col min="128" max="128" width="16.296875" bestFit="1" customWidth="1"/>
    <col min="129" max="129" width="25.5" bestFit="1" customWidth="1"/>
    <col min="130" max="130" width="16.296875" bestFit="1" customWidth="1"/>
    <col min="131" max="131" width="25.5" bestFit="1" customWidth="1"/>
    <col min="132" max="132" width="16.296875" bestFit="1" customWidth="1"/>
    <col min="133" max="133" width="25.5" bestFit="1" customWidth="1"/>
    <col min="134" max="134" width="16.296875" bestFit="1" customWidth="1"/>
    <col min="135" max="135" width="25.5" bestFit="1" customWidth="1"/>
    <col min="136" max="136" width="16.296875" bestFit="1" customWidth="1"/>
    <col min="137" max="137" width="25.5" bestFit="1" customWidth="1"/>
    <col min="138" max="138" width="16.296875" bestFit="1" customWidth="1"/>
    <col min="139" max="139" width="25.5" bestFit="1" customWidth="1"/>
    <col min="140" max="140" width="16.296875" bestFit="1" customWidth="1"/>
    <col min="141" max="141" width="25.5" bestFit="1" customWidth="1"/>
    <col min="142" max="142" width="16.296875" bestFit="1" customWidth="1"/>
    <col min="143" max="143" width="25.5" bestFit="1" customWidth="1"/>
    <col min="144" max="144" width="16.296875" bestFit="1" customWidth="1"/>
    <col min="145" max="145" width="25.5" bestFit="1" customWidth="1"/>
    <col min="146" max="146" width="16.296875" bestFit="1" customWidth="1"/>
    <col min="147" max="147" width="25.5" bestFit="1" customWidth="1"/>
    <col min="148" max="148" width="16.296875" bestFit="1" customWidth="1"/>
    <col min="149" max="149" width="25.5" bestFit="1" customWidth="1"/>
    <col min="150" max="150" width="16.296875" bestFit="1" customWidth="1"/>
    <col min="151" max="151" width="25.5" bestFit="1" customWidth="1"/>
    <col min="152" max="152" width="16.296875" bestFit="1" customWidth="1"/>
    <col min="153" max="153" width="25.5" bestFit="1" customWidth="1"/>
    <col min="154" max="154" width="16.296875" bestFit="1" customWidth="1"/>
    <col min="155" max="155" width="25.5" bestFit="1" customWidth="1"/>
    <col min="156" max="156" width="16.296875" bestFit="1" customWidth="1"/>
    <col min="157" max="157" width="25.5" bestFit="1" customWidth="1"/>
    <col min="158" max="158" width="16.296875" bestFit="1" customWidth="1"/>
    <col min="159" max="159" width="25.5" bestFit="1" customWidth="1"/>
    <col min="160" max="160" width="16.296875" bestFit="1" customWidth="1"/>
    <col min="161" max="161" width="25.5" bestFit="1" customWidth="1"/>
    <col min="162" max="162" width="16.296875" bestFit="1" customWidth="1"/>
    <col min="163" max="163" width="25.5" bestFit="1" customWidth="1"/>
    <col min="164" max="164" width="16.296875" bestFit="1" customWidth="1"/>
    <col min="165" max="165" width="25.5" bestFit="1" customWidth="1"/>
    <col min="166" max="166" width="16.296875" bestFit="1" customWidth="1"/>
    <col min="167" max="167" width="25.5" bestFit="1" customWidth="1"/>
    <col min="168" max="168" width="16.296875" bestFit="1" customWidth="1"/>
    <col min="169" max="169" width="25.5" bestFit="1" customWidth="1"/>
    <col min="170" max="170" width="16.296875" bestFit="1" customWidth="1"/>
    <col min="171" max="171" width="25.5" bestFit="1" customWidth="1"/>
    <col min="172" max="172" width="16.296875" bestFit="1" customWidth="1"/>
    <col min="173" max="173" width="25.5" bestFit="1" customWidth="1"/>
    <col min="174" max="174" width="16.296875" bestFit="1" customWidth="1"/>
    <col min="175" max="175" width="25.5" bestFit="1" customWidth="1"/>
    <col min="176" max="176" width="16.296875" bestFit="1" customWidth="1"/>
    <col min="177" max="177" width="25.5" bestFit="1" customWidth="1"/>
    <col min="178" max="178" width="16.296875" bestFit="1" customWidth="1"/>
    <col min="179" max="179" width="25.5" bestFit="1" customWidth="1"/>
    <col min="180" max="180" width="16.296875" bestFit="1" customWidth="1"/>
    <col min="181" max="181" width="25.5" bestFit="1" customWidth="1"/>
    <col min="182" max="182" width="16.296875" bestFit="1" customWidth="1"/>
    <col min="183" max="183" width="25.5" bestFit="1" customWidth="1"/>
    <col min="184" max="184" width="16.296875" bestFit="1" customWidth="1"/>
    <col min="185" max="185" width="25.5" bestFit="1" customWidth="1"/>
    <col min="186" max="186" width="16.296875" bestFit="1" customWidth="1"/>
    <col min="187" max="187" width="25.5" bestFit="1" customWidth="1"/>
    <col min="188" max="188" width="16.296875" bestFit="1" customWidth="1"/>
    <col min="189" max="189" width="25.5" bestFit="1" customWidth="1"/>
    <col min="190" max="190" width="16.296875" bestFit="1" customWidth="1"/>
    <col min="191" max="191" width="25.5" bestFit="1" customWidth="1"/>
    <col min="192" max="192" width="16.296875" bestFit="1" customWidth="1"/>
    <col min="193" max="193" width="25.5" bestFit="1" customWidth="1"/>
    <col min="194" max="194" width="16.296875" bestFit="1" customWidth="1"/>
    <col min="195" max="195" width="25.5" bestFit="1" customWidth="1"/>
    <col min="196" max="196" width="16.296875" bestFit="1" customWidth="1"/>
    <col min="197" max="197" width="25.5" bestFit="1" customWidth="1"/>
    <col min="198" max="198" width="16.296875" bestFit="1" customWidth="1"/>
    <col min="199" max="199" width="25.5" bestFit="1" customWidth="1"/>
    <col min="200" max="200" width="16.296875" bestFit="1" customWidth="1"/>
    <col min="201" max="201" width="25.5" bestFit="1" customWidth="1"/>
    <col min="202" max="202" width="16.296875" bestFit="1" customWidth="1"/>
    <col min="203" max="203" width="25.5" bestFit="1" customWidth="1"/>
    <col min="204" max="204" width="16.296875" bestFit="1" customWidth="1"/>
    <col min="205" max="205" width="25.5" bestFit="1" customWidth="1"/>
    <col min="206" max="206" width="16.296875" bestFit="1" customWidth="1"/>
    <col min="207" max="207" width="25.5" bestFit="1" customWidth="1"/>
    <col min="208" max="208" width="16.296875" bestFit="1" customWidth="1"/>
    <col min="209" max="209" width="25.5" bestFit="1" customWidth="1"/>
    <col min="210" max="210" width="16.296875" bestFit="1" customWidth="1"/>
    <col min="211" max="211" width="25.5" bestFit="1" customWidth="1"/>
    <col min="212" max="212" width="16.296875" bestFit="1" customWidth="1"/>
    <col min="213" max="213" width="25.5" bestFit="1" customWidth="1"/>
    <col min="214" max="214" width="16.296875" bestFit="1" customWidth="1"/>
    <col min="215" max="215" width="25.5" bestFit="1" customWidth="1"/>
    <col min="216" max="216" width="16.296875" bestFit="1" customWidth="1"/>
    <col min="217" max="217" width="25.5" bestFit="1" customWidth="1"/>
    <col min="218" max="218" width="16.296875" bestFit="1" customWidth="1"/>
    <col min="219" max="219" width="25.5" bestFit="1" customWidth="1"/>
    <col min="220" max="220" width="16.296875" bestFit="1" customWidth="1"/>
    <col min="221" max="221" width="25.5" bestFit="1" customWidth="1"/>
    <col min="222" max="222" width="16.296875" bestFit="1" customWidth="1"/>
    <col min="223" max="223" width="25.5" bestFit="1" customWidth="1"/>
    <col min="224" max="224" width="16.296875" bestFit="1" customWidth="1"/>
    <col min="225" max="225" width="25.5" bestFit="1" customWidth="1"/>
    <col min="226" max="226" width="16.296875" bestFit="1" customWidth="1"/>
    <col min="227" max="227" width="25.5" bestFit="1" customWidth="1"/>
    <col min="228" max="228" width="16.296875" bestFit="1" customWidth="1"/>
    <col min="229" max="229" width="25.5" bestFit="1" customWidth="1"/>
    <col min="230" max="230" width="16.296875" bestFit="1" customWidth="1"/>
    <col min="231" max="231" width="25.5" bestFit="1" customWidth="1"/>
    <col min="232" max="232" width="16.296875" bestFit="1" customWidth="1"/>
    <col min="233" max="233" width="25.5" bestFit="1" customWidth="1"/>
    <col min="234" max="234" width="16.296875" bestFit="1" customWidth="1"/>
    <col min="235" max="235" width="25.5" bestFit="1" customWidth="1"/>
    <col min="236" max="236" width="16.296875" bestFit="1" customWidth="1"/>
    <col min="237" max="237" width="25.5" bestFit="1" customWidth="1"/>
    <col min="238" max="238" width="16.296875" bestFit="1" customWidth="1"/>
    <col min="239" max="239" width="25.5" bestFit="1" customWidth="1"/>
    <col min="240" max="240" width="16.296875" bestFit="1" customWidth="1"/>
    <col min="241" max="241" width="25.5" bestFit="1" customWidth="1"/>
    <col min="242" max="242" width="16.296875" bestFit="1" customWidth="1"/>
    <col min="243" max="243" width="25.5" bestFit="1" customWidth="1"/>
    <col min="244" max="244" width="16.296875" bestFit="1" customWidth="1"/>
    <col min="245" max="245" width="25.5" bestFit="1" customWidth="1"/>
    <col min="246" max="246" width="16.296875" bestFit="1" customWidth="1"/>
    <col min="247" max="247" width="25.5" bestFit="1" customWidth="1"/>
    <col min="248" max="248" width="16.296875" bestFit="1" customWidth="1"/>
    <col min="249" max="249" width="25.5" bestFit="1" customWidth="1"/>
    <col min="250" max="250" width="16.296875" bestFit="1" customWidth="1"/>
    <col min="251" max="251" width="25.5" bestFit="1" customWidth="1"/>
    <col min="252" max="252" width="16.296875" bestFit="1" customWidth="1"/>
    <col min="253" max="253" width="25.5" bestFit="1" customWidth="1"/>
    <col min="254" max="254" width="16.296875" bestFit="1" customWidth="1"/>
    <col min="255" max="255" width="25.5" bestFit="1" customWidth="1"/>
    <col min="256" max="256" width="16.296875" bestFit="1" customWidth="1"/>
    <col min="257" max="257" width="25.5" bestFit="1" customWidth="1"/>
    <col min="258" max="258" width="16.296875" bestFit="1" customWidth="1"/>
    <col min="259" max="259" width="25.5" bestFit="1" customWidth="1"/>
    <col min="260" max="260" width="16.296875" bestFit="1" customWidth="1"/>
    <col min="261" max="261" width="25.5" bestFit="1" customWidth="1"/>
    <col min="262" max="262" width="16.296875" bestFit="1" customWidth="1"/>
    <col min="263" max="263" width="25.5" bestFit="1" customWidth="1"/>
    <col min="264" max="264" width="16.296875" bestFit="1" customWidth="1"/>
    <col min="265" max="265" width="25.5" bestFit="1" customWidth="1"/>
    <col min="266" max="266" width="16.296875" bestFit="1" customWidth="1"/>
    <col min="267" max="267" width="25.5" bestFit="1" customWidth="1"/>
    <col min="268" max="268" width="16.296875" bestFit="1" customWidth="1"/>
    <col min="269" max="269" width="25.5" bestFit="1" customWidth="1"/>
    <col min="270" max="270" width="16.296875" bestFit="1" customWidth="1"/>
    <col min="271" max="271" width="25.5" bestFit="1" customWidth="1"/>
    <col min="272" max="272" width="16.296875" bestFit="1" customWidth="1"/>
    <col min="273" max="273" width="25.5" bestFit="1" customWidth="1"/>
    <col min="274" max="274" width="16.296875" bestFit="1" customWidth="1"/>
    <col min="275" max="275" width="25.5" bestFit="1" customWidth="1"/>
    <col min="276" max="276" width="16.296875" bestFit="1" customWidth="1"/>
    <col min="277" max="277" width="25.5" bestFit="1" customWidth="1"/>
    <col min="278" max="278" width="16.296875" bestFit="1" customWidth="1"/>
    <col min="279" max="279" width="25.5" bestFit="1" customWidth="1"/>
    <col min="280" max="280" width="16.296875" bestFit="1" customWidth="1"/>
    <col min="281" max="281" width="25.5" bestFit="1" customWidth="1"/>
    <col min="282" max="282" width="16.296875" bestFit="1" customWidth="1"/>
    <col min="283" max="283" width="25.5" bestFit="1" customWidth="1"/>
    <col min="284" max="284" width="16.296875" bestFit="1" customWidth="1"/>
    <col min="285" max="285" width="25.5" bestFit="1" customWidth="1"/>
    <col min="286" max="286" width="16.296875" bestFit="1" customWidth="1"/>
    <col min="287" max="287" width="25.5" bestFit="1" customWidth="1"/>
    <col min="288" max="288" width="16.296875" bestFit="1" customWidth="1"/>
    <col min="289" max="289" width="25.5" bestFit="1" customWidth="1"/>
    <col min="290" max="290" width="16.296875" bestFit="1" customWidth="1"/>
    <col min="291" max="291" width="25.5" bestFit="1" customWidth="1"/>
    <col min="292" max="292" width="16.296875" bestFit="1" customWidth="1"/>
    <col min="293" max="293" width="25.5" bestFit="1" customWidth="1"/>
    <col min="294" max="294" width="16.296875" bestFit="1" customWidth="1"/>
    <col min="295" max="295" width="25.5" bestFit="1" customWidth="1"/>
    <col min="296" max="296" width="16.296875" bestFit="1" customWidth="1"/>
    <col min="297" max="297" width="25.5" bestFit="1" customWidth="1"/>
    <col min="298" max="298" width="16.296875" bestFit="1" customWidth="1"/>
    <col min="299" max="299" width="25.5" bestFit="1" customWidth="1"/>
    <col min="300" max="300" width="16.296875" bestFit="1" customWidth="1"/>
    <col min="301" max="301" width="25.5" bestFit="1" customWidth="1"/>
    <col min="302" max="302" width="16.296875" bestFit="1" customWidth="1"/>
    <col min="303" max="303" width="25.5" bestFit="1" customWidth="1"/>
    <col min="304" max="304" width="16.296875" bestFit="1" customWidth="1"/>
    <col min="305" max="305" width="25.5" bestFit="1" customWidth="1"/>
    <col min="306" max="306" width="16.296875" bestFit="1" customWidth="1"/>
    <col min="307" max="307" width="25.5" bestFit="1" customWidth="1"/>
    <col min="308" max="308" width="16.296875" bestFit="1" customWidth="1"/>
    <col min="309" max="309" width="25.5" bestFit="1" customWidth="1"/>
    <col min="310" max="310" width="16.296875" bestFit="1" customWidth="1"/>
    <col min="311" max="311" width="25.5" bestFit="1" customWidth="1"/>
    <col min="312" max="312" width="16.296875" bestFit="1" customWidth="1"/>
    <col min="313" max="313" width="25.5" bestFit="1" customWidth="1"/>
    <col min="314" max="314" width="16.296875" bestFit="1" customWidth="1"/>
    <col min="315" max="315" width="25.5" bestFit="1" customWidth="1"/>
    <col min="316" max="316" width="16.296875" bestFit="1" customWidth="1"/>
    <col min="317" max="317" width="25.5" bestFit="1" customWidth="1"/>
    <col min="318" max="318" width="16.296875" bestFit="1" customWidth="1"/>
    <col min="319" max="319" width="25.5" bestFit="1" customWidth="1"/>
    <col min="320" max="320" width="16.296875" bestFit="1" customWidth="1"/>
    <col min="321" max="321" width="25.5" bestFit="1" customWidth="1"/>
    <col min="322" max="322" width="16.296875" bestFit="1" customWidth="1"/>
    <col min="323" max="323" width="25.5" bestFit="1" customWidth="1"/>
    <col min="324" max="324" width="16.296875" bestFit="1" customWidth="1"/>
    <col min="325" max="325" width="25.5" bestFit="1" customWidth="1"/>
    <col min="326" max="326" width="16.296875" bestFit="1" customWidth="1"/>
    <col min="327" max="327" width="25.5" bestFit="1" customWidth="1"/>
    <col min="328" max="328" width="16.296875" bestFit="1" customWidth="1"/>
    <col min="329" max="329" width="25.5" bestFit="1" customWidth="1"/>
    <col min="330" max="330" width="16.296875" bestFit="1" customWidth="1"/>
    <col min="331" max="331" width="25.5" bestFit="1" customWidth="1"/>
    <col min="332" max="332" width="16.296875" bestFit="1" customWidth="1"/>
    <col min="333" max="333" width="25.5" bestFit="1" customWidth="1"/>
    <col min="334" max="334" width="16.296875" bestFit="1" customWidth="1"/>
    <col min="335" max="335" width="25.5" bestFit="1" customWidth="1"/>
    <col min="336" max="336" width="16.296875" bestFit="1" customWidth="1"/>
    <col min="337" max="337" width="25.5" bestFit="1" customWidth="1"/>
    <col min="338" max="338" width="16.296875" bestFit="1" customWidth="1"/>
    <col min="339" max="339" width="25.5" bestFit="1" customWidth="1"/>
    <col min="340" max="340" width="16.296875" bestFit="1" customWidth="1"/>
    <col min="341" max="341" width="25.5" bestFit="1" customWidth="1"/>
    <col min="342" max="342" width="16.296875" bestFit="1" customWidth="1"/>
    <col min="343" max="343" width="25.5" bestFit="1" customWidth="1"/>
    <col min="344" max="344" width="16.296875" bestFit="1" customWidth="1"/>
    <col min="345" max="345" width="25.5" bestFit="1" customWidth="1"/>
    <col min="346" max="346" width="16.296875" bestFit="1" customWidth="1"/>
    <col min="347" max="347" width="25.5" bestFit="1" customWidth="1"/>
    <col min="348" max="348" width="16.296875" bestFit="1" customWidth="1"/>
    <col min="349" max="349" width="25.5" bestFit="1" customWidth="1"/>
    <col min="350" max="350" width="16.296875" bestFit="1" customWidth="1"/>
    <col min="351" max="351" width="25.5" bestFit="1" customWidth="1"/>
    <col min="352" max="352" width="16.296875" bestFit="1" customWidth="1"/>
    <col min="353" max="353" width="25.5" bestFit="1" customWidth="1"/>
    <col min="354" max="354" width="16.296875" bestFit="1" customWidth="1"/>
    <col min="355" max="355" width="25.5" bestFit="1" customWidth="1"/>
    <col min="356" max="356" width="16.296875" bestFit="1" customWidth="1"/>
    <col min="357" max="357" width="25.5" bestFit="1" customWidth="1"/>
    <col min="358" max="358" width="16.296875" bestFit="1" customWidth="1"/>
    <col min="359" max="359" width="25.5" bestFit="1" customWidth="1"/>
    <col min="360" max="360" width="16.296875" bestFit="1" customWidth="1"/>
    <col min="361" max="361" width="25.5" bestFit="1" customWidth="1"/>
    <col min="362" max="362" width="16.296875" bestFit="1" customWidth="1"/>
    <col min="363" max="363" width="25.5" bestFit="1" customWidth="1"/>
    <col min="364" max="364" width="16.296875" bestFit="1" customWidth="1"/>
    <col min="365" max="365" width="25.5" bestFit="1" customWidth="1"/>
    <col min="366" max="366" width="16.296875" bestFit="1" customWidth="1"/>
    <col min="367" max="367" width="25.5" bestFit="1" customWidth="1"/>
    <col min="368" max="368" width="16.296875" bestFit="1" customWidth="1"/>
    <col min="369" max="369" width="25.5" bestFit="1" customWidth="1"/>
    <col min="370" max="370" width="16.296875" bestFit="1" customWidth="1"/>
    <col min="371" max="371" width="25.5" bestFit="1" customWidth="1"/>
    <col min="372" max="372" width="16.296875" bestFit="1" customWidth="1"/>
    <col min="373" max="373" width="25.5" bestFit="1" customWidth="1"/>
    <col min="374" max="374" width="16.296875" bestFit="1" customWidth="1"/>
    <col min="375" max="375" width="25.5" bestFit="1" customWidth="1"/>
    <col min="376" max="376" width="16.296875" bestFit="1" customWidth="1"/>
    <col min="377" max="377" width="25.5" bestFit="1" customWidth="1"/>
    <col min="378" max="378" width="16.296875" bestFit="1" customWidth="1"/>
    <col min="379" max="379" width="25.5" bestFit="1" customWidth="1"/>
    <col min="380" max="380" width="16.296875" bestFit="1" customWidth="1"/>
    <col min="381" max="381" width="25.5" bestFit="1" customWidth="1"/>
    <col min="382" max="382" width="16.296875" bestFit="1" customWidth="1"/>
    <col min="383" max="383" width="25.5" bestFit="1" customWidth="1"/>
    <col min="384" max="384" width="16.296875" bestFit="1" customWidth="1"/>
    <col min="385" max="385" width="25.5" bestFit="1" customWidth="1"/>
    <col min="386" max="386" width="16.296875" bestFit="1" customWidth="1"/>
    <col min="387" max="387" width="25.5" bestFit="1" customWidth="1"/>
    <col min="388" max="388" width="16.296875" bestFit="1" customWidth="1"/>
    <col min="389" max="389" width="25.5" bestFit="1" customWidth="1"/>
    <col min="390" max="390" width="16.296875" bestFit="1" customWidth="1"/>
    <col min="391" max="391" width="25.5" bestFit="1" customWidth="1"/>
    <col min="392" max="392" width="16.296875" bestFit="1" customWidth="1"/>
    <col min="393" max="393" width="25.5" bestFit="1" customWidth="1"/>
    <col min="394" max="394" width="16.296875" bestFit="1" customWidth="1"/>
    <col min="395" max="395" width="25.5" bestFit="1" customWidth="1"/>
    <col min="396" max="396" width="16.296875" bestFit="1" customWidth="1"/>
    <col min="397" max="397" width="25.5" bestFit="1" customWidth="1"/>
    <col min="398" max="398" width="16.296875" bestFit="1" customWidth="1"/>
    <col min="399" max="399" width="25.5" bestFit="1" customWidth="1"/>
    <col min="400" max="400" width="16.296875" bestFit="1" customWidth="1"/>
    <col min="401" max="401" width="25.5" bestFit="1" customWidth="1"/>
    <col min="402" max="402" width="16.296875" bestFit="1" customWidth="1"/>
    <col min="403" max="403" width="25.5" bestFit="1" customWidth="1"/>
    <col min="404" max="404" width="16.296875" bestFit="1" customWidth="1"/>
    <col min="405" max="405" width="25.5" bestFit="1" customWidth="1"/>
    <col min="406" max="406" width="16.296875" bestFit="1" customWidth="1"/>
    <col min="407" max="407" width="25.5" bestFit="1" customWidth="1"/>
    <col min="408" max="408" width="16.296875" bestFit="1" customWidth="1"/>
    <col min="409" max="409" width="25.5" bestFit="1" customWidth="1"/>
    <col min="410" max="410" width="16.296875" bestFit="1" customWidth="1"/>
    <col min="411" max="411" width="25.5" bestFit="1" customWidth="1"/>
    <col min="412" max="412" width="16.296875" bestFit="1" customWidth="1"/>
    <col min="413" max="413" width="25.5" bestFit="1" customWidth="1"/>
    <col min="414" max="414" width="16.296875" bestFit="1" customWidth="1"/>
    <col min="415" max="415" width="25.5" bestFit="1" customWidth="1"/>
    <col min="416" max="416" width="16.296875" bestFit="1" customWidth="1"/>
    <col min="417" max="417" width="25.5" bestFit="1" customWidth="1"/>
    <col min="418" max="418" width="16.296875" bestFit="1" customWidth="1"/>
    <col min="419" max="419" width="25.5" bestFit="1" customWidth="1"/>
    <col min="420" max="420" width="16.296875" bestFit="1" customWidth="1"/>
    <col min="421" max="421" width="25.5" bestFit="1" customWidth="1"/>
    <col min="422" max="422" width="16.296875" bestFit="1" customWidth="1"/>
    <col min="423" max="423" width="25.5" bestFit="1" customWidth="1"/>
    <col min="424" max="424" width="16.296875" bestFit="1" customWidth="1"/>
    <col min="425" max="425" width="25.5" bestFit="1" customWidth="1"/>
    <col min="426" max="426" width="16.296875" bestFit="1" customWidth="1"/>
    <col min="427" max="427" width="25.5" bestFit="1" customWidth="1"/>
    <col min="428" max="428" width="16.296875" bestFit="1" customWidth="1"/>
    <col min="429" max="429" width="25.5" bestFit="1" customWidth="1"/>
    <col min="430" max="430" width="16.296875" bestFit="1" customWidth="1"/>
    <col min="431" max="431" width="25.5" bestFit="1" customWidth="1"/>
    <col min="432" max="432" width="16.296875" bestFit="1" customWidth="1"/>
    <col min="433" max="433" width="25.5" bestFit="1" customWidth="1"/>
    <col min="434" max="434" width="16.296875" bestFit="1" customWidth="1"/>
    <col min="435" max="435" width="25.5" bestFit="1" customWidth="1"/>
    <col min="436" max="436" width="16.296875" bestFit="1" customWidth="1"/>
    <col min="437" max="437" width="25.5" bestFit="1" customWidth="1"/>
    <col min="438" max="438" width="16.296875" bestFit="1" customWidth="1"/>
    <col min="439" max="439" width="25.5" bestFit="1" customWidth="1"/>
    <col min="440" max="440" width="16.296875" bestFit="1" customWidth="1"/>
    <col min="441" max="441" width="25.5" bestFit="1" customWidth="1"/>
    <col min="442" max="442" width="16.296875" bestFit="1" customWidth="1"/>
    <col min="443" max="443" width="25.5" bestFit="1" customWidth="1"/>
    <col min="444" max="444" width="16.296875" bestFit="1" customWidth="1"/>
    <col min="445" max="445" width="25.5" bestFit="1" customWidth="1"/>
    <col min="446" max="446" width="16.296875" bestFit="1" customWidth="1"/>
    <col min="447" max="447" width="25.5" bestFit="1" customWidth="1"/>
    <col min="448" max="448" width="16.296875" bestFit="1" customWidth="1"/>
    <col min="449" max="449" width="25.5" bestFit="1" customWidth="1"/>
    <col min="450" max="450" width="16.296875" bestFit="1" customWidth="1"/>
    <col min="451" max="451" width="25.5" bestFit="1" customWidth="1"/>
    <col min="452" max="452" width="16.296875" bestFit="1" customWidth="1"/>
    <col min="453" max="453" width="25.5" bestFit="1" customWidth="1"/>
    <col min="454" max="454" width="16.296875" bestFit="1" customWidth="1"/>
    <col min="455" max="455" width="25.5" bestFit="1" customWidth="1"/>
    <col min="456" max="456" width="16.296875" bestFit="1" customWidth="1"/>
    <col min="457" max="457" width="25.5" bestFit="1" customWidth="1"/>
    <col min="458" max="458" width="16.296875" bestFit="1" customWidth="1"/>
    <col min="459" max="459" width="25.5" bestFit="1" customWidth="1"/>
    <col min="460" max="460" width="16.296875" bestFit="1" customWidth="1"/>
    <col min="461" max="461" width="25.5" bestFit="1" customWidth="1"/>
    <col min="462" max="462" width="16.296875" bestFit="1" customWidth="1"/>
    <col min="463" max="463" width="25.5" bestFit="1" customWidth="1"/>
    <col min="464" max="464" width="16.296875" bestFit="1" customWidth="1"/>
    <col min="465" max="465" width="25.5" bestFit="1" customWidth="1"/>
    <col min="466" max="466" width="16.296875" bestFit="1" customWidth="1"/>
    <col min="467" max="467" width="25.5" bestFit="1" customWidth="1"/>
    <col min="468" max="468" width="16.296875" bestFit="1" customWidth="1"/>
    <col min="469" max="469" width="25.5" bestFit="1" customWidth="1"/>
    <col min="470" max="470" width="16.296875" bestFit="1" customWidth="1"/>
    <col min="471" max="471" width="25.5" bestFit="1" customWidth="1"/>
    <col min="472" max="472" width="16.296875" bestFit="1" customWidth="1"/>
    <col min="473" max="473" width="25.5" bestFit="1" customWidth="1"/>
    <col min="474" max="474" width="16.296875" bestFit="1" customWidth="1"/>
    <col min="475" max="475" width="25.5" bestFit="1" customWidth="1"/>
    <col min="476" max="476" width="16.296875" bestFit="1" customWidth="1"/>
    <col min="477" max="477" width="25.5" bestFit="1" customWidth="1"/>
    <col min="478" max="478" width="16.296875" bestFit="1" customWidth="1"/>
    <col min="479" max="479" width="25.5" bestFit="1" customWidth="1"/>
    <col min="480" max="480" width="16.296875" bestFit="1" customWidth="1"/>
    <col min="481" max="481" width="25.5" bestFit="1" customWidth="1"/>
    <col min="482" max="482" width="16.296875" bestFit="1" customWidth="1"/>
    <col min="483" max="483" width="25.5" bestFit="1" customWidth="1"/>
    <col min="484" max="484" width="16.296875" bestFit="1" customWidth="1"/>
    <col min="485" max="485" width="25.5" bestFit="1" customWidth="1"/>
    <col min="486" max="486" width="16.296875" bestFit="1" customWidth="1"/>
    <col min="487" max="487" width="25.5" bestFit="1" customWidth="1"/>
    <col min="488" max="488" width="16.296875" bestFit="1" customWidth="1"/>
    <col min="489" max="489" width="25.5" bestFit="1" customWidth="1"/>
    <col min="490" max="490" width="16.296875" bestFit="1" customWidth="1"/>
    <col min="491" max="491" width="25.5" bestFit="1" customWidth="1"/>
    <col min="492" max="492" width="16.296875" bestFit="1" customWidth="1"/>
    <col min="493" max="493" width="25.5" bestFit="1" customWidth="1"/>
    <col min="494" max="494" width="16.296875" bestFit="1" customWidth="1"/>
    <col min="495" max="495" width="25.5" bestFit="1" customWidth="1"/>
    <col min="496" max="496" width="16.296875" bestFit="1" customWidth="1"/>
    <col min="497" max="497" width="25.5" bestFit="1" customWidth="1"/>
    <col min="498" max="498" width="16.296875" bestFit="1" customWidth="1"/>
    <col min="499" max="499" width="25.5" bestFit="1" customWidth="1"/>
    <col min="500" max="500" width="16.296875" bestFit="1" customWidth="1"/>
    <col min="501" max="501" width="25.5" bestFit="1" customWidth="1"/>
    <col min="502" max="502" width="16.296875" bestFit="1" customWidth="1"/>
    <col min="503" max="503" width="25.5" bestFit="1" customWidth="1"/>
    <col min="504" max="504" width="16.296875" bestFit="1" customWidth="1"/>
    <col min="505" max="505" width="25.5" bestFit="1" customWidth="1"/>
    <col min="506" max="506" width="16.296875" bestFit="1" customWidth="1"/>
    <col min="507" max="507" width="25.5" bestFit="1" customWidth="1"/>
    <col min="508" max="508" width="16.296875" bestFit="1" customWidth="1"/>
    <col min="509" max="509" width="25.5" bestFit="1" customWidth="1"/>
    <col min="510" max="510" width="16.296875" bestFit="1" customWidth="1"/>
    <col min="511" max="511" width="25.5" bestFit="1" customWidth="1"/>
    <col min="512" max="512" width="16.296875" bestFit="1" customWidth="1"/>
    <col min="513" max="513" width="25.5" bestFit="1" customWidth="1"/>
    <col min="514" max="514" width="16.296875" bestFit="1" customWidth="1"/>
    <col min="515" max="515" width="25.5" bestFit="1" customWidth="1"/>
    <col min="516" max="516" width="16.296875" bestFit="1" customWidth="1"/>
    <col min="517" max="517" width="25.5" bestFit="1" customWidth="1"/>
    <col min="518" max="518" width="16.296875" bestFit="1" customWidth="1"/>
    <col min="519" max="519" width="25.5" bestFit="1" customWidth="1"/>
    <col min="520" max="520" width="16.296875" bestFit="1" customWidth="1"/>
    <col min="521" max="521" width="25.5" bestFit="1" customWidth="1"/>
    <col min="522" max="522" width="16.296875" bestFit="1" customWidth="1"/>
    <col min="523" max="523" width="25.5" bestFit="1" customWidth="1"/>
    <col min="524" max="524" width="16.296875" bestFit="1" customWidth="1"/>
    <col min="525" max="525" width="25.5" bestFit="1" customWidth="1"/>
    <col min="526" max="526" width="16.296875" bestFit="1" customWidth="1"/>
    <col min="527" max="527" width="25.5" bestFit="1" customWidth="1"/>
    <col min="528" max="528" width="16.296875" bestFit="1" customWidth="1"/>
    <col min="529" max="529" width="25.5" bestFit="1" customWidth="1"/>
    <col min="530" max="530" width="16.296875" bestFit="1" customWidth="1"/>
    <col min="531" max="531" width="25.5" bestFit="1" customWidth="1"/>
    <col min="532" max="532" width="16.296875" bestFit="1" customWidth="1"/>
    <col min="533" max="533" width="25.5" bestFit="1" customWidth="1"/>
    <col min="534" max="534" width="16.296875" bestFit="1" customWidth="1"/>
    <col min="535" max="535" width="25.5" bestFit="1" customWidth="1"/>
    <col min="536" max="536" width="16.296875" bestFit="1" customWidth="1"/>
    <col min="537" max="537" width="25.5" bestFit="1" customWidth="1"/>
    <col min="538" max="538" width="16.296875" bestFit="1" customWidth="1"/>
    <col min="539" max="539" width="25.5" bestFit="1" customWidth="1"/>
    <col min="540" max="540" width="16.296875" bestFit="1" customWidth="1"/>
    <col min="541" max="541" width="25.5" bestFit="1" customWidth="1"/>
    <col min="542" max="542" width="16.296875" bestFit="1" customWidth="1"/>
    <col min="543" max="543" width="25.5" bestFit="1" customWidth="1"/>
    <col min="544" max="544" width="16.296875" bestFit="1" customWidth="1"/>
    <col min="545" max="545" width="25.5" bestFit="1" customWidth="1"/>
    <col min="546" max="546" width="16.296875" bestFit="1" customWidth="1"/>
    <col min="547" max="547" width="25.5" bestFit="1" customWidth="1"/>
    <col min="548" max="548" width="16.296875" bestFit="1" customWidth="1"/>
    <col min="549" max="549" width="25.5" bestFit="1" customWidth="1"/>
    <col min="550" max="550" width="16.296875" bestFit="1" customWidth="1"/>
    <col min="551" max="551" width="25.5" bestFit="1" customWidth="1"/>
    <col min="552" max="552" width="16.296875" bestFit="1" customWidth="1"/>
    <col min="553" max="553" width="25.5" bestFit="1" customWidth="1"/>
    <col min="554" max="554" width="16.296875" bestFit="1" customWidth="1"/>
    <col min="555" max="555" width="25.5" bestFit="1" customWidth="1"/>
    <col min="556" max="556" width="16.296875" bestFit="1" customWidth="1"/>
    <col min="557" max="557" width="25.5" bestFit="1" customWidth="1"/>
    <col min="558" max="558" width="16.296875" bestFit="1" customWidth="1"/>
    <col min="559" max="559" width="25.5" bestFit="1" customWidth="1"/>
    <col min="560" max="560" width="16.296875" bestFit="1" customWidth="1"/>
    <col min="561" max="561" width="25.5" bestFit="1" customWidth="1"/>
    <col min="562" max="562" width="16.296875" bestFit="1" customWidth="1"/>
    <col min="563" max="563" width="25.5" bestFit="1" customWidth="1"/>
    <col min="564" max="564" width="16.296875" bestFit="1" customWidth="1"/>
    <col min="565" max="565" width="25.5" bestFit="1" customWidth="1"/>
    <col min="566" max="566" width="16.296875" bestFit="1" customWidth="1"/>
    <col min="567" max="567" width="25.5" bestFit="1" customWidth="1"/>
    <col min="568" max="568" width="16.296875" bestFit="1" customWidth="1"/>
    <col min="569" max="569" width="25.5" bestFit="1" customWidth="1"/>
    <col min="570" max="570" width="16.296875" bestFit="1" customWidth="1"/>
    <col min="571" max="571" width="25.5" bestFit="1" customWidth="1"/>
    <col min="572" max="572" width="16.296875" bestFit="1" customWidth="1"/>
    <col min="573" max="573" width="25.5" bestFit="1" customWidth="1"/>
    <col min="574" max="574" width="16.296875" bestFit="1" customWidth="1"/>
    <col min="575" max="575" width="25.5" bestFit="1" customWidth="1"/>
    <col min="576" max="576" width="16.296875" bestFit="1" customWidth="1"/>
    <col min="577" max="577" width="25.5" bestFit="1" customWidth="1"/>
    <col min="578" max="578" width="16.296875" bestFit="1" customWidth="1"/>
    <col min="579" max="579" width="25.5" bestFit="1" customWidth="1"/>
    <col min="580" max="580" width="16.296875" bestFit="1" customWidth="1"/>
    <col min="581" max="581" width="25.5" bestFit="1" customWidth="1"/>
    <col min="582" max="582" width="16.296875" bestFit="1" customWidth="1"/>
    <col min="583" max="583" width="25.5" bestFit="1" customWidth="1"/>
    <col min="584" max="584" width="16.296875" bestFit="1" customWidth="1"/>
    <col min="585" max="585" width="25.5" bestFit="1" customWidth="1"/>
    <col min="586" max="586" width="16.296875" bestFit="1" customWidth="1"/>
    <col min="587" max="587" width="25.5" bestFit="1" customWidth="1"/>
    <col min="588" max="588" width="16.296875" bestFit="1" customWidth="1"/>
    <col min="589" max="589" width="25.5" bestFit="1" customWidth="1"/>
    <col min="590" max="590" width="16.296875" bestFit="1" customWidth="1"/>
    <col min="591" max="591" width="25.5" bestFit="1" customWidth="1"/>
    <col min="592" max="592" width="16.296875" bestFit="1" customWidth="1"/>
    <col min="593" max="593" width="25.5" bestFit="1" customWidth="1"/>
    <col min="594" max="594" width="16.296875" bestFit="1" customWidth="1"/>
    <col min="595" max="595" width="25.5" bestFit="1" customWidth="1"/>
    <col min="596" max="596" width="16.296875" bestFit="1" customWidth="1"/>
    <col min="597" max="597" width="25.5" bestFit="1" customWidth="1"/>
    <col min="598" max="598" width="16.296875" bestFit="1" customWidth="1"/>
    <col min="599" max="599" width="25.5" bestFit="1" customWidth="1"/>
    <col min="600" max="600" width="16.296875" bestFit="1" customWidth="1"/>
    <col min="601" max="601" width="25.5" bestFit="1" customWidth="1"/>
    <col min="602" max="602" width="16.296875" bestFit="1" customWidth="1"/>
    <col min="603" max="603" width="25.5" bestFit="1" customWidth="1"/>
    <col min="604" max="604" width="16.296875" bestFit="1" customWidth="1"/>
    <col min="605" max="605" width="25.5" bestFit="1" customWidth="1"/>
    <col min="606" max="606" width="16.296875" bestFit="1" customWidth="1"/>
    <col min="607" max="607" width="25.5" bestFit="1" customWidth="1"/>
    <col min="608" max="608" width="16.296875" bestFit="1" customWidth="1"/>
    <col min="609" max="609" width="25.5" bestFit="1" customWidth="1"/>
    <col min="610" max="610" width="16.296875" bestFit="1" customWidth="1"/>
    <col min="611" max="611" width="25.5" bestFit="1" customWidth="1"/>
    <col min="612" max="612" width="16.296875" bestFit="1" customWidth="1"/>
    <col min="613" max="613" width="25.5" bestFit="1" customWidth="1"/>
    <col min="614" max="614" width="16.296875" bestFit="1" customWidth="1"/>
    <col min="615" max="615" width="25.5" bestFit="1" customWidth="1"/>
    <col min="616" max="616" width="16.296875" bestFit="1" customWidth="1"/>
    <col min="617" max="617" width="25.5" bestFit="1" customWidth="1"/>
    <col min="618" max="618" width="16.296875" bestFit="1" customWidth="1"/>
    <col min="619" max="619" width="25.5" bestFit="1" customWidth="1"/>
    <col min="620" max="620" width="16.296875" bestFit="1" customWidth="1"/>
    <col min="621" max="621" width="25.5" bestFit="1" customWidth="1"/>
    <col min="622" max="622" width="16.296875" bestFit="1" customWidth="1"/>
    <col min="623" max="623" width="25.5" bestFit="1" customWidth="1"/>
    <col min="624" max="624" width="16.296875" bestFit="1" customWidth="1"/>
    <col min="625" max="625" width="25.5" bestFit="1" customWidth="1"/>
    <col min="626" max="626" width="16.296875" bestFit="1" customWidth="1"/>
    <col min="627" max="627" width="25.5" bestFit="1" customWidth="1"/>
    <col min="628" max="628" width="16.296875" bestFit="1" customWidth="1"/>
    <col min="629" max="629" width="25.5" bestFit="1" customWidth="1"/>
    <col min="630" max="630" width="16.296875" bestFit="1" customWidth="1"/>
    <col min="631" max="631" width="25.5" bestFit="1" customWidth="1"/>
    <col min="632" max="632" width="16.296875" bestFit="1" customWidth="1"/>
    <col min="633" max="633" width="25.5" bestFit="1" customWidth="1"/>
    <col min="634" max="634" width="16.296875" bestFit="1" customWidth="1"/>
    <col min="635" max="635" width="25.5" bestFit="1" customWidth="1"/>
    <col min="636" max="636" width="16.296875" bestFit="1" customWidth="1"/>
    <col min="637" max="637" width="25.5" bestFit="1" customWidth="1"/>
    <col min="638" max="638" width="16.296875" bestFit="1" customWidth="1"/>
    <col min="639" max="639" width="25.5" bestFit="1" customWidth="1"/>
    <col min="640" max="640" width="16.296875" bestFit="1" customWidth="1"/>
    <col min="641" max="641" width="25.5" bestFit="1" customWidth="1"/>
    <col min="642" max="642" width="16.296875" bestFit="1" customWidth="1"/>
    <col min="643" max="643" width="25.5" bestFit="1" customWidth="1"/>
    <col min="644" max="644" width="16.296875" bestFit="1" customWidth="1"/>
    <col min="645" max="645" width="25.5" bestFit="1" customWidth="1"/>
    <col min="646" max="646" width="16.296875" bestFit="1" customWidth="1"/>
    <col min="647" max="647" width="25.5" bestFit="1" customWidth="1"/>
    <col min="648" max="648" width="16.296875" bestFit="1" customWidth="1"/>
    <col min="649" max="649" width="25.5" bestFit="1" customWidth="1"/>
    <col min="650" max="650" width="16.296875" bestFit="1" customWidth="1"/>
    <col min="651" max="651" width="25.5" bestFit="1" customWidth="1"/>
    <col min="652" max="652" width="16.296875" bestFit="1" customWidth="1"/>
    <col min="653" max="653" width="25.5" bestFit="1" customWidth="1"/>
    <col min="654" max="654" width="16.296875" bestFit="1" customWidth="1"/>
    <col min="655" max="655" width="25.5" bestFit="1" customWidth="1"/>
    <col min="656" max="656" width="16.296875" bestFit="1" customWidth="1"/>
    <col min="657" max="657" width="25.5" bestFit="1" customWidth="1"/>
    <col min="658" max="658" width="16.296875" bestFit="1" customWidth="1"/>
    <col min="659" max="659" width="25.5" bestFit="1" customWidth="1"/>
    <col min="660" max="660" width="16.296875" bestFit="1" customWidth="1"/>
    <col min="661" max="661" width="25.5" bestFit="1" customWidth="1"/>
    <col min="662" max="662" width="16.296875" bestFit="1" customWidth="1"/>
    <col min="663" max="663" width="25.5" bestFit="1" customWidth="1"/>
    <col min="664" max="664" width="16.296875" bestFit="1" customWidth="1"/>
    <col min="665" max="665" width="25.5" bestFit="1" customWidth="1"/>
    <col min="666" max="666" width="16.296875" bestFit="1" customWidth="1"/>
    <col min="667" max="667" width="25.5" bestFit="1" customWidth="1"/>
    <col min="668" max="668" width="16.296875" bestFit="1" customWidth="1"/>
    <col min="669" max="669" width="25.5" bestFit="1" customWidth="1"/>
    <col min="670" max="670" width="16.296875" bestFit="1" customWidth="1"/>
    <col min="671" max="671" width="25.5" bestFit="1" customWidth="1"/>
    <col min="672" max="672" width="16.296875" bestFit="1" customWidth="1"/>
    <col min="673" max="673" width="25.5" bestFit="1" customWidth="1"/>
    <col min="674" max="674" width="16.296875" bestFit="1" customWidth="1"/>
    <col min="675" max="675" width="25.5" bestFit="1" customWidth="1"/>
    <col min="676" max="676" width="16.296875" bestFit="1" customWidth="1"/>
    <col min="677" max="677" width="25.5" bestFit="1" customWidth="1"/>
    <col min="678" max="678" width="16.296875" bestFit="1" customWidth="1"/>
    <col min="679" max="679" width="25.5" bestFit="1" customWidth="1"/>
    <col min="680" max="680" width="16.296875" bestFit="1" customWidth="1"/>
    <col min="681" max="681" width="25.5" bestFit="1" customWidth="1"/>
    <col min="682" max="682" width="16.296875" bestFit="1" customWidth="1"/>
    <col min="683" max="683" width="25.5" bestFit="1" customWidth="1"/>
    <col min="684" max="684" width="16.296875" bestFit="1" customWidth="1"/>
    <col min="685" max="685" width="25.5" bestFit="1" customWidth="1"/>
    <col min="686" max="686" width="16.296875" bestFit="1" customWidth="1"/>
    <col min="687" max="687" width="25.5" bestFit="1" customWidth="1"/>
    <col min="688" max="688" width="16.296875" bestFit="1" customWidth="1"/>
    <col min="689" max="689" width="25.5" bestFit="1" customWidth="1"/>
    <col min="690" max="690" width="16.296875" bestFit="1" customWidth="1"/>
    <col min="691" max="691" width="25.5" bestFit="1" customWidth="1"/>
    <col min="692" max="692" width="16.296875" bestFit="1" customWidth="1"/>
    <col min="693" max="693" width="25.5" bestFit="1" customWidth="1"/>
    <col min="694" max="694" width="16.296875" bestFit="1" customWidth="1"/>
    <col min="695" max="695" width="25.5" bestFit="1" customWidth="1"/>
    <col min="696" max="696" width="16.296875" bestFit="1" customWidth="1"/>
    <col min="697" max="697" width="25.5" bestFit="1" customWidth="1"/>
    <col min="698" max="698" width="16.296875" bestFit="1" customWidth="1"/>
    <col min="699" max="699" width="25.5" bestFit="1" customWidth="1"/>
    <col min="700" max="700" width="16.296875" bestFit="1" customWidth="1"/>
    <col min="701" max="701" width="25.5" bestFit="1" customWidth="1"/>
    <col min="702" max="702" width="16.296875" bestFit="1" customWidth="1"/>
    <col min="703" max="703" width="25.5" bestFit="1" customWidth="1"/>
    <col min="704" max="704" width="16.296875" bestFit="1" customWidth="1"/>
    <col min="705" max="705" width="25.5" bestFit="1" customWidth="1"/>
    <col min="706" max="706" width="16.296875" bestFit="1" customWidth="1"/>
    <col min="707" max="707" width="25.5" bestFit="1" customWidth="1"/>
    <col min="708" max="708" width="16.296875" bestFit="1" customWidth="1"/>
    <col min="709" max="709" width="25.5" bestFit="1" customWidth="1"/>
    <col min="710" max="710" width="16.296875" bestFit="1" customWidth="1"/>
    <col min="711" max="711" width="25.5" bestFit="1" customWidth="1"/>
    <col min="712" max="712" width="16.296875" bestFit="1" customWidth="1"/>
    <col min="713" max="713" width="25.5" bestFit="1" customWidth="1"/>
    <col min="714" max="714" width="16.296875" bestFit="1" customWidth="1"/>
    <col min="715" max="715" width="25.5" bestFit="1" customWidth="1"/>
    <col min="716" max="716" width="16.296875" bestFit="1" customWidth="1"/>
    <col min="717" max="717" width="25.5" bestFit="1" customWidth="1"/>
    <col min="718" max="718" width="16.296875" bestFit="1" customWidth="1"/>
    <col min="719" max="719" width="25.5" bestFit="1" customWidth="1"/>
    <col min="720" max="720" width="16.296875" bestFit="1" customWidth="1"/>
    <col min="721" max="721" width="25.5" bestFit="1" customWidth="1"/>
    <col min="722" max="722" width="16.296875" bestFit="1" customWidth="1"/>
    <col min="723" max="723" width="25.5" bestFit="1" customWidth="1"/>
    <col min="724" max="724" width="16.296875" bestFit="1" customWidth="1"/>
    <col min="725" max="725" width="25.5" bestFit="1" customWidth="1"/>
    <col min="726" max="726" width="16.296875" bestFit="1" customWidth="1"/>
    <col min="727" max="727" width="25.5" bestFit="1" customWidth="1"/>
    <col min="728" max="728" width="16.296875" bestFit="1" customWidth="1"/>
    <col min="729" max="729" width="25.5" bestFit="1" customWidth="1"/>
    <col min="730" max="730" width="16.296875" bestFit="1" customWidth="1"/>
    <col min="731" max="731" width="25.5" bestFit="1" customWidth="1"/>
    <col min="732" max="732" width="16.296875" bestFit="1" customWidth="1"/>
    <col min="733" max="733" width="25.5" bestFit="1" customWidth="1"/>
    <col min="734" max="734" width="16.296875" bestFit="1" customWidth="1"/>
    <col min="735" max="735" width="25.5" bestFit="1" customWidth="1"/>
    <col min="736" max="736" width="16.296875" bestFit="1" customWidth="1"/>
    <col min="737" max="737" width="25.5" bestFit="1" customWidth="1"/>
    <col min="738" max="738" width="16.296875" bestFit="1" customWidth="1"/>
    <col min="739" max="739" width="25.5" bestFit="1" customWidth="1"/>
    <col min="740" max="740" width="16.296875" bestFit="1" customWidth="1"/>
    <col min="741" max="741" width="25.5" bestFit="1" customWidth="1"/>
    <col min="742" max="742" width="16.296875" bestFit="1" customWidth="1"/>
    <col min="743" max="743" width="25.5" bestFit="1" customWidth="1"/>
    <col min="744" max="744" width="16.296875" bestFit="1" customWidth="1"/>
    <col min="745" max="745" width="25.5" bestFit="1" customWidth="1"/>
    <col min="746" max="746" width="16.296875" bestFit="1" customWidth="1"/>
    <col min="747" max="747" width="25.5" bestFit="1" customWidth="1"/>
    <col min="748" max="748" width="16.296875" bestFit="1" customWidth="1"/>
    <col min="749" max="749" width="25.5" bestFit="1" customWidth="1"/>
    <col min="750" max="750" width="16.296875" bestFit="1" customWidth="1"/>
    <col min="751" max="751" width="25.5" bestFit="1" customWidth="1"/>
    <col min="752" max="752" width="16.296875" bestFit="1" customWidth="1"/>
    <col min="753" max="753" width="25.5" bestFit="1" customWidth="1"/>
    <col min="754" max="754" width="16.296875" bestFit="1" customWidth="1"/>
    <col min="755" max="755" width="25.5" bestFit="1" customWidth="1"/>
    <col min="756" max="756" width="16.296875" bestFit="1" customWidth="1"/>
    <col min="757" max="757" width="25.5" bestFit="1" customWidth="1"/>
    <col min="758" max="758" width="16.296875" bestFit="1" customWidth="1"/>
    <col min="759" max="759" width="25.5" bestFit="1" customWidth="1"/>
    <col min="760" max="760" width="16.296875" bestFit="1" customWidth="1"/>
    <col min="761" max="761" width="25.5" bestFit="1" customWidth="1"/>
    <col min="762" max="762" width="16.296875" bestFit="1" customWidth="1"/>
    <col min="763" max="763" width="25.5" bestFit="1" customWidth="1"/>
    <col min="764" max="764" width="16.296875" bestFit="1" customWidth="1"/>
    <col min="765" max="765" width="25.5" bestFit="1" customWidth="1"/>
    <col min="766" max="766" width="16.296875" bestFit="1" customWidth="1"/>
    <col min="767" max="767" width="25.5" bestFit="1" customWidth="1"/>
    <col min="768" max="768" width="16.296875" bestFit="1" customWidth="1"/>
    <col min="769" max="769" width="25.5" bestFit="1" customWidth="1"/>
    <col min="770" max="770" width="16.296875" bestFit="1" customWidth="1"/>
    <col min="771" max="771" width="25.5" bestFit="1" customWidth="1"/>
    <col min="772" max="772" width="16.296875" bestFit="1" customWidth="1"/>
    <col min="773" max="773" width="25.5" bestFit="1" customWidth="1"/>
    <col min="774" max="774" width="16.296875" bestFit="1" customWidth="1"/>
    <col min="775" max="775" width="25.5" bestFit="1" customWidth="1"/>
    <col min="776" max="776" width="16.296875" bestFit="1" customWidth="1"/>
    <col min="777" max="777" width="25.5" bestFit="1" customWidth="1"/>
    <col min="778" max="778" width="16.296875" bestFit="1" customWidth="1"/>
    <col min="779" max="779" width="25.5" bestFit="1" customWidth="1"/>
    <col min="780" max="780" width="16.296875" bestFit="1" customWidth="1"/>
    <col min="781" max="781" width="25.5" bestFit="1" customWidth="1"/>
    <col min="782" max="782" width="16.296875" bestFit="1" customWidth="1"/>
    <col min="783" max="783" width="25.5" bestFit="1" customWidth="1"/>
    <col min="784" max="784" width="16.296875" bestFit="1" customWidth="1"/>
    <col min="785" max="785" width="25.5" bestFit="1" customWidth="1"/>
    <col min="786" max="786" width="16.296875" bestFit="1" customWidth="1"/>
    <col min="787" max="787" width="25.5" bestFit="1" customWidth="1"/>
    <col min="788" max="788" width="16.296875" bestFit="1" customWidth="1"/>
    <col min="789" max="789" width="25.5" bestFit="1" customWidth="1"/>
    <col min="790" max="790" width="16.296875" bestFit="1" customWidth="1"/>
    <col min="791" max="791" width="25.5" bestFit="1" customWidth="1"/>
    <col min="792" max="792" width="16.296875" bestFit="1" customWidth="1"/>
    <col min="793" max="793" width="25.5" bestFit="1" customWidth="1"/>
    <col min="794" max="794" width="16.296875" bestFit="1" customWidth="1"/>
    <col min="795" max="795" width="25.5" bestFit="1" customWidth="1"/>
    <col min="796" max="796" width="16.296875" bestFit="1" customWidth="1"/>
    <col min="797" max="797" width="25.5" bestFit="1" customWidth="1"/>
    <col min="798" max="798" width="16.296875" bestFit="1" customWidth="1"/>
    <col min="799" max="799" width="25.5" bestFit="1" customWidth="1"/>
    <col min="800" max="800" width="16.296875" bestFit="1" customWidth="1"/>
    <col min="801" max="801" width="25.5" bestFit="1" customWidth="1"/>
    <col min="802" max="802" width="16.296875" bestFit="1" customWidth="1"/>
    <col min="803" max="803" width="25.5" bestFit="1" customWidth="1"/>
    <col min="804" max="804" width="16.296875" bestFit="1" customWidth="1"/>
    <col min="805" max="805" width="25.5" bestFit="1" customWidth="1"/>
    <col min="806" max="806" width="16.296875" bestFit="1" customWidth="1"/>
    <col min="807" max="807" width="25.5" bestFit="1" customWidth="1"/>
    <col min="808" max="808" width="16.296875" bestFit="1" customWidth="1"/>
    <col min="809" max="809" width="25.5" bestFit="1" customWidth="1"/>
    <col min="810" max="810" width="16.296875" bestFit="1" customWidth="1"/>
    <col min="811" max="811" width="25.5" bestFit="1" customWidth="1"/>
    <col min="812" max="812" width="16.296875" bestFit="1" customWidth="1"/>
    <col min="813" max="813" width="25.5" bestFit="1" customWidth="1"/>
    <col min="814" max="814" width="16.296875" bestFit="1" customWidth="1"/>
    <col min="815" max="815" width="25.5" bestFit="1" customWidth="1"/>
    <col min="816" max="816" width="16.296875" bestFit="1" customWidth="1"/>
    <col min="817" max="817" width="25.5" bestFit="1" customWidth="1"/>
    <col min="818" max="818" width="16.296875" bestFit="1" customWidth="1"/>
    <col min="819" max="819" width="25.5" bestFit="1" customWidth="1"/>
    <col min="820" max="820" width="16.296875" bestFit="1" customWidth="1"/>
    <col min="821" max="821" width="25.5" bestFit="1" customWidth="1"/>
    <col min="822" max="822" width="16.296875" bestFit="1" customWidth="1"/>
    <col min="823" max="823" width="25.5" bestFit="1" customWidth="1"/>
    <col min="824" max="824" width="16.296875" bestFit="1" customWidth="1"/>
    <col min="825" max="825" width="25.5" bestFit="1" customWidth="1"/>
    <col min="826" max="826" width="16.296875" bestFit="1" customWidth="1"/>
    <col min="827" max="827" width="25.5" bestFit="1" customWidth="1"/>
    <col min="828" max="828" width="16.296875" bestFit="1" customWidth="1"/>
    <col min="829" max="829" width="25.5" bestFit="1" customWidth="1"/>
    <col min="830" max="830" width="16.296875" bestFit="1" customWidth="1"/>
    <col min="831" max="831" width="25.5" bestFit="1" customWidth="1"/>
    <col min="832" max="832" width="16.296875" bestFit="1" customWidth="1"/>
    <col min="833" max="833" width="25.5" bestFit="1" customWidth="1"/>
    <col min="834" max="834" width="16.296875" bestFit="1" customWidth="1"/>
    <col min="835" max="835" width="25.5" bestFit="1" customWidth="1"/>
    <col min="836" max="836" width="16.296875" bestFit="1" customWidth="1"/>
    <col min="837" max="837" width="25.5" bestFit="1" customWidth="1"/>
    <col min="838" max="838" width="16.296875" bestFit="1" customWidth="1"/>
    <col min="839" max="839" width="25.5" bestFit="1" customWidth="1"/>
    <col min="840" max="840" width="16.296875" bestFit="1" customWidth="1"/>
    <col min="841" max="841" width="25.5" bestFit="1" customWidth="1"/>
    <col min="842" max="842" width="16.296875" bestFit="1" customWidth="1"/>
    <col min="843" max="843" width="25.5" bestFit="1" customWidth="1"/>
    <col min="844" max="844" width="16.296875" bestFit="1" customWidth="1"/>
    <col min="845" max="845" width="25.5" bestFit="1" customWidth="1"/>
    <col min="846" max="846" width="16.296875" bestFit="1" customWidth="1"/>
    <col min="847" max="847" width="25.5" bestFit="1" customWidth="1"/>
    <col min="848" max="848" width="16.296875" bestFit="1" customWidth="1"/>
    <col min="849" max="849" width="25.5" bestFit="1" customWidth="1"/>
    <col min="850" max="850" width="16.296875" bestFit="1" customWidth="1"/>
    <col min="851" max="851" width="25.5" bestFit="1" customWidth="1"/>
    <col min="852" max="852" width="16.296875" bestFit="1" customWidth="1"/>
    <col min="853" max="853" width="25.5" bestFit="1" customWidth="1"/>
    <col min="854" max="854" width="16.296875" bestFit="1" customWidth="1"/>
    <col min="855" max="855" width="25.5" bestFit="1" customWidth="1"/>
    <col min="856" max="856" width="16.296875" bestFit="1" customWidth="1"/>
    <col min="857" max="857" width="25.5" bestFit="1" customWidth="1"/>
    <col min="858" max="858" width="16.296875" bestFit="1" customWidth="1"/>
    <col min="859" max="859" width="25.5" bestFit="1" customWidth="1"/>
    <col min="860" max="860" width="16.296875" bestFit="1" customWidth="1"/>
    <col min="861" max="861" width="25.5" bestFit="1" customWidth="1"/>
    <col min="862" max="862" width="16.296875" bestFit="1" customWidth="1"/>
    <col min="863" max="863" width="25.5" bestFit="1" customWidth="1"/>
    <col min="864" max="864" width="16.296875" bestFit="1" customWidth="1"/>
    <col min="865" max="865" width="25.5" bestFit="1" customWidth="1"/>
    <col min="866" max="866" width="16.296875" bestFit="1" customWidth="1"/>
    <col min="867" max="867" width="25.5" bestFit="1" customWidth="1"/>
    <col min="868" max="868" width="16.296875" bestFit="1" customWidth="1"/>
    <col min="869" max="869" width="25.5" bestFit="1" customWidth="1"/>
    <col min="870" max="870" width="16.296875" bestFit="1" customWidth="1"/>
    <col min="871" max="871" width="25.5" bestFit="1" customWidth="1"/>
    <col min="872" max="872" width="16.296875" bestFit="1" customWidth="1"/>
    <col min="873" max="873" width="25.5" bestFit="1" customWidth="1"/>
    <col min="874" max="874" width="16.296875" bestFit="1" customWidth="1"/>
    <col min="875" max="875" width="25.5" bestFit="1" customWidth="1"/>
    <col min="876" max="876" width="16.296875" bestFit="1" customWidth="1"/>
    <col min="877" max="877" width="25.5" bestFit="1" customWidth="1"/>
    <col min="878" max="878" width="16.296875" bestFit="1" customWidth="1"/>
    <col min="879" max="879" width="25.5" bestFit="1" customWidth="1"/>
    <col min="880" max="880" width="16.296875" bestFit="1" customWidth="1"/>
    <col min="881" max="881" width="25.5" bestFit="1" customWidth="1"/>
    <col min="882" max="882" width="16.296875" bestFit="1" customWidth="1"/>
    <col min="883" max="883" width="25.5" bestFit="1" customWidth="1"/>
    <col min="884" max="884" width="16.296875" bestFit="1" customWidth="1"/>
    <col min="885" max="885" width="25.5" bestFit="1" customWidth="1"/>
    <col min="886" max="886" width="16.296875" bestFit="1" customWidth="1"/>
    <col min="887" max="887" width="25.5" bestFit="1" customWidth="1"/>
    <col min="888" max="888" width="16.296875" bestFit="1" customWidth="1"/>
    <col min="889" max="889" width="25.5" bestFit="1" customWidth="1"/>
    <col min="890" max="890" width="16.296875" bestFit="1" customWidth="1"/>
    <col min="891" max="891" width="25.5" bestFit="1" customWidth="1"/>
    <col min="892" max="892" width="16.296875" bestFit="1" customWidth="1"/>
    <col min="893" max="893" width="25.5" bestFit="1" customWidth="1"/>
    <col min="894" max="894" width="16.296875" bestFit="1" customWidth="1"/>
    <col min="895" max="895" width="25.5" bestFit="1" customWidth="1"/>
    <col min="896" max="896" width="16.296875" bestFit="1" customWidth="1"/>
    <col min="897" max="897" width="25.5" bestFit="1" customWidth="1"/>
    <col min="898" max="898" width="16.296875" bestFit="1" customWidth="1"/>
    <col min="899" max="899" width="25.5" bestFit="1" customWidth="1"/>
    <col min="900" max="900" width="16.296875" bestFit="1" customWidth="1"/>
    <col min="901" max="901" width="25.5" bestFit="1" customWidth="1"/>
    <col min="902" max="902" width="16.296875" bestFit="1" customWidth="1"/>
    <col min="903" max="903" width="25.5" bestFit="1" customWidth="1"/>
    <col min="904" max="904" width="16.296875" bestFit="1" customWidth="1"/>
    <col min="905" max="905" width="25.5" bestFit="1" customWidth="1"/>
    <col min="906" max="906" width="16.296875" bestFit="1" customWidth="1"/>
    <col min="907" max="907" width="25.5" bestFit="1" customWidth="1"/>
    <col min="908" max="908" width="16.296875" bestFit="1" customWidth="1"/>
    <col min="909" max="909" width="25.5" bestFit="1" customWidth="1"/>
    <col min="910" max="910" width="16.296875" bestFit="1" customWidth="1"/>
    <col min="911" max="911" width="25.5" bestFit="1" customWidth="1"/>
    <col min="912" max="912" width="16.296875" bestFit="1" customWidth="1"/>
    <col min="913" max="913" width="25.5" bestFit="1" customWidth="1"/>
    <col min="914" max="914" width="16.296875" bestFit="1" customWidth="1"/>
    <col min="915" max="915" width="25.5" bestFit="1" customWidth="1"/>
    <col min="916" max="916" width="16.296875" bestFit="1" customWidth="1"/>
    <col min="917" max="917" width="25.5" bestFit="1" customWidth="1"/>
    <col min="918" max="918" width="16.296875" bestFit="1" customWidth="1"/>
    <col min="919" max="919" width="25.5" bestFit="1" customWidth="1"/>
    <col min="920" max="920" width="16.296875" bestFit="1" customWidth="1"/>
    <col min="921" max="921" width="25.5" bestFit="1" customWidth="1"/>
    <col min="922" max="922" width="16.296875" bestFit="1" customWidth="1"/>
    <col min="923" max="923" width="25.5" bestFit="1" customWidth="1"/>
    <col min="924" max="924" width="16.296875" bestFit="1" customWidth="1"/>
    <col min="925" max="925" width="25.5" bestFit="1" customWidth="1"/>
    <col min="926" max="926" width="16.296875" bestFit="1" customWidth="1"/>
    <col min="927" max="927" width="25.5" bestFit="1" customWidth="1"/>
    <col min="928" max="928" width="16.296875" bestFit="1" customWidth="1"/>
    <col min="929" max="929" width="25.5" bestFit="1" customWidth="1"/>
    <col min="930" max="930" width="16.296875" bestFit="1" customWidth="1"/>
    <col min="931" max="931" width="25.5" bestFit="1" customWidth="1"/>
    <col min="932" max="932" width="16.296875" bestFit="1" customWidth="1"/>
    <col min="933" max="933" width="25.5" bestFit="1" customWidth="1"/>
    <col min="934" max="934" width="16.296875" bestFit="1" customWidth="1"/>
    <col min="935" max="935" width="25.5" bestFit="1" customWidth="1"/>
    <col min="936" max="936" width="16.296875" bestFit="1" customWidth="1"/>
    <col min="937" max="937" width="25.5" bestFit="1" customWidth="1"/>
    <col min="938" max="938" width="16.296875" bestFit="1" customWidth="1"/>
    <col min="939" max="939" width="25.5" bestFit="1" customWidth="1"/>
    <col min="940" max="940" width="16.296875" bestFit="1" customWidth="1"/>
    <col min="941" max="941" width="25.5" bestFit="1" customWidth="1"/>
    <col min="942" max="942" width="16.296875" bestFit="1" customWidth="1"/>
    <col min="943" max="943" width="25.5" bestFit="1" customWidth="1"/>
    <col min="944" max="944" width="16.296875" bestFit="1" customWidth="1"/>
    <col min="945" max="945" width="25.5" bestFit="1" customWidth="1"/>
    <col min="946" max="946" width="16.296875" bestFit="1" customWidth="1"/>
    <col min="947" max="947" width="25.5" bestFit="1" customWidth="1"/>
    <col min="948" max="948" width="16.296875" bestFit="1" customWidth="1"/>
    <col min="949" max="949" width="25.5" bestFit="1" customWidth="1"/>
    <col min="950" max="950" width="16.296875" bestFit="1" customWidth="1"/>
    <col min="951" max="951" width="25.5" bestFit="1" customWidth="1"/>
    <col min="952" max="952" width="16.296875" bestFit="1" customWidth="1"/>
    <col min="953" max="953" width="25.5" bestFit="1" customWidth="1"/>
    <col min="954" max="954" width="16.296875" bestFit="1" customWidth="1"/>
    <col min="955" max="955" width="25.5" bestFit="1" customWidth="1"/>
    <col min="956" max="956" width="16.296875" bestFit="1" customWidth="1"/>
    <col min="957" max="957" width="25.5" bestFit="1" customWidth="1"/>
    <col min="958" max="958" width="16.296875" bestFit="1" customWidth="1"/>
    <col min="959" max="959" width="25.5" bestFit="1" customWidth="1"/>
    <col min="960" max="960" width="16.296875" bestFit="1" customWidth="1"/>
    <col min="961" max="961" width="25.5" bestFit="1" customWidth="1"/>
    <col min="962" max="962" width="16.296875" bestFit="1" customWidth="1"/>
    <col min="963" max="963" width="25.5" bestFit="1" customWidth="1"/>
    <col min="964" max="964" width="16.296875" bestFit="1" customWidth="1"/>
    <col min="965" max="965" width="25.5" bestFit="1" customWidth="1"/>
    <col min="966" max="966" width="16.296875" bestFit="1" customWidth="1"/>
    <col min="967" max="967" width="25.5" bestFit="1" customWidth="1"/>
    <col min="968" max="968" width="16.296875" bestFit="1" customWidth="1"/>
    <col min="969" max="969" width="25.5" bestFit="1" customWidth="1"/>
    <col min="970" max="970" width="16.296875" bestFit="1" customWidth="1"/>
    <col min="971" max="971" width="25.5" bestFit="1" customWidth="1"/>
    <col min="972" max="972" width="16.296875" bestFit="1" customWidth="1"/>
    <col min="973" max="973" width="25.5" bestFit="1" customWidth="1"/>
    <col min="974" max="974" width="16.296875" bestFit="1" customWidth="1"/>
    <col min="975" max="975" width="25.5" bestFit="1" customWidth="1"/>
    <col min="976" max="976" width="16.296875" bestFit="1" customWidth="1"/>
    <col min="977" max="977" width="25.5" bestFit="1" customWidth="1"/>
    <col min="978" max="978" width="16.296875" bestFit="1" customWidth="1"/>
    <col min="979" max="979" width="25.5" bestFit="1" customWidth="1"/>
    <col min="980" max="980" width="16.296875" bestFit="1" customWidth="1"/>
    <col min="981" max="981" width="25.5" bestFit="1" customWidth="1"/>
    <col min="982" max="982" width="16.296875" bestFit="1" customWidth="1"/>
    <col min="983" max="983" width="25.5" bestFit="1" customWidth="1"/>
    <col min="984" max="984" width="16.296875" bestFit="1" customWidth="1"/>
    <col min="985" max="985" width="25.5" bestFit="1" customWidth="1"/>
    <col min="986" max="986" width="16.296875" bestFit="1" customWidth="1"/>
    <col min="987" max="987" width="25.5" bestFit="1" customWidth="1"/>
    <col min="988" max="988" width="16.296875" bestFit="1" customWidth="1"/>
    <col min="989" max="989" width="25.5" bestFit="1" customWidth="1"/>
    <col min="990" max="990" width="16.296875" bestFit="1" customWidth="1"/>
    <col min="991" max="991" width="25.5" bestFit="1" customWidth="1"/>
    <col min="992" max="992" width="16.296875" bestFit="1" customWidth="1"/>
    <col min="993" max="993" width="25.5" bestFit="1" customWidth="1"/>
    <col min="994" max="994" width="16.296875" bestFit="1" customWidth="1"/>
    <col min="995" max="995" width="25.5" bestFit="1" customWidth="1"/>
    <col min="996" max="996" width="16.296875" bestFit="1" customWidth="1"/>
    <col min="997" max="997" width="25.5" bestFit="1" customWidth="1"/>
    <col min="998" max="998" width="16.296875" bestFit="1" customWidth="1"/>
    <col min="999" max="999" width="25.5" bestFit="1" customWidth="1"/>
    <col min="1000" max="1000" width="16.296875" bestFit="1" customWidth="1"/>
    <col min="1001" max="1001" width="25.5" bestFit="1" customWidth="1"/>
    <col min="1002" max="1002" width="16.296875" bestFit="1" customWidth="1"/>
    <col min="1003" max="1003" width="25.5" bestFit="1" customWidth="1"/>
    <col min="1004" max="1004" width="16.296875" bestFit="1" customWidth="1"/>
    <col min="1005" max="1005" width="25.5" bestFit="1" customWidth="1"/>
    <col min="1006" max="1006" width="16.296875" bestFit="1" customWidth="1"/>
    <col min="1007" max="1007" width="25.5" bestFit="1" customWidth="1"/>
    <col min="1008" max="1008" width="16.296875" bestFit="1" customWidth="1"/>
    <col min="1009" max="1009" width="25.5" bestFit="1" customWidth="1"/>
    <col min="1010" max="1010" width="16.296875" bestFit="1" customWidth="1"/>
    <col min="1011" max="1011" width="25.5" bestFit="1" customWidth="1"/>
    <col min="1012" max="1012" width="16.296875" bestFit="1" customWidth="1"/>
    <col min="1013" max="1013" width="25.5" bestFit="1" customWidth="1"/>
    <col min="1014" max="1014" width="16.296875" bestFit="1" customWidth="1"/>
    <col min="1015" max="1015" width="25.5" bestFit="1" customWidth="1"/>
    <col min="1016" max="1016" width="16.296875" bestFit="1" customWidth="1"/>
    <col min="1017" max="1017" width="25.5" bestFit="1" customWidth="1"/>
    <col min="1018" max="1018" width="16.296875" bestFit="1" customWidth="1"/>
    <col min="1019" max="1019" width="25.5" bestFit="1" customWidth="1"/>
    <col min="1020" max="1020" width="16.296875" bestFit="1" customWidth="1"/>
    <col min="1021" max="1021" width="25.5" bestFit="1" customWidth="1"/>
    <col min="1022" max="1022" width="16.296875" bestFit="1" customWidth="1"/>
    <col min="1023" max="1023" width="25.5" bestFit="1" customWidth="1"/>
    <col min="1024" max="1024" width="16.296875" bestFit="1" customWidth="1"/>
    <col min="1025" max="1025" width="25.5" bestFit="1" customWidth="1"/>
    <col min="1026" max="1026" width="16.296875" bestFit="1" customWidth="1"/>
    <col min="1027" max="1027" width="25.5" bestFit="1" customWidth="1"/>
    <col min="1028" max="1028" width="16.296875" bestFit="1" customWidth="1"/>
    <col min="1029" max="1029" width="25.5" bestFit="1" customWidth="1"/>
    <col min="1030" max="1030" width="16.296875" bestFit="1" customWidth="1"/>
    <col min="1031" max="1031" width="25.5" bestFit="1" customWidth="1"/>
    <col min="1032" max="1032" width="16.296875" bestFit="1" customWidth="1"/>
    <col min="1033" max="1033" width="25.5" bestFit="1" customWidth="1"/>
    <col min="1034" max="1034" width="16.296875" bestFit="1" customWidth="1"/>
    <col min="1035" max="1035" width="25.5" bestFit="1" customWidth="1"/>
    <col min="1036" max="1036" width="16.296875" bestFit="1" customWidth="1"/>
    <col min="1037" max="1037" width="25.5" bestFit="1" customWidth="1"/>
    <col min="1038" max="1038" width="16.296875" bestFit="1" customWidth="1"/>
    <col min="1039" max="1039" width="25.5" bestFit="1" customWidth="1"/>
    <col min="1040" max="1040" width="16.296875" bestFit="1" customWidth="1"/>
    <col min="1041" max="1041" width="25.5" bestFit="1" customWidth="1"/>
    <col min="1042" max="1042" width="16.296875" bestFit="1" customWidth="1"/>
    <col min="1043" max="1043" width="25.5" bestFit="1" customWidth="1"/>
    <col min="1044" max="1044" width="16.296875" bestFit="1" customWidth="1"/>
    <col min="1045" max="1045" width="25.5" bestFit="1" customWidth="1"/>
    <col min="1046" max="1046" width="16.296875" bestFit="1" customWidth="1"/>
    <col min="1047" max="1047" width="25.5" bestFit="1" customWidth="1"/>
    <col min="1048" max="1048" width="16.296875" bestFit="1" customWidth="1"/>
    <col min="1049" max="1049" width="25.5" bestFit="1" customWidth="1"/>
    <col min="1050" max="1050" width="16.296875" bestFit="1" customWidth="1"/>
    <col min="1051" max="1051" width="25.5" bestFit="1" customWidth="1"/>
    <col min="1052" max="1052" width="16.296875" bestFit="1" customWidth="1"/>
    <col min="1053" max="1053" width="25.5" bestFit="1" customWidth="1"/>
    <col min="1054" max="1054" width="16.296875" bestFit="1" customWidth="1"/>
    <col min="1055" max="1055" width="25.5" bestFit="1" customWidth="1"/>
    <col min="1056" max="1056" width="16.296875" bestFit="1" customWidth="1"/>
    <col min="1057" max="1057" width="25.5" bestFit="1" customWidth="1"/>
    <col min="1058" max="1058" width="16.296875" bestFit="1" customWidth="1"/>
    <col min="1059" max="1059" width="25.5" bestFit="1" customWidth="1"/>
    <col min="1060" max="1060" width="16.296875" bestFit="1" customWidth="1"/>
    <col min="1061" max="1061" width="25.5" bestFit="1" customWidth="1"/>
    <col min="1062" max="1062" width="16.296875" bestFit="1" customWidth="1"/>
    <col min="1063" max="1063" width="25.5" bestFit="1" customWidth="1"/>
    <col min="1064" max="1064" width="16.296875" bestFit="1" customWidth="1"/>
    <col min="1065" max="1065" width="25.5" bestFit="1" customWidth="1"/>
    <col min="1066" max="1066" width="16.296875" bestFit="1" customWidth="1"/>
    <col min="1067" max="1067" width="25.5" bestFit="1" customWidth="1"/>
    <col min="1068" max="1068" width="16.296875" bestFit="1" customWidth="1"/>
    <col min="1069" max="1069" width="25.5" bestFit="1" customWidth="1"/>
    <col min="1070" max="1070" width="16.296875" bestFit="1" customWidth="1"/>
    <col min="1071" max="1071" width="25.5" bestFit="1" customWidth="1"/>
    <col min="1072" max="1072" width="16.296875" bestFit="1" customWidth="1"/>
    <col min="1073" max="1073" width="25.5" bestFit="1" customWidth="1"/>
    <col min="1074" max="1074" width="16.296875" bestFit="1" customWidth="1"/>
    <col min="1075" max="1075" width="25.5" bestFit="1" customWidth="1"/>
    <col min="1076" max="1076" width="16.296875" bestFit="1" customWidth="1"/>
    <col min="1077" max="1077" width="25.5" bestFit="1" customWidth="1"/>
    <col min="1078" max="1078" width="16.296875" bestFit="1" customWidth="1"/>
    <col min="1079" max="1079" width="25.5" bestFit="1" customWidth="1"/>
    <col min="1080" max="1080" width="16.296875" bestFit="1" customWidth="1"/>
    <col min="1081" max="1081" width="25.5" bestFit="1" customWidth="1"/>
    <col min="1082" max="1082" width="16.296875" bestFit="1" customWidth="1"/>
    <col min="1083" max="1083" width="25.5" bestFit="1" customWidth="1"/>
    <col min="1084" max="1084" width="16.296875" bestFit="1" customWidth="1"/>
    <col min="1085" max="1085" width="25.5" bestFit="1" customWidth="1"/>
    <col min="1086" max="1086" width="16.296875" bestFit="1" customWidth="1"/>
    <col min="1087" max="1087" width="25.5" bestFit="1" customWidth="1"/>
    <col min="1088" max="1088" width="16.296875" bestFit="1" customWidth="1"/>
    <col min="1089" max="1089" width="25.5" bestFit="1" customWidth="1"/>
    <col min="1090" max="1090" width="16.296875" bestFit="1" customWidth="1"/>
    <col min="1091" max="1091" width="25.5" bestFit="1" customWidth="1"/>
    <col min="1092" max="1092" width="16.296875" bestFit="1" customWidth="1"/>
    <col min="1093" max="1093" width="25.5" bestFit="1" customWidth="1"/>
    <col min="1094" max="1094" width="16.296875" bestFit="1" customWidth="1"/>
    <col min="1095" max="1095" width="25.5" bestFit="1" customWidth="1"/>
    <col min="1096" max="1096" width="16.296875" bestFit="1" customWidth="1"/>
    <col min="1097" max="1097" width="25.5" bestFit="1" customWidth="1"/>
    <col min="1098" max="1098" width="16.296875" bestFit="1" customWidth="1"/>
    <col min="1099" max="1099" width="25.5" bestFit="1" customWidth="1"/>
    <col min="1100" max="1100" width="16.296875" bestFit="1" customWidth="1"/>
    <col min="1101" max="1101" width="25.5" bestFit="1" customWidth="1"/>
    <col min="1102" max="1102" width="16.296875" bestFit="1" customWidth="1"/>
    <col min="1103" max="1103" width="25.5" bestFit="1" customWidth="1"/>
    <col min="1104" max="1104" width="16.296875" bestFit="1" customWidth="1"/>
    <col min="1105" max="1105" width="25.5" bestFit="1" customWidth="1"/>
    <col min="1106" max="1106" width="16.296875" bestFit="1" customWidth="1"/>
    <col min="1107" max="1107" width="25.5" bestFit="1" customWidth="1"/>
    <col min="1108" max="1108" width="16.296875" bestFit="1" customWidth="1"/>
    <col min="1109" max="1109" width="25.5" bestFit="1" customWidth="1"/>
    <col min="1110" max="1110" width="16.296875" bestFit="1" customWidth="1"/>
    <col min="1111" max="1111" width="25.5" bestFit="1" customWidth="1"/>
    <col min="1112" max="1112" width="16.296875" bestFit="1" customWidth="1"/>
    <col min="1113" max="1113" width="25.5" bestFit="1" customWidth="1"/>
    <col min="1114" max="1114" width="16.296875" bestFit="1" customWidth="1"/>
    <col min="1115" max="1115" width="25.5" bestFit="1" customWidth="1"/>
    <col min="1116" max="1116" width="16.296875" bestFit="1" customWidth="1"/>
    <col min="1117" max="1117" width="25.5" bestFit="1" customWidth="1"/>
    <col min="1118" max="1118" width="16.296875" bestFit="1" customWidth="1"/>
    <col min="1119" max="1119" width="25.5" bestFit="1" customWidth="1"/>
    <col min="1120" max="1120" width="16.296875" bestFit="1" customWidth="1"/>
    <col min="1121" max="1121" width="25.5" bestFit="1" customWidth="1"/>
    <col min="1122" max="1122" width="16.296875" bestFit="1" customWidth="1"/>
    <col min="1123" max="1123" width="25.5" bestFit="1" customWidth="1"/>
    <col min="1124" max="1124" width="16.296875" bestFit="1" customWidth="1"/>
    <col min="1125" max="1125" width="25.5" bestFit="1" customWidth="1"/>
    <col min="1126" max="1126" width="16.296875" bestFit="1" customWidth="1"/>
    <col min="1127" max="1127" width="25.5" bestFit="1" customWidth="1"/>
    <col min="1128" max="1128" width="16.296875" bestFit="1" customWidth="1"/>
    <col min="1129" max="1129" width="25.5" bestFit="1" customWidth="1"/>
    <col min="1130" max="1130" width="16.296875" bestFit="1" customWidth="1"/>
    <col min="1131" max="1131" width="25.5" bestFit="1" customWidth="1"/>
    <col min="1132" max="1132" width="16.296875" bestFit="1" customWidth="1"/>
    <col min="1133" max="1133" width="25.5" bestFit="1" customWidth="1"/>
    <col min="1134" max="1134" width="16.296875" bestFit="1" customWidth="1"/>
    <col min="1135" max="1135" width="25.5" bestFit="1" customWidth="1"/>
    <col min="1136" max="1136" width="16.296875" bestFit="1" customWidth="1"/>
    <col min="1137" max="1137" width="25.5" bestFit="1" customWidth="1"/>
    <col min="1138" max="1138" width="16.296875" bestFit="1" customWidth="1"/>
    <col min="1139" max="1139" width="25.5" bestFit="1" customWidth="1"/>
    <col min="1140" max="1140" width="16.296875" bestFit="1" customWidth="1"/>
    <col min="1141" max="1141" width="25.5" bestFit="1" customWidth="1"/>
    <col min="1142" max="1142" width="16.296875" bestFit="1" customWidth="1"/>
    <col min="1143" max="1143" width="25.5" bestFit="1" customWidth="1"/>
    <col min="1144" max="1144" width="16.296875" bestFit="1" customWidth="1"/>
    <col min="1145" max="1145" width="25.5" bestFit="1" customWidth="1"/>
    <col min="1146" max="1146" width="16.296875" bestFit="1" customWidth="1"/>
    <col min="1147" max="1147" width="25.5" bestFit="1" customWidth="1"/>
    <col min="1148" max="1148" width="16.296875" bestFit="1" customWidth="1"/>
    <col min="1149" max="1149" width="25.5" bestFit="1" customWidth="1"/>
    <col min="1150" max="1150" width="16.296875" bestFit="1" customWidth="1"/>
    <col min="1151" max="1151" width="25.5" bestFit="1" customWidth="1"/>
    <col min="1152" max="1152" width="16.296875" bestFit="1" customWidth="1"/>
    <col min="1153" max="1153" width="25.5" bestFit="1" customWidth="1"/>
    <col min="1154" max="1154" width="16.296875" bestFit="1" customWidth="1"/>
    <col min="1155" max="1155" width="25.5" bestFit="1" customWidth="1"/>
    <col min="1156" max="1156" width="16.296875" bestFit="1" customWidth="1"/>
    <col min="1157" max="1157" width="25.5" bestFit="1" customWidth="1"/>
    <col min="1158" max="1158" width="16.296875" bestFit="1" customWidth="1"/>
    <col min="1159" max="1159" width="25.5" bestFit="1" customWidth="1"/>
    <col min="1160" max="1160" width="16.296875" bestFit="1" customWidth="1"/>
    <col min="1161" max="1161" width="25.5" bestFit="1" customWidth="1"/>
    <col min="1162" max="1162" width="16.296875" bestFit="1" customWidth="1"/>
    <col min="1163" max="1163" width="25.5" bestFit="1" customWidth="1"/>
    <col min="1164" max="1164" width="16.296875" bestFit="1" customWidth="1"/>
    <col min="1165" max="1165" width="25.5" bestFit="1" customWidth="1"/>
    <col min="1166" max="1166" width="16.296875" bestFit="1" customWidth="1"/>
    <col min="1167" max="1167" width="25.5" bestFit="1" customWidth="1"/>
    <col min="1168" max="1168" width="16.296875" bestFit="1" customWidth="1"/>
    <col min="1169" max="1169" width="25.5" bestFit="1" customWidth="1"/>
    <col min="1170" max="1170" width="16.296875" bestFit="1" customWidth="1"/>
    <col min="1171" max="1171" width="25.5" bestFit="1" customWidth="1"/>
    <col min="1172" max="1172" width="16.296875" bestFit="1" customWidth="1"/>
    <col min="1173" max="1173" width="25.5" bestFit="1" customWidth="1"/>
    <col min="1174" max="1174" width="16.296875" bestFit="1" customWidth="1"/>
    <col min="1175" max="1175" width="25.5" bestFit="1" customWidth="1"/>
    <col min="1176" max="1176" width="16.296875" bestFit="1" customWidth="1"/>
    <col min="1177" max="1177" width="25.5" bestFit="1" customWidth="1"/>
    <col min="1178" max="1178" width="16.296875" bestFit="1" customWidth="1"/>
    <col min="1179" max="1179" width="25.5" bestFit="1" customWidth="1"/>
    <col min="1180" max="1180" width="16.296875" bestFit="1" customWidth="1"/>
    <col min="1181" max="1181" width="25.5" bestFit="1" customWidth="1"/>
    <col min="1182" max="1182" width="16.296875" bestFit="1" customWidth="1"/>
    <col min="1183" max="1183" width="25.5" bestFit="1" customWidth="1"/>
    <col min="1184" max="1184" width="16.296875" bestFit="1" customWidth="1"/>
    <col min="1185" max="1185" width="25.5" bestFit="1" customWidth="1"/>
    <col min="1186" max="1186" width="16.296875" bestFit="1" customWidth="1"/>
    <col min="1187" max="1187" width="25.5" bestFit="1" customWidth="1"/>
    <col min="1188" max="1188" width="16.296875" bestFit="1" customWidth="1"/>
    <col min="1189" max="1189" width="25.5" bestFit="1" customWidth="1"/>
    <col min="1190" max="1190" width="16.296875" bestFit="1" customWidth="1"/>
    <col min="1191" max="1191" width="25.5" bestFit="1" customWidth="1"/>
    <col min="1192" max="1192" width="16.296875" bestFit="1" customWidth="1"/>
    <col min="1193" max="1193" width="25.5" bestFit="1" customWidth="1"/>
    <col min="1194" max="1194" width="16.296875" bestFit="1" customWidth="1"/>
    <col min="1195" max="1195" width="25.5" bestFit="1" customWidth="1"/>
    <col min="1196" max="1196" width="16.296875" bestFit="1" customWidth="1"/>
    <col min="1197" max="1197" width="25.5" bestFit="1" customWidth="1"/>
    <col min="1198" max="1198" width="16.296875" bestFit="1" customWidth="1"/>
    <col min="1199" max="1199" width="25.5" bestFit="1" customWidth="1"/>
    <col min="1200" max="1200" width="16.296875" bestFit="1" customWidth="1"/>
    <col min="1201" max="1201" width="25.5" bestFit="1" customWidth="1"/>
    <col min="1202" max="1202" width="16.296875" bestFit="1" customWidth="1"/>
    <col min="1203" max="1203" width="25.5" bestFit="1" customWidth="1"/>
    <col min="1204" max="1204" width="16.296875" bestFit="1" customWidth="1"/>
    <col min="1205" max="1205" width="25.5" bestFit="1" customWidth="1"/>
    <col min="1206" max="1206" width="16.296875" bestFit="1" customWidth="1"/>
    <col min="1207" max="1207" width="25.5" bestFit="1" customWidth="1"/>
    <col min="1208" max="1208" width="16.296875" bestFit="1" customWidth="1"/>
    <col min="1209" max="1209" width="25.5" bestFit="1" customWidth="1"/>
    <col min="1210" max="1210" width="16.296875" bestFit="1" customWidth="1"/>
    <col min="1211" max="1211" width="25.5" bestFit="1" customWidth="1"/>
    <col min="1212" max="1212" width="16.296875" bestFit="1" customWidth="1"/>
    <col min="1213" max="1213" width="25.5" bestFit="1" customWidth="1"/>
    <col min="1214" max="1214" width="16.296875" bestFit="1" customWidth="1"/>
    <col min="1215" max="1215" width="25.5" bestFit="1" customWidth="1"/>
    <col min="1216" max="1216" width="16.296875" bestFit="1" customWidth="1"/>
    <col min="1217" max="1217" width="25.5" bestFit="1" customWidth="1"/>
    <col min="1218" max="1218" width="16.296875" bestFit="1" customWidth="1"/>
    <col min="1219" max="1219" width="25.5" bestFit="1" customWidth="1"/>
    <col min="1220" max="1220" width="16.296875" bestFit="1" customWidth="1"/>
    <col min="1221" max="1221" width="25.5" bestFit="1" customWidth="1"/>
    <col min="1222" max="1222" width="16.296875" bestFit="1" customWidth="1"/>
    <col min="1223" max="1223" width="25.5" bestFit="1" customWidth="1"/>
    <col min="1224" max="1224" width="16.296875" bestFit="1" customWidth="1"/>
    <col min="1225" max="1225" width="25.5" bestFit="1" customWidth="1"/>
    <col min="1226" max="1226" width="16.296875" bestFit="1" customWidth="1"/>
    <col min="1227" max="1227" width="25.5" bestFit="1" customWidth="1"/>
    <col min="1228" max="1228" width="16.296875" bestFit="1" customWidth="1"/>
    <col min="1229" max="1229" width="25.5" bestFit="1" customWidth="1"/>
    <col min="1230" max="1230" width="16.296875" bestFit="1" customWidth="1"/>
    <col min="1231" max="1231" width="25.5" bestFit="1" customWidth="1"/>
    <col min="1232" max="1232" width="16.296875" bestFit="1" customWidth="1"/>
    <col min="1233" max="1233" width="25.5" bestFit="1" customWidth="1"/>
    <col min="1234" max="1234" width="16.296875" bestFit="1" customWidth="1"/>
    <col min="1235" max="1235" width="25.5" bestFit="1" customWidth="1"/>
    <col min="1236" max="1236" width="16.296875" bestFit="1" customWidth="1"/>
    <col min="1237" max="1237" width="25.5" bestFit="1" customWidth="1"/>
    <col min="1238" max="1238" width="16.296875" bestFit="1" customWidth="1"/>
    <col min="1239" max="1239" width="25.5" bestFit="1" customWidth="1"/>
    <col min="1240" max="1240" width="16.296875" bestFit="1" customWidth="1"/>
    <col min="1241" max="1241" width="25.5" bestFit="1" customWidth="1"/>
    <col min="1242" max="1242" width="16.296875" bestFit="1" customWidth="1"/>
    <col min="1243" max="1243" width="25.5" bestFit="1" customWidth="1"/>
    <col min="1244" max="1244" width="16.296875" bestFit="1" customWidth="1"/>
    <col min="1245" max="1245" width="25.5" bestFit="1" customWidth="1"/>
    <col min="1246" max="1246" width="16.296875" bestFit="1" customWidth="1"/>
    <col min="1247" max="1247" width="25.5" bestFit="1" customWidth="1"/>
    <col min="1248" max="1248" width="16.296875" bestFit="1" customWidth="1"/>
    <col min="1249" max="1249" width="25.5" bestFit="1" customWidth="1"/>
    <col min="1250" max="1250" width="16.296875" bestFit="1" customWidth="1"/>
    <col min="1251" max="1251" width="25.5" bestFit="1" customWidth="1"/>
    <col min="1252" max="1252" width="16.296875" bestFit="1" customWidth="1"/>
    <col min="1253" max="1253" width="25.5" bestFit="1" customWidth="1"/>
    <col min="1254" max="1254" width="16.296875" bestFit="1" customWidth="1"/>
    <col min="1255" max="1255" width="25.5" bestFit="1" customWidth="1"/>
    <col min="1256" max="1256" width="16.296875" bestFit="1" customWidth="1"/>
    <col min="1257" max="1257" width="25.5" bestFit="1" customWidth="1"/>
    <col min="1258" max="1258" width="16.296875" bestFit="1" customWidth="1"/>
    <col min="1259" max="1259" width="25.5" bestFit="1" customWidth="1"/>
    <col min="1260" max="1260" width="16.296875" bestFit="1" customWidth="1"/>
    <col min="1261" max="1261" width="25.5" bestFit="1" customWidth="1"/>
    <col min="1262" max="1262" width="16.296875" bestFit="1" customWidth="1"/>
    <col min="1263" max="1263" width="25.5" bestFit="1" customWidth="1"/>
    <col min="1264" max="1264" width="16.296875" bestFit="1" customWidth="1"/>
    <col min="1265" max="1265" width="25.5" bestFit="1" customWidth="1"/>
    <col min="1266" max="1266" width="16.296875" bestFit="1" customWidth="1"/>
    <col min="1267" max="1267" width="25.5" bestFit="1" customWidth="1"/>
    <col min="1268" max="1268" width="16.296875" bestFit="1" customWidth="1"/>
    <col min="1269" max="1269" width="25.5" bestFit="1" customWidth="1"/>
    <col min="1270" max="1270" width="16.296875" bestFit="1" customWidth="1"/>
    <col min="1271" max="1271" width="25.5" bestFit="1" customWidth="1"/>
    <col min="1272" max="1272" width="16.296875" bestFit="1" customWidth="1"/>
    <col min="1273" max="1273" width="25.5" bestFit="1" customWidth="1"/>
    <col min="1274" max="1274" width="16.296875" bestFit="1" customWidth="1"/>
    <col min="1275" max="1275" width="25.5" bestFit="1" customWidth="1"/>
    <col min="1276" max="1276" width="16.296875" bestFit="1" customWidth="1"/>
    <col min="1277" max="1277" width="25.5" bestFit="1" customWidth="1"/>
    <col min="1278" max="1278" width="16.296875" bestFit="1" customWidth="1"/>
    <col min="1279" max="1279" width="25.5" bestFit="1" customWidth="1"/>
    <col min="1280" max="1280" width="16.296875" bestFit="1" customWidth="1"/>
    <col min="1281" max="1281" width="25.5" bestFit="1" customWidth="1"/>
    <col min="1282" max="1282" width="16.296875" bestFit="1" customWidth="1"/>
    <col min="1283" max="1283" width="25.5" bestFit="1" customWidth="1"/>
    <col min="1284" max="1284" width="16.296875" bestFit="1" customWidth="1"/>
    <col min="1285" max="1285" width="25.5" bestFit="1" customWidth="1"/>
    <col min="1286" max="1286" width="16.296875" bestFit="1" customWidth="1"/>
    <col min="1287" max="1287" width="25.5" bestFit="1" customWidth="1"/>
    <col min="1288" max="1288" width="16.296875" bestFit="1" customWidth="1"/>
    <col min="1289" max="1289" width="25.5" bestFit="1" customWidth="1"/>
    <col min="1290" max="1290" width="16.296875" bestFit="1" customWidth="1"/>
    <col min="1291" max="1291" width="25.5" bestFit="1" customWidth="1"/>
    <col min="1292" max="1292" width="16.296875" bestFit="1" customWidth="1"/>
    <col min="1293" max="1293" width="25.5" bestFit="1" customWidth="1"/>
    <col min="1294" max="1294" width="16.296875" bestFit="1" customWidth="1"/>
    <col min="1295" max="1295" width="25.5" bestFit="1" customWidth="1"/>
    <col min="1296" max="1296" width="16.296875" bestFit="1" customWidth="1"/>
    <col min="1297" max="1297" width="25.5" bestFit="1" customWidth="1"/>
    <col min="1298" max="1298" width="16.296875" bestFit="1" customWidth="1"/>
    <col min="1299" max="1299" width="25.5" bestFit="1" customWidth="1"/>
    <col min="1300" max="1300" width="16.296875" bestFit="1" customWidth="1"/>
    <col min="1301" max="1301" width="25.5" bestFit="1" customWidth="1"/>
    <col min="1302" max="1302" width="16.296875" bestFit="1" customWidth="1"/>
    <col min="1303" max="1303" width="25.5" bestFit="1" customWidth="1"/>
    <col min="1304" max="1304" width="16.296875" bestFit="1" customWidth="1"/>
    <col min="1305" max="1305" width="25.5" bestFit="1" customWidth="1"/>
    <col min="1306" max="1306" width="16.296875" bestFit="1" customWidth="1"/>
    <col min="1307" max="1307" width="25.5" bestFit="1" customWidth="1"/>
    <col min="1308" max="1308" width="16.296875" bestFit="1" customWidth="1"/>
    <col min="1309" max="1309" width="25.5" bestFit="1" customWidth="1"/>
    <col min="1310" max="1310" width="16.296875" bestFit="1" customWidth="1"/>
    <col min="1311" max="1311" width="25.5" bestFit="1" customWidth="1"/>
    <col min="1312" max="1312" width="16.296875" bestFit="1" customWidth="1"/>
    <col min="1313" max="1313" width="25.5" bestFit="1" customWidth="1"/>
    <col min="1314" max="1314" width="16.296875" bestFit="1" customWidth="1"/>
    <col min="1315" max="1315" width="25.5" bestFit="1" customWidth="1"/>
    <col min="1316" max="1316" width="16.296875" bestFit="1" customWidth="1"/>
    <col min="1317" max="1317" width="25.5" bestFit="1" customWidth="1"/>
    <col min="1318" max="1318" width="16.296875" bestFit="1" customWidth="1"/>
    <col min="1319" max="1319" width="25.5" bestFit="1" customWidth="1"/>
    <col min="1320" max="1320" width="16.296875" bestFit="1" customWidth="1"/>
    <col min="1321" max="1321" width="25.5" bestFit="1" customWidth="1"/>
    <col min="1322" max="1322" width="16.296875" bestFit="1" customWidth="1"/>
    <col min="1323" max="1323" width="25.5" bestFit="1" customWidth="1"/>
    <col min="1324" max="1324" width="16.296875" bestFit="1" customWidth="1"/>
    <col min="1325" max="1325" width="25.5" bestFit="1" customWidth="1"/>
    <col min="1326" max="1326" width="16.296875" bestFit="1" customWidth="1"/>
    <col min="1327" max="1327" width="25.5" bestFit="1" customWidth="1"/>
    <col min="1328" max="1328" width="16.296875" bestFit="1" customWidth="1"/>
    <col min="1329" max="1329" width="25.5" bestFit="1" customWidth="1"/>
    <col min="1330" max="1330" width="16.296875" bestFit="1" customWidth="1"/>
    <col min="1331" max="1331" width="25.5" bestFit="1" customWidth="1"/>
    <col min="1332" max="1332" width="16.296875" bestFit="1" customWidth="1"/>
    <col min="1333" max="1333" width="25.5" bestFit="1" customWidth="1"/>
    <col min="1334" max="1334" width="16.296875" bestFit="1" customWidth="1"/>
    <col min="1335" max="1335" width="25.5" bestFit="1" customWidth="1"/>
    <col min="1336" max="1336" width="16.296875" bestFit="1" customWidth="1"/>
    <col min="1337" max="1337" width="25.5" bestFit="1" customWidth="1"/>
    <col min="1338" max="1338" width="16.296875" bestFit="1" customWidth="1"/>
    <col min="1339" max="1339" width="25.5" bestFit="1" customWidth="1"/>
    <col min="1340" max="1340" width="16.296875" bestFit="1" customWidth="1"/>
    <col min="1341" max="1341" width="25.5" bestFit="1" customWidth="1"/>
    <col min="1342" max="1342" width="16.296875" bestFit="1" customWidth="1"/>
    <col min="1343" max="1343" width="25.5" bestFit="1" customWidth="1"/>
    <col min="1344" max="1344" width="16.296875" bestFit="1" customWidth="1"/>
    <col min="1345" max="1345" width="25.5" bestFit="1" customWidth="1"/>
    <col min="1346" max="1346" width="16.296875" bestFit="1" customWidth="1"/>
    <col min="1347" max="1347" width="25.5" bestFit="1" customWidth="1"/>
    <col min="1348" max="1348" width="16.296875" bestFit="1" customWidth="1"/>
    <col min="1349" max="1349" width="25.5" bestFit="1" customWidth="1"/>
    <col min="1350" max="1350" width="16.296875" bestFit="1" customWidth="1"/>
    <col min="1351" max="1351" width="25.5" bestFit="1" customWidth="1"/>
    <col min="1352" max="1352" width="16.296875" bestFit="1" customWidth="1"/>
    <col min="1353" max="1353" width="25.5" bestFit="1" customWidth="1"/>
    <col min="1354" max="1354" width="16.296875" bestFit="1" customWidth="1"/>
    <col min="1355" max="1355" width="25.5" bestFit="1" customWidth="1"/>
    <col min="1356" max="1356" width="16.296875" bestFit="1" customWidth="1"/>
    <col min="1357" max="1357" width="25.5" bestFit="1" customWidth="1"/>
    <col min="1358" max="1358" width="16.296875" bestFit="1" customWidth="1"/>
    <col min="1359" max="1359" width="25.5" bestFit="1" customWidth="1"/>
    <col min="1360" max="1360" width="16.296875" bestFit="1" customWidth="1"/>
    <col min="1361" max="1361" width="25.5" bestFit="1" customWidth="1"/>
    <col min="1362" max="1362" width="16.296875" bestFit="1" customWidth="1"/>
    <col min="1363" max="1363" width="25.5" bestFit="1" customWidth="1"/>
    <col min="1364" max="1364" width="16.296875" bestFit="1" customWidth="1"/>
    <col min="1365" max="1365" width="25.5" bestFit="1" customWidth="1"/>
    <col min="1366" max="1366" width="16.296875" bestFit="1" customWidth="1"/>
    <col min="1367" max="1367" width="25.5" bestFit="1" customWidth="1"/>
    <col min="1368" max="1368" width="16.296875" bestFit="1" customWidth="1"/>
    <col min="1369" max="1369" width="25.5" bestFit="1" customWidth="1"/>
    <col min="1370" max="1370" width="16.296875" bestFit="1" customWidth="1"/>
    <col min="1371" max="1371" width="25.5" bestFit="1" customWidth="1"/>
    <col min="1372" max="1372" width="16.296875" bestFit="1" customWidth="1"/>
    <col min="1373" max="1373" width="25.5" bestFit="1" customWidth="1"/>
    <col min="1374" max="1374" width="16.296875" bestFit="1" customWidth="1"/>
    <col min="1375" max="1375" width="25.5" bestFit="1" customWidth="1"/>
    <col min="1376" max="1376" width="16.296875" bestFit="1" customWidth="1"/>
    <col min="1377" max="1377" width="25.5" bestFit="1" customWidth="1"/>
    <col min="1378" max="1378" width="16.296875" bestFit="1" customWidth="1"/>
    <col min="1379" max="1379" width="25.5" bestFit="1" customWidth="1"/>
    <col min="1380" max="1380" width="16.296875" bestFit="1" customWidth="1"/>
    <col min="1381" max="1381" width="25.5" bestFit="1" customWidth="1"/>
    <col min="1382" max="1382" width="16.296875" bestFit="1" customWidth="1"/>
    <col min="1383" max="1383" width="25.5" bestFit="1" customWidth="1"/>
    <col min="1384" max="1384" width="16.296875" bestFit="1" customWidth="1"/>
    <col min="1385" max="1385" width="25.5" bestFit="1" customWidth="1"/>
    <col min="1386" max="1386" width="16.296875" bestFit="1" customWidth="1"/>
    <col min="1387" max="1387" width="25.5" bestFit="1" customWidth="1"/>
    <col min="1388" max="1388" width="16.296875" bestFit="1" customWidth="1"/>
    <col min="1389" max="1389" width="25.5" bestFit="1" customWidth="1"/>
    <col min="1390" max="1390" width="16.296875" bestFit="1" customWidth="1"/>
    <col min="1391" max="1391" width="25.5" bestFit="1" customWidth="1"/>
    <col min="1392" max="1392" width="16.296875" bestFit="1" customWidth="1"/>
    <col min="1393" max="1393" width="25.5" bestFit="1" customWidth="1"/>
    <col min="1394" max="1394" width="16.296875" bestFit="1" customWidth="1"/>
    <col min="1395" max="1395" width="25.5" bestFit="1" customWidth="1"/>
    <col min="1396" max="1396" width="16.296875" bestFit="1" customWidth="1"/>
    <col min="1397" max="1397" width="25.5" bestFit="1" customWidth="1"/>
    <col min="1398" max="1398" width="16.296875" bestFit="1" customWidth="1"/>
    <col min="1399" max="1399" width="25.5" bestFit="1" customWidth="1"/>
    <col min="1400" max="1400" width="16.296875" bestFit="1" customWidth="1"/>
    <col min="1401" max="1401" width="25.5" bestFit="1" customWidth="1"/>
    <col min="1402" max="1402" width="16.296875" bestFit="1" customWidth="1"/>
    <col min="1403" max="1403" width="25.5" bestFit="1" customWidth="1"/>
    <col min="1404" max="1404" width="16.296875" bestFit="1" customWidth="1"/>
    <col min="1405" max="1405" width="25.5" bestFit="1" customWidth="1"/>
    <col min="1406" max="1406" width="16.296875" bestFit="1" customWidth="1"/>
    <col min="1407" max="1407" width="25.5" bestFit="1" customWidth="1"/>
    <col min="1408" max="1408" width="16.296875" bestFit="1" customWidth="1"/>
    <col min="1409" max="1409" width="25.5" bestFit="1" customWidth="1"/>
    <col min="1410" max="1410" width="16.296875" bestFit="1" customWidth="1"/>
    <col min="1411" max="1411" width="25.5" bestFit="1" customWidth="1"/>
    <col min="1412" max="1412" width="16.296875" bestFit="1" customWidth="1"/>
    <col min="1413" max="1413" width="25.5" bestFit="1" customWidth="1"/>
    <col min="1414" max="1414" width="16.296875" bestFit="1" customWidth="1"/>
    <col min="1415" max="1415" width="25.5" bestFit="1" customWidth="1"/>
    <col min="1416" max="1416" width="16.296875" bestFit="1" customWidth="1"/>
    <col min="1417" max="1417" width="25.5" bestFit="1" customWidth="1"/>
    <col min="1418" max="1418" width="16.296875" bestFit="1" customWidth="1"/>
    <col min="1419" max="1419" width="25.5" bestFit="1" customWidth="1"/>
    <col min="1420" max="1420" width="16.296875" bestFit="1" customWidth="1"/>
    <col min="1421" max="1421" width="25.5" bestFit="1" customWidth="1"/>
    <col min="1422" max="1422" width="16.296875" bestFit="1" customWidth="1"/>
    <col min="1423" max="1423" width="25.5" bestFit="1" customWidth="1"/>
    <col min="1424" max="1424" width="16.296875" bestFit="1" customWidth="1"/>
    <col min="1425" max="1425" width="25.5" bestFit="1" customWidth="1"/>
    <col min="1426" max="1426" width="16.296875" bestFit="1" customWidth="1"/>
    <col min="1427" max="1427" width="25.5" bestFit="1" customWidth="1"/>
    <col min="1428" max="1428" width="16.296875" bestFit="1" customWidth="1"/>
    <col min="1429" max="1429" width="25.5" bestFit="1" customWidth="1"/>
    <col min="1430" max="1430" width="16.296875" bestFit="1" customWidth="1"/>
    <col min="1431" max="1431" width="25.5" bestFit="1" customWidth="1"/>
    <col min="1432" max="1432" width="16.296875" bestFit="1" customWidth="1"/>
    <col min="1433" max="1433" width="25.5" bestFit="1" customWidth="1"/>
    <col min="1434" max="1434" width="16.296875" bestFit="1" customWidth="1"/>
    <col min="1435" max="1435" width="25.5" bestFit="1" customWidth="1"/>
    <col min="1436" max="1436" width="16.296875" bestFit="1" customWidth="1"/>
    <col min="1437" max="1437" width="25.5" bestFit="1" customWidth="1"/>
    <col min="1438" max="1438" width="16.296875" bestFit="1" customWidth="1"/>
    <col min="1439" max="1439" width="25.5" bestFit="1" customWidth="1"/>
    <col min="1440" max="1440" width="16.296875" bestFit="1" customWidth="1"/>
    <col min="1441" max="1441" width="25.5" bestFit="1" customWidth="1"/>
    <col min="1442" max="1442" width="16.296875" bestFit="1" customWidth="1"/>
    <col min="1443" max="1443" width="25.5" bestFit="1" customWidth="1"/>
    <col min="1444" max="1444" width="16.296875" bestFit="1" customWidth="1"/>
    <col min="1445" max="1445" width="25.5" bestFit="1" customWidth="1"/>
    <col min="1446" max="1446" width="16.296875" bestFit="1" customWidth="1"/>
    <col min="1447" max="1447" width="25.5" bestFit="1" customWidth="1"/>
    <col min="1448" max="1448" width="16.296875" bestFit="1" customWidth="1"/>
    <col min="1449" max="1449" width="25.5" bestFit="1" customWidth="1"/>
    <col min="1450" max="1450" width="21.296875" bestFit="1" customWidth="1"/>
    <col min="1451" max="1451" width="30.3984375" bestFit="1" customWidth="1"/>
  </cols>
  <sheetData>
    <row r="3" spans="1:4" x14ac:dyDescent="0.3">
      <c r="A3" t="s">
        <v>138</v>
      </c>
      <c r="B3" t="s">
        <v>139</v>
      </c>
      <c r="C3" t="s">
        <v>140</v>
      </c>
      <c r="D3" t="s">
        <v>141</v>
      </c>
    </row>
    <row r="4" spans="1:4" x14ac:dyDescent="0.3">
      <c r="A4" s="12">
        <v>12016664.999999965</v>
      </c>
      <c r="B4" s="20">
        <v>24788610</v>
      </c>
      <c r="C4" s="21">
        <v>0.45216625207296596</v>
      </c>
      <c r="D4" s="12">
        <v>4722496.7700000061</v>
      </c>
    </row>
    <row r="6" spans="1:4" x14ac:dyDescent="0.3">
      <c r="A6" s="14" t="s">
        <v>138</v>
      </c>
      <c r="B6" s="14" t="s">
        <v>144</v>
      </c>
    </row>
    <row r="7" spans="1:4" x14ac:dyDescent="0.3">
      <c r="B7" t="s">
        <v>145</v>
      </c>
      <c r="C7" t="s">
        <v>146</v>
      </c>
      <c r="D7" t="s">
        <v>143</v>
      </c>
    </row>
    <row r="9" spans="1:4" x14ac:dyDescent="0.3">
      <c r="A9" s="14" t="s">
        <v>142</v>
      </c>
    </row>
    <row r="10" spans="1:4" x14ac:dyDescent="0.3">
      <c r="A10" s="15" t="s">
        <v>14</v>
      </c>
      <c r="B10" s="12">
        <v>499102.00000000017</v>
      </c>
      <c r="C10" s="12">
        <v>2268974.9000000032</v>
      </c>
      <c r="D10" s="12">
        <v>2768076.9000000032</v>
      </c>
    </row>
    <row r="11" spans="1:4" x14ac:dyDescent="0.3">
      <c r="A11" s="15" t="s">
        <v>19</v>
      </c>
      <c r="B11" s="12">
        <v>469270.69999999984</v>
      </c>
      <c r="C11" s="12">
        <v>1917827.7999999949</v>
      </c>
      <c r="D11" s="12">
        <v>2387098.4999999949</v>
      </c>
    </row>
    <row r="12" spans="1:4" x14ac:dyDescent="0.3">
      <c r="A12" s="15" t="s">
        <v>15</v>
      </c>
      <c r="B12" s="12">
        <v>423758.70000000007</v>
      </c>
      <c r="C12" s="12">
        <v>1633959.3000000005</v>
      </c>
      <c r="D12" s="12">
        <v>2057718.0000000005</v>
      </c>
    </row>
    <row r="13" spans="1:4" x14ac:dyDescent="0.3">
      <c r="A13" s="15" t="s">
        <v>17</v>
      </c>
      <c r="B13" s="12">
        <v>315489.20000000013</v>
      </c>
      <c r="C13" s="12">
        <v>1116062.9000000027</v>
      </c>
      <c r="D13" s="12">
        <v>1431552.1000000029</v>
      </c>
    </row>
    <row r="14" spans="1:4" x14ac:dyDescent="0.3">
      <c r="A14" s="15" t="s">
        <v>18</v>
      </c>
      <c r="B14" s="12">
        <v>349533.89999999997</v>
      </c>
      <c r="C14" s="12">
        <v>1302529.3000000012</v>
      </c>
      <c r="D14" s="12">
        <v>1652063.2000000011</v>
      </c>
    </row>
    <row r="15" spans="1:4" x14ac:dyDescent="0.3">
      <c r="A15" s="15" t="s">
        <v>16</v>
      </c>
      <c r="B15" s="12">
        <v>366577.99999999988</v>
      </c>
      <c r="C15" s="12">
        <v>1353578.2999999986</v>
      </c>
      <c r="D15" s="12">
        <v>1720156.2999999984</v>
      </c>
    </row>
    <row r="16" spans="1:4" x14ac:dyDescent="0.3">
      <c r="A16" s="15" t="s">
        <v>143</v>
      </c>
      <c r="B16" s="12">
        <v>2423732.5</v>
      </c>
      <c r="C16" s="12">
        <v>9592932.5000000019</v>
      </c>
      <c r="D16" s="12">
        <v>12016665.000000002</v>
      </c>
    </row>
    <row r="19" spans="1:8" x14ac:dyDescent="0.3">
      <c r="A19" s="14" t="s">
        <v>152</v>
      </c>
      <c r="B19" s="14" t="s">
        <v>153</v>
      </c>
      <c r="C19" t="s">
        <v>138</v>
      </c>
      <c r="D19" t="s">
        <v>147</v>
      </c>
    </row>
    <row r="20" spans="1:8" x14ac:dyDescent="0.3">
      <c r="A20" t="s">
        <v>145</v>
      </c>
      <c r="B20" t="s">
        <v>148</v>
      </c>
      <c r="C20" s="12">
        <v>692776.09999999986</v>
      </c>
      <c r="D20" s="16">
        <v>0.40174683544303763</v>
      </c>
      <c r="E20" t="str">
        <f>A20</f>
        <v>2022</v>
      </c>
      <c r="F20" t="str">
        <f t="shared" ref="F20:H20" si="0">B20</f>
        <v>Qtr1</v>
      </c>
      <c r="G20">
        <f t="shared" si="0"/>
        <v>692776.09999999986</v>
      </c>
      <c r="H20">
        <f t="shared" si="0"/>
        <v>0.40174683544303763</v>
      </c>
    </row>
    <row r="21" spans="1:8" x14ac:dyDescent="0.3">
      <c r="B21" t="s">
        <v>149</v>
      </c>
      <c r="C21" s="12">
        <v>644203.89999999932</v>
      </c>
      <c r="D21" s="16">
        <v>0.40000000000000013</v>
      </c>
      <c r="F21" t="str">
        <f t="shared" ref="F21:F27" si="1">B21</f>
        <v>Qtr2</v>
      </c>
      <c r="G21">
        <f t="shared" ref="G21:G27" si="2">C21</f>
        <v>644203.89999999932</v>
      </c>
      <c r="H21">
        <f t="shared" ref="H21:H27" si="3">D21</f>
        <v>0.40000000000000013</v>
      </c>
    </row>
    <row r="22" spans="1:8" x14ac:dyDescent="0.3">
      <c r="B22" t="s">
        <v>150</v>
      </c>
      <c r="C22" s="12">
        <v>719170.39999999979</v>
      </c>
      <c r="D22" s="16">
        <v>0.41026548672566376</v>
      </c>
      <c r="F22" t="str">
        <f t="shared" si="1"/>
        <v>Qtr3</v>
      </c>
      <c r="G22">
        <f t="shared" si="2"/>
        <v>719170.39999999979</v>
      </c>
      <c r="H22">
        <f t="shared" si="3"/>
        <v>0.41026548672566376</v>
      </c>
    </row>
    <row r="23" spans="1:8" x14ac:dyDescent="0.3">
      <c r="B23" t="s">
        <v>151</v>
      </c>
      <c r="C23" s="12">
        <v>367582.10000000015</v>
      </c>
      <c r="D23" s="16">
        <v>0.40243816254416953</v>
      </c>
      <c r="F23" t="str">
        <f t="shared" si="1"/>
        <v>Qtr4</v>
      </c>
      <c r="G23">
        <f t="shared" si="2"/>
        <v>367582.10000000015</v>
      </c>
      <c r="H23">
        <f t="shared" si="3"/>
        <v>0.40243816254416953</v>
      </c>
    </row>
    <row r="24" spans="1:8" x14ac:dyDescent="0.3">
      <c r="A24" t="s">
        <v>146</v>
      </c>
      <c r="B24" t="s">
        <v>148</v>
      </c>
      <c r="C24" s="12">
        <v>1877584.300000001</v>
      </c>
      <c r="D24" s="16">
        <v>0.41657045009784782</v>
      </c>
      <c r="E24" t="str">
        <f t="shared" ref="E24" si="4">A24</f>
        <v>2023</v>
      </c>
      <c r="F24" t="str">
        <f t="shared" si="1"/>
        <v>Qtr1</v>
      </c>
      <c r="G24">
        <f t="shared" si="2"/>
        <v>1877584.300000001</v>
      </c>
      <c r="H24">
        <f t="shared" si="3"/>
        <v>0.41657045009784782</v>
      </c>
    </row>
    <row r="25" spans="1:8" x14ac:dyDescent="0.3">
      <c r="B25" t="s">
        <v>149</v>
      </c>
      <c r="C25" s="12">
        <v>2379424.800000004</v>
      </c>
      <c r="D25" s="16">
        <v>0.42755819477434692</v>
      </c>
      <c r="F25" t="str">
        <f t="shared" si="1"/>
        <v>Qtr2</v>
      </c>
      <c r="G25">
        <f t="shared" si="2"/>
        <v>2379424.800000004</v>
      </c>
      <c r="H25">
        <f t="shared" si="3"/>
        <v>0.42755819477434692</v>
      </c>
    </row>
    <row r="26" spans="1:8" x14ac:dyDescent="0.3">
      <c r="B26" t="s">
        <v>150</v>
      </c>
      <c r="C26" s="12">
        <v>2805752.5000000005</v>
      </c>
      <c r="D26" s="16">
        <v>0.4347017045454537</v>
      </c>
      <c r="F26" t="str">
        <f t="shared" si="1"/>
        <v>Qtr3</v>
      </c>
      <c r="G26">
        <f t="shared" si="2"/>
        <v>2805752.5000000005</v>
      </c>
      <c r="H26">
        <f t="shared" si="3"/>
        <v>0.4347017045454537</v>
      </c>
    </row>
    <row r="27" spans="1:8" x14ac:dyDescent="0.3">
      <c r="B27" t="s">
        <v>151</v>
      </c>
      <c r="C27" s="12">
        <v>2530170.899999999</v>
      </c>
      <c r="D27" s="16">
        <v>0.42483932853717082</v>
      </c>
      <c r="F27" t="str">
        <f t="shared" si="1"/>
        <v>Qtr4</v>
      </c>
      <c r="G27">
        <f t="shared" si="2"/>
        <v>2530170.899999999</v>
      </c>
      <c r="H27">
        <f t="shared" si="3"/>
        <v>0.42483932853717082</v>
      </c>
    </row>
    <row r="28" spans="1:8" x14ac:dyDescent="0.3">
      <c r="A28" t="s">
        <v>143</v>
      </c>
      <c r="C28" s="12">
        <v>12016664.999999991</v>
      </c>
      <c r="D28" s="16">
        <v>0.42299129353233944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3643-A471-418F-8AB2-FC2B759F538D}">
  <dimension ref="A3:D11"/>
  <sheetViews>
    <sheetView workbookViewId="0">
      <selection activeCell="E5" sqref="E5"/>
    </sheetView>
  </sheetViews>
  <sheetFormatPr defaultRowHeight="15.6" x14ac:dyDescent="0.3"/>
  <cols>
    <col min="1" max="1" width="16.296875" bestFit="1" customWidth="1"/>
    <col min="2" max="2" width="15.19921875" bestFit="1" customWidth="1"/>
    <col min="3" max="3" width="10.5" bestFit="1" customWidth="1"/>
    <col min="4" max="4" width="12" bestFit="1" customWidth="1"/>
  </cols>
  <sheetData>
    <row r="3" spans="1:4" x14ac:dyDescent="0.3">
      <c r="A3" s="14" t="s">
        <v>138</v>
      </c>
      <c r="B3" s="14" t="s">
        <v>144</v>
      </c>
    </row>
    <row r="4" spans="1:4" x14ac:dyDescent="0.3">
      <c r="A4" s="14" t="s">
        <v>142</v>
      </c>
      <c r="B4" t="s">
        <v>145</v>
      </c>
      <c r="C4" t="s">
        <v>146</v>
      </c>
      <c r="D4" t="s">
        <v>143</v>
      </c>
    </row>
    <row r="5" spans="1:4" x14ac:dyDescent="0.3">
      <c r="A5" s="15" t="s">
        <v>130</v>
      </c>
      <c r="B5" s="12">
        <v>276210</v>
      </c>
      <c r="C5" s="12">
        <v>1009698.7</v>
      </c>
      <c r="D5" s="12">
        <v>1285908.7</v>
      </c>
    </row>
    <row r="6" spans="1:4" x14ac:dyDescent="0.3">
      <c r="A6" s="15" t="s">
        <v>20</v>
      </c>
      <c r="B6" s="12">
        <v>466787.99999999994</v>
      </c>
      <c r="C6" s="12">
        <v>2327606.5000000019</v>
      </c>
      <c r="D6" s="12">
        <v>2794394.5000000019</v>
      </c>
    </row>
    <row r="7" spans="1:4" x14ac:dyDescent="0.3">
      <c r="A7" s="15" t="s">
        <v>127</v>
      </c>
      <c r="B7" s="12">
        <v>161210.1</v>
      </c>
      <c r="C7" s="12">
        <v>2262827.0999999978</v>
      </c>
      <c r="D7" s="12">
        <v>2424037.1999999979</v>
      </c>
    </row>
    <row r="8" spans="1:4" x14ac:dyDescent="0.3">
      <c r="A8" s="15" t="s">
        <v>129</v>
      </c>
      <c r="B8" s="12">
        <v>9250.3000000000011</v>
      </c>
      <c r="C8" s="12">
        <v>1341994.9999999998</v>
      </c>
      <c r="D8" s="12">
        <v>1351245.2999999998</v>
      </c>
    </row>
    <row r="9" spans="1:4" x14ac:dyDescent="0.3">
      <c r="A9" s="15" t="s">
        <v>126</v>
      </c>
      <c r="B9" s="12">
        <v>339912.5</v>
      </c>
      <c r="C9" s="12">
        <v>580211.00000000023</v>
      </c>
      <c r="D9" s="12">
        <v>920123.50000000023</v>
      </c>
    </row>
    <row r="10" spans="1:4" x14ac:dyDescent="0.3">
      <c r="A10" s="15" t="s">
        <v>128</v>
      </c>
      <c r="B10" s="12">
        <v>1170361.5999999996</v>
      </c>
      <c r="C10" s="12">
        <v>2070594.1999999993</v>
      </c>
      <c r="D10" s="12">
        <v>3240955.7999999989</v>
      </c>
    </row>
    <row r="11" spans="1:4" x14ac:dyDescent="0.3">
      <c r="A11" s="15" t="s">
        <v>143</v>
      </c>
      <c r="B11" s="12">
        <v>2423732.4999999995</v>
      </c>
      <c r="C11" s="12">
        <v>9592932.5</v>
      </c>
      <c r="D11" s="12">
        <v>12016665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abSelected="1" topLeftCell="A16" zoomScaleNormal="100" workbookViewId="0">
      <selection activeCell="J23" sqref="J23"/>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sheetPr>
    <pageSetUpPr fitToPage="1"/>
  </sheetPr>
  <dimension ref="A11:M23"/>
  <sheetViews>
    <sheetView showGridLines="0" topLeftCell="A15" zoomScale="117" zoomScaleNormal="86" workbookViewId="0">
      <selection activeCell="B4" sqref="B4"/>
    </sheetView>
  </sheetViews>
  <sheetFormatPr defaultColWidth="11.19921875" defaultRowHeight="15.6" x14ac:dyDescent="0.3"/>
  <cols>
    <col min="1" max="1" width="40.59765625" style="10" customWidth="1"/>
    <col min="3" max="3" width="11.19921875" customWidth="1"/>
    <col min="7" max="8" width="11.19921875" customWidth="1"/>
  </cols>
  <sheetData>
    <row r="11" spans="3:13" x14ac:dyDescent="0.3">
      <c r="C11" s="23" t="s">
        <v>134</v>
      </c>
      <c r="D11" s="23"/>
      <c r="E11" s="23"/>
      <c r="F11" s="23"/>
      <c r="G11" s="11"/>
      <c r="H11" s="23" t="s">
        <v>135</v>
      </c>
      <c r="I11" s="23"/>
      <c r="J11" s="23"/>
      <c r="K11" s="23"/>
      <c r="L11" s="11"/>
      <c r="M11" s="11"/>
    </row>
    <row r="12" spans="3:13" x14ac:dyDescent="0.3">
      <c r="C12" s="19" t="s">
        <v>131</v>
      </c>
      <c r="D12" s="19" t="s">
        <v>136</v>
      </c>
      <c r="E12" s="19" t="s">
        <v>132</v>
      </c>
      <c r="F12" s="19" t="s">
        <v>133</v>
      </c>
      <c r="H12" s="19" t="s">
        <v>131</v>
      </c>
      <c r="I12" s="19" t="s">
        <v>136</v>
      </c>
      <c r="J12" s="19" t="s">
        <v>132</v>
      </c>
      <c r="K12" s="19" t="s">
        <v>133</v>
      </c>
    </row>
    <row r="13" spans="3:13" x14ac:dyDescent="0.3">
      <c r="C13" t="str">
        <f>'Pivot table 1'!A10</f>
        <v>Coca-Cola</v>
      </c>
      <c r="D13" s="13">
        <f>'Pivot table 1'!B10</f>
        <v>499102.00000000017</v>
      </c>
      <c r="E13" s="13">
        <f>'Pivot table 1'!C10</f>
        <v>2268974.9000000032</v>
      </c>
      <c r="F13" s="13">
        <f>E13-D13</f>
        <v>1769872.9000000029</v>
      </c>
      <c r="H13" t="str">
        <f>'Pivot table 2'!A5</f>
        <v>Amazon</v>
      </c>
      <c r="I13" s="13">
        <f>'Pivot table 2'!B5</f>
        <v>276210</v>
      </c>
      <c r="J13" s="13">
        <f>'Pivot table 2'!C5</f>
        <v>1009698.7</v>
      </c>
      <c r="K13" s="13">
        <f>J13-I13</f>
        <v>733488.7</v>
      </c>
    </row>
    <row r="14" spans="3:13" x14ac:dyDescent="0.3">
      <c r="C14" t="str">
        <f>'Pivot table 1'!A11</f>
        <v>Dasani Water</v>
      </c>
      <c r="D14" s="13">
        <f>'Pivot table 1'!B11</f>
        <v>469270.69999999984</v>
      </c>
      <c r="E14" s="13">
        <f>'Pivot table 1'!C11</f>
        <v>1917827.7999999949</v>
      </c>
      <c r="F14" s="13">
        <f t="shared" ref="F14:F19" si="0">E14-D14</f>
        <v>1448557.099999995</v>
      </c>
      <c r="H14" t="str">
        <f>'Pivot table 2'!A6</f>
        <v>BevCo</v>
      </c>
      <c r="I14" s="13">
        <f>'Pivot table 2'!B6</f>
        <v>466787.99999999994</v>
      </c>
      <c r="J14" s="13">
        <f>'Pivot table 2'!C6</f>
        <v>2327606.5000000019</v>
      </c>
      <c r="K14" s="13">
        <f t="shared" ref="K14:K19" si="1">J14-I14</f>
        <v>1860818.5000000019</v>
      </c>
    </row>
    <row r="15" spans="3:13" x14ac:dyDescent="0.3">
      <c r="C15" t="str">
        <f>'Pivot table 1'!A12</f>
        <v>Diet Coke</v>
      </c>
      <c r="D15" s="13">
        <f>'Pivot table 1'!B12</f>
        <v>423758.70000000007</v>
      </c>
      <c r="E15" s="13">
        <f>'Pivot table 1'!C12</f>
        <v>1633959.3000000005</v>
      </c>
      <c r="F15" s="13">
        <f t="shared" si="0"/>
        <v>1210200.6000000006</v>
      </c>
      <c r="H15" t="str">
        <f>'Pivot table 2'!A7</f>
        <v>FizzyCo</v>
      </c>
      <c r="I15" s="13">
        <f>'Pivot table 2'!B7</f>
        <v>161210.1</v>
      </c>
      <c r="J15" s="13">
        <f>'Pivot table 2'!C7</f>
        <v>2262827.0999999978</v>
      </c>
      <c r="K15" s="13">
        <f t="shared" si="1"/>
        <v>2101616.9999999977</v>
      </c>
    </row>
    <row r="16" spans="3:13" x14ac:dyDescent="0.3">
      <c r="C16" t="str">
        <f>'Pivot table 1'!A13</f>
        <v>Fanta</v>
      </c>
      <c r="D16" s="13">
        <f>'Pivot table 1'!B13</f>
        <v>315489.20000000013</v>
      </c>
      <c r="E16" s="13">
        <f>'Pivot table 1'!C13</f>
        <v>1116062.9000000027</v>
      </c>
      <c r="F16" s="13">
        <f t="shared" si="0"/>
        <v>800573.70000000251</v>
      </c>
      <c r="H16" t="str">
        <f>'Pivot table 2'!A8</f>
        <v>Target</v>
      </c>
      <c r="I16" s="13">
        <f>'Pivot table 2'!B8</f>
        <v>9250.3000000000011</v>
      </c>
      <c r="J16" s="13">
        <f>'Pivot table 2'!C8</f>
        <v>1341994.9999999998</v>
      </c>
      <c r="K16" s="13">
        <f t="shared" si="1"/>
        <v>1332744.6999999997</v>
      </c>
    </row>
    <row r="17" spans="3:11" x14ac:dyDescent="0.3">
      <c r="C17" t="str">
        <f>'Pivot table 1'!A14</f>
        <v>Powerade</v>
      </c>
      <c r="D17" s="13">
        <f>'Pivot table 1'!B14</f>
        <v>349533.89999999997</v>
      </c>
      <c r="E17" s="13">
        <f>'Pivot table 1'!C14</f>
        <v>1302529.3000000012</v>
      </c>
      <c r="F17" s="13">
        <f t="shared" si="0"/>
        <v>952995.4000000013</v>
      </c>
      <c r="H17" t="str">
        <f>'Pivot table 2'!A9</f>
        <v>Walmart</v>
      </c>
      <c r="I17" s="13">
        <f>'Pivot table 2'!B9</f>
        <v>339912.5</v>
      </c>
      <c r="J17" s="13">
        <f>'Pivot table 2'!C9</f>
        <v>580211.00000000023</v>
      </c>
      <c r="K17" s="13">
        <f t="shared" si="1"/>
        <v>240298.50000000023</v>
      </c>
    </row>
    <row r="18" spans="3:11" x14ac:dyDescent="0.3">
      <c r="C18" t="str">
        <f>'Pivot table 1'!A15</f>
        <v>Sprite</v>
      </c>
      <c r="D18" s="13">
        <f>'Pivot table 1'!B15</f>
        <v>366577.99999999988</v>
      </c>
      <c r="E18" s="13">
        <f>'Pivot table 1'!C15</f>
        <v>1353578.2999999986</v>
      </c>
      <c r="F18" s="13">
        <f t="shared" si="0"/>
        <v>987000.29999999877</v>
      </c>
      <c r="H18" t="str">
        <f>'Pivot table 2'!A10</f>
        <v>West Soda</v>
      </c>
      <c r="I18" s="13">
        <f>'Pivot table 2'!B10</f>
        <v>1170361.5999999996</v>
      </c>
      <c r="J18" s="13">
        <f>'Pivot table 2'!C10</f>
        <v>2070594.1999999993</v>
      </c>
      <c r="K18" s="13">
        <f t="shared" si="1"/>
        <v>900232.59999999963</v>
      </c>
    </row>
    <row r="19" spans="3:11" x14ac:dyDescent="0.3">
      <c r="C19" s="17" t="str">
        <f>'Pivot table 1'!A16</f>
        <v>Grand Total</v>
      </c>
      <c r="D19" s="18">
        <f>'Pivot table 1'!B16</f>
        <v>2423732.5</v>
      </c>
      <c r="E19" s="18">
        <f>'Pivot table 1'!C16</f>
        <v>9592932.5000000019</v>
      </c>
      <c r="F19" s="18">
        <f t="shared" si="0"/>
        <v>7169200.0000000019</v>
      </c>
      <c r="H19" s="17" t="str">
        <f>'Pivot table 2'!A11</f>
        <v>Grand Total</v>
      </c>
      <c r="I19" s="18">
        <f>'Pivot table 2'!B11</f>
        <v>2423732.4999999995</v>
      </c>
      <c r="J19" s="18">
        <f>'Pivot table 2'!C11</f>
        <v>9592932.5</v>
      </c>
      <c r="K19" s="18">
        <f t="shared" si="1"/>
        <v>7169200</v>
      </c>
    </row>
    <row r="23" spans="3:11" x14ac:dyDescent="0.3">
      <c r="C23" s="22" t="s">
        <v>137</v>
      </c>
      <c r="D23" s="22"/>
      <c r="E23" s="22"/>
      <c r="F23" s="22"/>
      <c r="G23" s="22"/>
      <c r="H23" s="22"/>
      <c r="I23" s="22"/>
      <c r="J23" s="22"/>
      <c r="K23" s="22"/>
    </row>
  </sheetData>
  <mergeCells count="3">
    <mergeCell ref="C23:K23"/>
    <mergeCell ref="C11:F11"/>
    <mergeCell ref="H11:K11"/>
  </mergeCells>
  <conditionalFormatting sqref="F13:F18">
    <cfRule type="dataBar" priority="2">
      <dataBar>
        <cfvo type="min"/>
        <cfvo type="max"/>
        <color rgb="FF63C384"/>
      </dataBar>
      <extLst>
        <ext xmlns:x14="http://schemas.microsoft.com/office/spreadsheetml/2009/9/main" uri="{B025F937-C7B1-47D3-B67F-A62EFF666E3E}">
          <x14:id>{16D98BC0-BDC8-43B4-B80B-02F57B146F3A}</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{75411FC3-2DC2-4D30-8E32-3A8CE213AB98}</x14:id>
        </ext>
      </extLst>
    </cfRule>
  </conditionalFormatting>
  <pageMargins left="0.70866141732283472" right="0.70866141732283472" top="0.74803149606299213" bottom="0.74803149606299213" header="0.31496062992125984" footer="0.31496062992125984"/>
  <pageSetup paperSize="8" orientation="landscape" r:id="rId1"/>
  <drawing r:id="rId2"/>
  <extLst>
    <ext xmlns:x14="http://schemas.microsoft.com/office/spreadsheetml/2009/9/main" uri="{78C0D931-6437-407d-A8EE-F0AAD7539E65}">
      <x14:conditionalFormattings>
        <x14:conditionalFormatting xmlns:xm="http://schemas.microsoft.com/office/excel/2006/main">
          <x14:cfRule type="dataBar" id="{16D98BC0-BDC8-43B4-B80B-02F57B146F3A}">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75411FC3-2DC2-4D30-8E32-3A8CE213AB98}">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1</vt:lpstr>
      <vt:lpstr>Pivot table 2</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PUSHPANJALI G</cp:lastModifiedBy>
  <cp:lastPrinted>2026-02-25T09:55:13Z</cp:lastPrinted>
  <dcterms:created xsi:type="dcterms:W3CDTF">2023-12-18T11:08:00Z</dcterms:created>
  <dcterms:modified xsi:type="dcterms:W3CDTF">2026-02-25T14:01:01Z</dcterms:modified>
</cp:coreProperties>
</file>