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8.xml" ContentType="application/vnd.openxmlformats-officedocument.drawing+xml"/>
  <Override PartName="/xl/slicers/slicer2.xml" ContentType="application/vnd.ms-excel.slicer+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tables/table1.xml" ContentType="application/vnd.openxmlformats-officedocument.spreadsheetml.table+xml"/>
  <Override PartName="/xl/pivotTables/pivotTable18.xml" ContentType="application/vnd.openxmlformats-officedocument.spreadsheetml.pivotTable+xml"/>
  <Override PartName="/xl/drawings/drawing9.xml" ContentType="application/vnd.openxmlformats-officedocument.drawing+xml"/>
  <Override PartName="/xl/slicers/slicer3.xml" ContentType="application/vnd.ms-excel.slicer+xml"/>
  <Override PartName="/xl/pivotTables/pivotTable19.xml" ContentType="application/vnd.openxmlformats-officedocument.spreadsheetml.pivotTable+xml"/>
  <Override PartName="/xl/drawings/drawing10.xml" ContentType="application/vnd.openxmlformats-officedocument.drawing+xml"/>
  <Override PartName="/xl/slicers/slicer4.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20.xml" ContentType="application/vnd.openxmlformats-officedocument.spreadsheetml.pivotTable+xml"/>
  <Override PartName="/xl/pivotTables/pivotTable21.xml" ContentType="application/vnd.openxmlformats-officedocument.spreadsheetml.pivotTable+xml"/>
  <Override PartName="/xl/drawings/drawing11.xml" ContentType="application/vnd.openxmlformats-officedocument.drawing+xml"/>
  <Override PartName="/xl/slicers/slicer5.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2.xml" ContentType="application/vnd.openxmlformats-officedocument.drawing+xml"/>
  <Override PartName="/xl/slicers/slicer6.xml" ContentType="application/vnd.ms-excel.slicer+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Asus\Downloads\"/>
    </mc:Choice>
  </mc:AlternateContent>
  <bookViews>
    <workbookView xWindow="0" yWindow="0" windowWidth="23040" windowHeight="9264" firstSheet="11" activeTab="19"/>
  </bookViews>
  <sheets>
    <sheet name="top ..5 startups" sheetId="5" r:id="rId1"/>
    <sheet name="Revenue top 5 industries" sheetId="2" r:id="rId2"/>
    <sheet name="Age group and presenters" sheetId="6" r:id="rId3"/>
    <sheet name="Sheet7" sheetId="8" r:id="rId4"/>
    <sheet name="Sheet10" sheetId="12" r:id="rId5"/>
    <sheet name="Sheet13" sheetId="15" r:id="rId6"/>
    <sheet name="Sheet14" sheetId="16" r:id="rId7"/>
    <sheet name="Sheet15" sheetId="17" r:id="rId8"/>
    <sheet name="Sheet16" sheetId="18" r:id="rId9"/>
    <sheet name="Sheet17" sheetId="19" r:id="rId10"/>
    <sheet name="Sheet18" sheetId="20" r:id="rId11"/>
    <sheet name="Sheet19" sheetId="21" r:id="rId12"/>
    <sheet name="Sheet8" sheetId="9" r:id="rId13"/>
    <sheet name="Sheet1" sheetId="26" r:id="rId14"/>
    <sheet name="Sheet22" sheetId="25" r:id="rId15"/>
    <sheet name="Sheet4" sheetId="31" r:id="rId16"/>
    <sheet name="Sheet9" sheetId="34" r:id="rId17"/>
    <sheet name="Sheet12" sheetId="36" r:id="rId18"/>
    <sheet name="Shark Tank India" sheetId="1" r:id="rId19"/>
    <sheet name="dashboard" sheetId="3" r:id="rId20"/>
  </sheets>
  <definedNames>
    <definedName name="_xlnm._FilterDatabase" localSheetId="18" hidden="1">'Shark Tank India'!$A$1:$BR$321</definedName>
    <definedName name="_xlnm._FilterDatabase" localSheetId="12" hidden="1">Sheet8!$A$1:$B$200</definedName>
    <definedName name="Slicer_Episode_Number">#N/A</definedName>
    <definedName name="Slicer_name_of_sharks">#N/A</definedName>
    <definedName name="Slicer_name_of_sharks1">#N/A</definedName>
    <definedName name="Slicer_name_of_sharks2">#N/A</definedName>
    <definedName name="Slicer_PRESENTERS">#N/A</definedName>
    <definedName name="Slicer_Season_Number">#N/A</definedName>
    <definedName name="Slicer_Season_Number1">#N/A</definedName>
    <definedName name="Slicer_Started_in">#N/A</definedName>
  </definedNames>
  <calcPr calcId="152511"/>
  <pivotCaches>
    <pivotCache cacheId="2" r:id="rId21"/>
    <pivotCache cacheId="36" r:id="rId22"/>
  </pivotCaches>
  <extLst>
    <ext xmlns:x14="http://schemas.microsoft.com/office/spreadsheetml/2009/9/main" uri="{BBE1A952-AA13-448e-AADC-164F8A28A991}">
      <x14:slicerCaches>
        <x14:slicerCache r:id="rId23"/>
        <x14:slicerCache r:id="rId24"/>
        <x14:slicerCache r:id="rId25"/>
        <x14:slicerCache r:id="rId26"/>
        <x14:slicerCache r:id="rId27"/>
        <x14:slicerCache r:id="rId28"/>
        <x14:slicerCache r:id="rId29"/>
        <x14:slicerCache r:id="rId30"/>
      </x14:slicerCaches>
    </ext>
    <ext xmlns:x14="http://schemas.microsoft.com/office/spreadsheetml/2009/9/main" uri="{79F54976-1DA5-4618-B147-4CDE4B953A38}">
      <x14:workbookPr/>
    </ext>
  </extLst>
</workbook>
</file>

<file path=xl/calcChain.xml><?xml version="1.0" encoding="utf-8"?>
<calcChain xmlns="http://schemas.openxmlformats.org/spreadsheetml/2006/main">
  <c r="M3" i="1" l="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2" i="1"/>
  <c r="T57" i="3"/>
  <c r="W56" i="3"/>
  <c r="T50" i="3"/>
  <c r="S49" i="3"/>
  <c r="T45" i="3"/>
  <c r="AF10" i="1" l="1"/>
  <c r="AF9" i="1"/>
  <c r="AF8" i="1"/>
  <c r="AF7" i="1"/>
  <c r="AF6" i="1"/>
  <c r="AF5" i="1"/>
  <c r="AF4" i="1"/>
  <c r="AF3" i="1"/>
  <c r="AF2" i="1"/>
  <c r="AE10" i="1"/>
  <c r="AE9" i="1"/>
  <c r="AE8" i="1"/>
  <c r="AE7" i="1"/>
  <c r="AE6" i="1"/>
  <c r="AE5" i="1"/>
  <c r="AE4" i="1"/>
  <c r="AE3" i="1"/>
  <c r="AE2" i="1"/>
  <c r="AD10" i="1"/>
  <c r="AD9" i="1"/>
  <c r="AD8" i="1"/>
  <c r="AD7" i="1"/>
  <c r="AD6" i="1"/>
  <c r="AD5" i="1"/>
  <c r="AD4" i="1"/>
  <c r="AD3" i="1"/>
  <c r="AD2" i="1"/>
  <c r="F26" i="9"/>
  <c r="F13" i="9"/>
  <c r="B14" i="9"/>
  <c r="S16" i="9"/>
  <c r="D4" i="19"/>
  <c r="H51" i="3"/>
  <c r="AG30" i="25"/>
  <c r="D5" i="19" l="1"/>
  <c r="D6" i="19"/>
  <c r="D7" i="19"/>
  <c r="D8" i="19"/>
  <c r="D9" i="19"/>
  <c r="D10" i="19"/>
  <c r="D11" i="19"/>
  <c r="D12" i="19"/>
  <c r="D13" i="19"/>
  <c r="D14" i="19"/>
  <c r="D15" i="19"/>
  <c r="D16" i="19"/>
  <c r="D17" i="19"/>
  <c r="D18" i="19"/>
  <c r="D19" i="19"/>
  <c r="Q15" i="9"/>
  <c r="E18" i="19" l="1"/>
  <c r="E8" i="19"/>
  <c r="E14" i="19"/>
  <c r="E10" i="19"/>
  <c r="E17" i="19"/>
  <c r="E13" i="19"/>
  <c r="E9" i="19"/>
  <c r="E4" i="19"/>
  <c r="E16" i="19"/>
  <c r="E12" i="19"/>
  <c r="E19" i="19"/>
  <c r="E15" i="19"/>
  <c r="E11" i="19"/>
  <c r="E7" i="19"/>
  <c r="E6" i="19"/>
  <c r="E5" i="19"/>
  <c r="AP3" i="1"/>
  <c r="AP4" i="1"/>
  <c r="AP5" i="1"/>
  <c r="AP6" i="1"/>
  <c r="AP7" i="1"/>
  <c r="AP8" i="1"/>
  <c r="AP9" i="1"/>
  <c r="AP10" i="1"/>
  <c r="AP11" i="1"/>
  <c r="AP12" i="1"/>
  <c r="AP13" i="1"/>
  <c r="AP14" i="1"/>
  <c r="AP15" i="1"/>
  <c r="AP16" i="1"/>
  <c r="AP17" i="1"/>
  <c r="AP18" i="1"/>
  <c r="AP19" i="1"/>
  <c r="AP20" i="1"/>
  <c r="AP21" i="1"/>
  <c r="AP22" i="1"/>
  <c r="AP23" i="1"/>
  <c r="AP24" i="1"/>
  <c r="AP25" i="1"/>
  <c r="AP26" i="1"/>
  <c r="AP27" i="1"/>
  <c r="AP28" i="1"/>
  <c r="AP29" i="1"/>
  <c r="AP30" i="1"/>
  <c r="AP31" i="1"/>
  <c r="AP32" i="1"/>
  <c r="AP33" i="1"/>
  <c r="AP34" i="1"/>
  <c r="AP35" i="1"/>
  <c r="AP36" i="1"/>
  <c r="AP37" i="1"/>
  <c r="AP38" i="1"/>
  <c r="AP39" i="1"/>
  <c r="AP40" i="1"/>
  <c r="AP41" i="1"/>
  <c r="AP42" i="1"/>
  <c r="AP43" i="1"/>
  <c r="AP44" i="1"/>
  <c r="AP45" i="1"/>
  <c r="AP46" i="1"/>
  <c r="AP47" i="1"/>
  <c r="AP48" i="1"/>
  <c r="AP49" i="1"/>
  <c r="AP50" i="1"/>
  <c r="AP51" i="1"/>
  <c r="AP52" i="1"/>
  <c r="AP53" i="1"/>
  <c r="AP54" i="1"/>
  <c r="AP55" i="1"/>
  <c r="AP56" i="1"/>
  <c r="AP57" i="1"/>
  <c r="AP58" i="1"/>
  <c r="AP59" i="1"/>
  <c r="AP60" i="1"/>
  <c r="AP61" i="1"/>
  <c r="AP62" i="1"/>
  <c r="AP63" i="1"/>
  <c r="AP64" i="1"/>
  <c r="AP65" i="1"/>
  <c r="AP66" i="1"/>
  <c r="AP67" i="1"/>
  <c r="AP68" i="1"/>
  <c r="AP69" i="1"/>
  <c r="AP70" i="1"/>
  <c r="AP71" i="1"/>
  <c r="AP72" i="1"/>
  <c r="AP73" i="1"/>
  <c r="AP74" i="1"/>
  <c r="AP75" i="1"/>
  <c r="AP76" i="1"/>
  <c r="AP77" i="1"/>
  <c r="AP78" i="1"/>
  <c r="AP79" i="1"/>
  <c r="AP80" i="1"/>
  <c r="AP81" i="1"/>
  <c r="AP82" i="1"/>
  <c r="AP83" i="1"/>
  <c r="AP84" i="1"/>
  <c r="AP85" i="1"/>
  <c r="AP86" i="1"/>
  <c r="AP87" i="1"/>
  <c r="AP88" i="1"/>
  <c r="AP89" i="1"/>
  <c r="AP90" i="1"/>
  <c r="AP91" i="1"/>
  <c r="AP92" i="1"/>
  <c r="AP93" i="1"/>
  <c r="AP94" i="1"/>
  <c r="AP95" i="1"/>
  <c r="AP96" i="1"/>
  <c r="AP97" i="1"/>
  <c r="AP98" i="1"/>
  <c r="AP99" i="1"/>
  <c r="AP100" i="1"/>
  <c r="AP101" i="1"/>
  <c r="AP102" i="1"/>
  <c r="AP103" i="1"/>
  <c r="AP104" i="1"/>
  <c r="AP105" i="1"/>
  <c r="AP106" i="1"/>
  <c r="AP107" i="1"/>
  <c r="AP108" i="1"/>
  <c r="AP109" i="1"/>
  <c r="AP110" i="1"/>
  <c r="AP111" i="1"/>
  <c r="AP112" i="1"/>
  <c r="AP113" i="1"/>
  <c r="AP114" i="1"/>
  <c r="AP115" i="1"/>
  <c r="AP116" i="1"/>
  <c r="AP117" i="1"/>
  <c r="AP118" i="1"/>
  <c r="AP119" i="1"/>
  <c r="AP120" i="1"/>
  <c r="AP121" i="1"/>
  <c r="AP122" i="1"/>
  <c r="AP123" i="1"/>
  <c r="AP124" i="1"/>
  <c r="AP125" i="1"/>
  <c r="AP126" i="1"/>
  <c r="AP127" i="1"/>
  <c r="AP128" i="1"/>
  <c r="AP129" i="1"/>
  <c r="AP130" i="1"/>
  <c r="AP131" i="1"/>
  <c r="AP132" i="1"/>
  <c r="AP133" i="1"/>
  <c r="AP134" i="1"/>
  <c r="AP135" i="1"/>
  <c r="AP136" i="1"/>
  <c r="AP137" i="1"/>
  <c r="AP138" i="1"/>
  <c r="AP139" i="1"/>
  <c r="AP140" i="1"/>
  <c r="AP141" i="1"/>
  <c r="AP142" i="1"/>
  <c r="AP143" i="1"/>
  <c r="AP144" i="1"/>
  <c r="AP145" i="1"/>
  <c r="AP146" i="1"/>
  <c r="AP147" i="1"/>
  <c r="AP148" i="1"/>
  <c r="AP149" i="1"/>
  <c r="AP150" i="1"/>
  <c r="AP151" i="1"/>
  <c r="AP152" i="1"/>
  <c r="AP153" i="1"/>
  <c r="AP154" i="1"/>
  <c r="AP155" i="1"/>
  <c r="AP156" i="1"/>
  <c r="AP157" i="1"/>
  <c r="AP158" i="1"/>
  <c r="AP159" i="1"/>
  <c r="AP160" i="1"/>
  <c r="AP161" i="1"/>
  <c r="AP162" i="1"/>
  <c r="AP163" i="1"/>
  <c r="AP164" i="1"/>
  <c r="AP165" i="1"/>
  <c r="AP166" i="1"/>
  <c r="AP167" i="1"/>
  <c r="AP168" i="1"/>
  <c r="AP169" i="1"/>
  <c r="AP170" i="1"/>
  <c r="AP171" i="1"/>
  <c r="AP172" i="1"/>
  <c r="AP173" i="1"/>
  <c r="AP174" i="1"/>
  <c r="AP175" i="1"/>
  <c r="AP176" i="1"/>
  <c r="AP177" i="1"/>
  <c r="AP178" i="1"/>
  <c r="AP179" i="1"/>
  <c r="AP180" i="1"/>
  <c r="AP181" i="1"/>
  <c r="AP182" i="1"/>
  <c r="AP183" i="1"/>
  <c r="AP184" i="1"/>
  <c r="AP185" i="1"/>
  <c r="AP186" i="1"/>
  <c r="AP187" i="1"/>
  <c r="AP188" i="1"/>
  <c r="AP189" i="1"/>
  <c r="AP190" i="1"/>
  <c r="AP191" i="1"/>
  <c r="AP192" i="1"/>
  <c r="AP193" i="1"/>
  <c r="AP194" i="1"/>
  <c r="AP195" i="1"/>
  <c r="AP196" i="1"/>
  <c r="AP197" i="1"/>
  <c r="AP198" i="1"/>
  <c r="AP199" i="1"/>
  <c r="AP200" i="1"/>
  <c r="AP201" i="1"/>
  <c r="AP202" i="1"/>
  <c r="AP203" i="1"/>
  <c r="AP204" i="1"/>
  <c r="AP205" i="1"/>
  <c r="AP206" i="1"/>
  <c r="AP207" i="1"/>
  <c r="AP208" i="1"/>
  <c r="AP209" i="1"/>
  <c r="AP210" i="1"/>
  <c r="AP211" i="1"/>
  <c r="AP212" i="1"/>
  <c r="AP213" i="1"/>
  <c r="AP214" i="1"/>
  <c r="AP215" i="1"/>
  <c r="AP216" i="1"/>
  <c r="AP217" i="1"/>
  <c r="AP218" i="1"/>
  <c r="AP219" i="1"/>
  <c r="AP220" i="1"/>
  <c r="AP221" i="1"/>
  <c r="AP222" i="1"/>
  <c r="AP223" i="1"/>
  <c r="AP224" i="1"/>
  <c r="AP225" i="1"/>
  <c r="AP226" i="1"/>
  <c r="AP227" i="1"/>
  <c r="AP228" i="1"/>
  <c r="AP229" i="1"/>
  <c r="AP230" i="1"/>
  <c r="AP231" i="1"/>
  <c r="AP232" i="1"/>
  <c r="AP233" i="1"/>
  <c r="AP234" i="1"/>
  <c r="AP235" i="1"/>
  <c r="AP236" i="1"/>
  <c r="AP237" i="1"/>
  <c r="AP238" i="1"/>
  <c r="AP239" i="1"/>
  <c r="AP240" i="1"/>
  <c r="AP241" i="1"/>
  <c r="AP242" i="1"/>
  <c r="AP243" i="1"/>
  <c r="AP244" i="1"/>
  <c r="AP245" i="1"/>
  <c r="AP246" i="1"/>
  <c r="AP247" i="1"/>
  <c r="AP248" i="1"/>
  <c r="AP249" i="1"/>
  <c r="AP250" i="1"/>
  <c r="AP251" i="1"/>
  <c r="AP252" i="1"/>
  <c r="AP253" i="1"/>
  <c r="AP254" i="1"/>
  <c r="AP255" i="1"/>
  <c r="AP256" i="1"/>
  <c r="AP257" i="1"/>
  <c r="AP258" i="1"/>
  <c r="AP259" i="1"/>
  <c r="AP260" i="1"/>
  <c r="AP261" i="1"/>
  <c r="AP262" i="1"/>
  <c r="AP263" i="1"/>
  <c r="AP264" i="1"/>
  <c r="AP265" i="1"/>
  <c r="AP266" i="1"/>
  <c r="AP267" i="1"/>
  <c r="AP268" i="1"/>
  <c r="AP269" i="1"/>
  <c r="AP270" i="1"/>
  <c r="AP271" i="1"/>
  <c r="AP272" i="1"/>
  <c r="AP273" i="1"/>
  <c r="AP274" i="1"/>
  <c r="AP275" i="1"/>
  <c r="AP276" i="1"/>
  <c r="AP277" i="1"/>
  <c r="AP278" i="1"/>
  <c r="AP279" i="1"/>
  <c r="AP280" i="1"/>
  <c r="AP281" i="1"/>
  <c r="AP282" i="1"/>
  <c r="AP283" i="1"/>
  <c r="AP284" i="1"/>
  <c r="AP285" i="1"/>
  <c r="AP286" i="1"/>
  <c r="AP287" i="1"/>
  <c r="AP288" i="1"/>
  <c r="AP289" i="1"/>
  <c r="AP290" i="1"/>
  <c r="AP291" i="1"/>
  <c r="AP292" i="1"/>
  <c r="AP293" i="1"/>
  <c r="AP294" i="1"/>
  <c r="AP295" i="1"/>
  <c r="AP296" i="1"/>
  <c r="AP297" i="1"/>
  <c r="AP298" i="1"/>
  <c r="AP299" i="1"/>
  <c r="AP300" i="1"/>
  <c r="AP301" i="1"/>
  <c r="AP302" i="1"/>
  <c r="AP303" i="1"/>
  <c r="AP304" i="1"/>
  <c r="AP305" i="1"/>
  <c r="AP306" i="1"/>
  <c r="AP307" i="1"/>
  <c r="AP308" i="1"/>
  <c r="AP309" i="1"/>
  <c r="AP310" i="1"/>
  <c r="AP311" i="1"/>
  <c r="AP312" i="1"/>
  <c r="AP313" i="1"/>
  <c r="AP314" i="1"/>
  <c r="AP315" i="1"/>
  <c r="AP316" i="1"/>
  <c r="AP317" i="1"/>
  <c r="AP318" i="1"/>
  <c r="AP319" i="1"/>
  <c r="AP320" i="1"/>
  <c r="AP321" i="1"/>
  <c r="AP2" i="1"/>
</calcChain>
</file>

<file path=xl/sharedStrings.xml><?xml version="1.0" encoding="utf-8"?>
<sst xmlns="http://schemas.openxmlformats.org/spreadsheetml/2006/main" count="2971" uniqueCount="1343">
  <si>
    <t>Season Number</t>
  </si>
  <si>
    <t>Season Start</t>
  </si>
  <si>
    <t>Season End</t>
  </si>
  <si>
    <t>Episode Number</t>
  </si>
  <si>
    <t>Episode Title</t>
  </si>
  <si>
    <t>Pitch Number</t>
  </si>
  <si>
    <t>Startup Name</t>
  </si>
  <si>
    <t>Industry</t>
  </si>
  <si>
    <t>Business Description</t>
  </si>
  <si>
    <t>Company Website</t>
  </si>
  <si>
    <t>Number of Presenters</t>
  </si>
  <si>
    <t>Male Presenters</t>
  </si>
  <si>
    <t>Female Presenters</t>
  </si>
  <si>
    <t>Transgender Presenters</t>
  </si>
  <si>
    <t>Couple Presenters</t>
  </si>
  <si>
    <t>Pitchers Average Age</t>
  </si>
  <si>
    <t>Started in</t>
  </si>
  <si>
    <t>Pitchers City</t>
  </si>
  <si>
    <t>Pitchers State</t>
  </si>
  <si>
    <t>Yearly Revenue</t>
  </si>
  <si>
    <t>Monthly Sales</t>
  </si>
  <si>
    <t>Gross Margin</t>
  </si>
  <si>
    <t>Net Margin</t>
  </si>
  <si>
    <t>Original Ask Amount</t>
  </si>
  <si>
    <t>Original Offered Equity</t>
  </si>
  <si>
    <t>Valuation Requested</t>
  </si>
  <si>
    <t>Received Offer</t>
  </si>
  <si>
    <t>Accepted Offer</t>
  </si>
  <si>
    <t>Total Deal Amount</t>
  </si>
  <si>
    <t>Total Deal Equity</t>
  </si>
  <si>
    <t>Debt Interest</t>
  </si>
  <si>
    <t>Deal Valuation</t>
  </si>
  <si>
    <t>Number of sharks in deal</t>
  </si>
  <si>
    <t>Deal has conditions</t>
  </si>
  <si>
    <t>Has Patents</t>
  </si>
  <si>
    <t>Ashneer Investment Amount</t>
  </si>
  <si>
    <t>Ashneer Investment Equity</t>
  </si>
  <si>
    <t>Ashneer Debt Amount</t>
  </si>
  <si>
    <t>Namita Investment Amount</t>
  </si>
  <si>
    <t>Namita Investment Equity</t>
  </si>
  <si>
    <t>Namita Debt Amount</t>
  </si>
  <si>
    <t>Anupam Investment Amount</t>
  </si>
  <si>
    <t>Anupam Investment Equity</t>
  </si>
  <si>
    <t>Anupam Debt Amount</t>
  </si>
  <si>
    <t>Vineeta Investment Amount</t>
  </si>
  <si>
    <t>Vineeta Investment Equity</t>
  </si>
  <si>
    <t>Vineeta Debt Amount</t>
  </si>
  <si>
    <t>Aman Investment Amount</t>
  </si>
  <si>
    <t>Aman Investment Equity</t>
  </si>
  <si>
    <t>Aman Debt Amount</t>
  </si>
  <si>
    <t>Peyush Investment Amount</t>
  </si>
  <si>
    <t>Peyush Investment Equity</t>
  </si>
  <si>
    <t>Peyush Debt Amount</t>
  </si>
  <si>
    <t>Ghazal Investment Amount</t>
  </si>
  <si>
    <t>Ghazal Investment Equity</t>
  </si>
  <si>
    <t>Ghazal Debt Amount</t>
  </si>
  <si>
    <t>Amit Investment Amount</t>
  </si>
  <si>
    <t>Amit Investment Equity</t>
  </si>
  <si>
    <t>Amit Debt Amount</t>
  </si>
  <si>
    <t>Guest Investment Amount</t>
  </si>
  <si>
    <t>Guest Investment Equity</t>
  </si>
  <si>
    <t>Guest Debt Amount</t>
  </si>
  <si>
    <t>Guest Name</t>
  </si>
  <si>
    <t>Badlegi Business Ki Tasveer</t>
  </si>
  <si>
    <t>BluePineFoods</t>
  </si>
  <si>
    <t>Food</t>
  </si>
  <si>
    <t>Frozen Momos</t>
  </si>
  <si>
    <t>https://bluepinefoods.com/</t>
  </si>
  <si>
    <t>Middle</t>
  </si>
  <si>
    <t>Delhi</t>
  </si>
  <si>
    <t>BoozScooters</t>
  </si>
  <si>
    <t>Vehicles/Electrical Vehicles</t>
  </si>
  <si>
    <t>Renting e-bike for mobility in private spaces</t>
  </si>
  <si>
    <t>https://www.boozup.net/</t>
  </si>
  <si>
    <t>Young</t>
  </si>
  <si>
    <t>Ahmedabad</t>
  </si>
  <si>
    <t>Gujarat</t>
  </si>
  <si>
    <t>HeartUpMySleeves</t>
  </si>
  <si>
    <t>Beauty/Fashion</t>
  </si>
  <si>
    <t>Detachable Sleeves</t>
  </si>
  <si>
    <t>https://heartupmysleeves.com/</t>
  </si>
  <si>
    <t>Insaan, Ideas Aur Sapne</t>
  </si>
  <si>
    <t>TagzFoods</t>
  </si>
  <si>
    <t>Healthy Potato Chips Snacks</t>
  </si>
  <si>
    <t>https://tagzfoods.com/</t>
  </si>
  <si>
    <t>Bangalore</t>
  </si>
  <si>
    <t>Karnataka</t>
  </si>
  <si>
    <t>HeadAndHeart</t>
  </si>
  <si>
    <t>Education</t>
  </si>
  <si>
    <t>Brain Development Course</t>
  </si>
  <si>
    <t>https://thehnh.in/</t>
  </si>
  <si>
    <t>Patiala</t>
  </si>
  <si>
    <t>Punjab</t>
  </si>
  <si>
    <t>Agritourism</t>
  </si>
  <si>
    <t>Agriculture</t>
  </si>
  <si>
    <t>Tourism</t>
  </si>
  <si>
    <t>https://www.agritourism.in/</t>
  </si>
  <si>
    <t>Baramati</t>
  </si>
  <si>
    <t>Maharashtra</t>
  </si>
  <si>
    <t>Aam Aadmi Ke Business Ideas</t>
  </si>
  <si>
    <t>qZenseLabs</t>
  </si>
  <si>
    <t>Food Freshness Detector</t>
  </si>
  <si>
    <t>https://www.qzense.com/</t>
  </si>
  <si>
    <t>Delhi,Mohali</t>
  </si>
  <si>
    <t>Delhi,Punjab</t>
  </si>
  <si>
    <t>Peeschute</t>
  </si>
  <si>
    <t>Disposable Urine Bag</t>
  </si>
  <si>
    <t>https://www.peeschute.com/</t>
  </si>
  <si>
    <t>Jalna</t>
  </si>
  <si>
    <t>NOCD</t>
  </si>
  <si>
    <t>Energy Drink</t>
  </si>
  <si>
    <t>https://www.jouleshealth.com/</t>
  </si>
  <si>
    <t>Entrepreneurship Ki Wave</t>
  </si>
  <si>
    <t>CosIQ</t>
  </si>
  <si>
    <t>Intelligent Skincare</t>
  </si>
  <si>
    <t>https://mycosiq.com/</t>
  </si>
  <si>
    <t>JhaJiAchaar</t>
  </si>
  <si>
    <t>Pickle</t>
  </si>
  <si>
    <t>https://www.jhajistore.com/</t>
  </si>
  <si>
    <t>Old</t>
  </si>
  <si>
    <t>Darbhanga</t>
  </si>
  <si>
    <t>Bihar</t>
  </si>
  <si>
    <t>Bummer</t>
  </si>
  <si>
    <t>Underwear</t>
  </si>
  <si>
    <t>https://bummer.in/</t>
  </si>
  <si>
    <t>Hunt For Interesting Business</t>
  </si>
  <si>
    <t>RevampMoto</t>
  </si>
  <si>
    <t>E-Bike Mitra bud-e RM</t>
  </si>
  <si>
    <t>https://www.revampmoto.in/</t>
  </si>
  <si>
    <t>Nashik</t>
  </si>
  <si>
    <t>HungryHead</t>
  </si>
  <si>
    <t>Restaurant serving 80 types of Maggi</t>
  </si>
  <si>
    <t>http://www.hungryhead.co.in/</t>
  </si>
  <si>
    <t>Mumbai</t>
  </si>
  <si>
    <t>ShrawaniEngineers</t>
  </si>
  <si>
    <t>Belly Button Shaper</t>
  </si>
  <si>
    <t>https://www.shrawaniengineers.com/</t>
  </si>
  <si>
    <t>Nagpur</t>
  </si>
  <si>
    <t>New Week, New Ideas</t>
  </si>
  <si>
    <t>SkippiIcePops</t>
  </si>
  <si>
    <t>Ice-Pops</t>
  </si>
  <si>
    <t>https://skippi.in/</t>
  </si>
  <si>
    <t>Hyderabad</t>
  </si>
  <si>
    <t>Telangana</t>
  </si>
  <si>
    <t>Menstrupedia</t>
  </si>
  <si>
    <t>Menstrual Awareness Comic</t>
  </si>
  <si>
    <t>https://www.menstrupedia.com/</t>
  </si>
  <si>
    <t>Hecoll</t>
  </si>
  <si>
    <t>Pollution Resistant Fabric - Healthy Cover For All</t>
  </si>
  <si>
    <t>https://hecoll.com/</t>
  </si>
  <si>
    <t>A Never Give Up Spirit</t>
  </si>
  <si>
    <t>RaisingSuperstars</t>
  </si>
  <si>
    <t>Child Development App</t>
  </si>
  <si>
    <t>https://raisingsuperstars.com/india-page</t>
  </si>
  <si>
    <t>Gurgaon</t>
  </si>
  <si>
    <t>Haryana</t>
  </si>
  <si>
    <t>Torch-it</t>
  </si>
  <si>
    <t>Gadgets for visually impaired people</t>
  </si>
  <si>
    <t>https://mytorchit.com/</t>
  </si>
  <si>
    <t>Kavach</t>
  </si>
  <si>
    <t>Report bullying incidents</t>
  </si>
  <si>
    <t>LaKheerDeli</t>
  </si>
  <si>
    <t>Kheer in variety of flavors</t>
  </si>
  <si>
    <t>https://lakheerdeli.com/</t>
  </si>
  <si>
    <t>Pune</t>
  </si>
  <si>
    <t>Shark Ko Impress Karne Wale Ideas</t>
  </si>
  <si>
    <t>BeyondSnack</t>
  </si>
  <si>
    <t>Kerala Banana Chips</t>
  </si>
  <si>
    <t>https://www.beyondsnack.in/</t>
  </si>
  <si>
    <t>Thiruvananthapuram</t>
  </si>
  <si>
    <t>Kerala</t>
  </si>
  <si>
    <t>VivalyfInnovations</t>
  </si>
  <si>
    <t>Medical/Health</t>
  </si>
  <si>
    <t>Easy Life Prickless Diabetes Testing Machine</t>
  </si>
  <si>
    <t>https://vivalyf.in/</t>
  </si>
  <si>
    <t>MotionBreeze</t>
  </si>
  <si>
    <t>Smart Electric Motorcycle</t>
  </si>
  <si>
    <t>https://www.motionautomotive.in/</t>
  </si>
  <si>
    <t>Vadodara</t>
  </si>
  <si>
    <t>Defining Innovations</t>
  </si>
  <si>
    <t>Altor</t>
  </si>
  <si>
    <t>Manufacturing</t>
  </si>
  <si>
    <t>Smart Helmets</t>
  </si>
  <si>
    <t>https://www.altorsmarthelmet.com/</t>
  </si>
  <si>
    <t>Kolkata</t>
  </si>
  <si>
    <t>West Bengal</t>
  </si>
  <si>
    <t>Ariro</t>
  </si>
  <si>
    <t>Wooden Toys</t>
  </si>
  <si>
    <t>https://arirotoys.com/</t>
  </si>
  <si>
    <t>Chennai</t>
  </si>
  <si>
    <t>Tamil Nadu</t>
  </si>
  <si>
    <t>KabiraHandmad</t>
  </si>
  <si>
    <t>Healthy Edible Oils dairy products spices flour</t>
  </si>
  <si>
    <t>https://www.kabirafoods.com/</t>
  </si>
  <si>
    <t>Jaipur</t>
  </si>
  <si>
    <t>Rajasthan</t>
  </si>
  <si>
    <t>Passion About Entrepreneurship</t>
  </si>
  <si>
    <t>Nuutjob</t>
  </si>
  <si>
    <t>Male Intimate Hygiene deo spray</t>
  </si>
  <si>
    <t>https://nuutjob.com/</t>
  </si>
  <si>
    <t>Meatyour</t>
  </si>
  <si>
    <t>Eggs</t>
  </si>
  <si>
    <t>https://meatyour.com/</t>
  </si>
  <si>
    <t>EventBeep</t>
  </si>
  <si>
    <t>Student Community App EdTech</t>
  </si>
  <si>
    <t>https://www.eventbeep.com/</t>
  </si>
  <si>
    <t>Investment Paane Ka Sapna</t>
  </si>
  <si>
    <t>Gopal's56</t>
  </si>
  <si>
    <t>Fiber Ice Cream</t>
  </si>
  <si>
    <t>https://www.gopals56.in/</t>
  </si>
  <si>
    <t>ARRCOATSurfaceTextures</t>
  </si>
  <si>
    <t>Wall Building Surface Textures</t>
  </si>
  <si>
    <t>https://www.arrcoat.com/</t>
  </si>
  <si>
    <t>Farda</t>
  </si>
  <si>
    <t>Customised Streetwear</t>
  </si>
  <si>
    <t>https://fardaclothing.com/</t>
  </si>
  <si>
    <t>Ek Idea Aur Uske Do Sides</t>
  </si>
  <si>
    <t>Auli</t>
  </si>
  <si>
    <t>Ayurvedic Products Skincare Lifestyle</t>
  </si>
  <si>
    <t>https://aulilifestyle.com/</t>
  </si>
  <si>
    <t>SweeDesi</t>
  </si>
  <si>
    <t>Indian Sweets Online</t>
  </si>
  <si>
    <t>https://www.sweedesi.com/</t>
  </si>
  <si>
    <t>LOKA</t>
  </si>
  <si>
    <t>Technology/Software</t>
  </si>
  <si>
    <t>Metaverse App</t>
  </si>
  <si>
    <t>https://www.lokaworld.app/</t>
  </si>
  <si>
    <t>Ideas By Young Entrepreneurs</t>
  </si>
  <si>
    <t>Annie</t>
  </si>
  <si>
    <t>Thinkerbell labs Braille Literary Device</t>
  </si>
  <si>
    <t>https://www.thinkerbelllabs.com/annie</t>
  </si>
  <si>
    <t>Carragreen</t>
  </si>
  <si>
    <t>Eco-Friendly boxes</t>
  </si>
  <si>
    <t>https://carragreen.com/</t>
  </si>
  <si>
    <t>Indore</t>
  </si>
  <si>
    <t>Madhya Pradesh</t>
  </si>
  <si>
    <t>TheYarnBazaar</t>
  </si>
  <si>
    <t>Yarn-Trading App Online Marketplace for Yarn</t>
  </si>
  <si>
    <t>https://theyarnbazaar.com/</t>
  </si>
  <si>
    <t>Naye Aur Nayab Pitchers</t>
  </si>
  <si>
    <t>TheRenalProject</t>
  </si>
  <si>
    <t>Home Dialysis Treatment</t>
  </si>
  <si>
    <t>https://www.therenalproject.com/</t>
  </si>
  <si>
    <t>MorrikoPureFoods</t>
  </si>
  <si>
    <t>Healthy Food Snacks Kamdhenu foods</t>
  </si>
  <si>
    <t>https://morrikopurefoods.com/</t>
  </si>
  <si>
    <t>Valsad</t>
  </si>
  <si>
    <t>GoodGoodPiggy</t>
  </si>
  <si>
    <t>Digital Piggy Bank</t>
  </si>
  <si>
    <t>https://goodgoodpiggy.com/</t>
  </si>
  <si>
    <t>It's Time To Change</t>
  </si>
  <si>
    <t>HammerLifestyle</t>
  </si>
  <si>
    <t>Electronics</t>
  </si>
  <si>
    <t>Smart Audio Products</t>
  </si>
  <si>
    <t>https://hammeronline.in/</t>
  </si>
  <si>
    <t>Panipat</t>
  </si>
  <si>
    <t>PNT</t>
  </si>
  <si>
    <t>Robotics and Automation Solutions</t>
  </si>
  <si>
    <t>https://pntsolutions.in/</t>
  </si>
  <si>
    <t>Cocofit</t>
  </si>
  <si>
    <t>Coconut based beverage franchise</t>
  </si>
  <si>
    <t>https://www.cocofit.in/</t>
  </si>
  <si>
    <t>Winning The Sharks Trust</t>
  </si>
  <si>
    <t>BambooIndia</t>
  </si>
  <si>
    <t>Bamboo Products</t>
  </si>
  <si>
    <t>https://www.bambooindia.com/</t>
  </si>
  <si>
    <t>FlyingFur</t>
  </si>
  <si>
    <t>Animal/Pets</t>
  </si>
  <si>
    <t>Dog pets Hygiene</t>
  </si>
  <si>
    <t>https://flyingfur.in/</t>
  </si>
  <si>
    <t>BeyondWater</t>
  </si>
  <si>
    <t>Liquid Water Enhancer</t>
  </si>
  <si>
    <t>https://drinkbeyond.co.in/</t>
  </si>
  <si>
    <t>Let'sTry</t>
  </si>
  <si>
    <t>Healthy Snacks</t>
  </si>
  <si>
    <t>https://www.letstryfoods.com/</t>
  </si>
  <si>
    <t>A Wave Of Startups</t>
  </si>
  <si>
    <t>FindYourKicksIndia</t>
  </si>
  <si>
    <t>Sneaker Resale</t>
  </si>
  <si>
    <t>https://findyourkicksindia.co/</t>
  </si>
  <si>
    <t>Ludhiana</t>
  </si>
  <si>
    <t>AasVidyalaya</t>
  </si>
  <si>
    <t>EdTech App</t>
  </si>
  <si>
    <t>https://www.aasvidyalaya.com/</t>
  </si>
  <si>
    <t>Outbox</t>
  </si>
  <si>
    <t>Services</t>
  </si>
  <si>
    <t>Premium Surprise-Planning</t>
  </si>
  <si>
    <t>https://www.outboxsurprises.com/</t>
  </si>
  <si>
    <t>RoadBounce</t>
  </si>
  <si>
    <t>Pothole Detection Software and Data</t>
  </si>
  <si>
    <t>https://www.roadbounce.com/</t>
  </si>
  <si>
    <t>Investing In Profitable Businesses</t>
  </si>
  <si>
    <t>Mommy'sKitchen</t>
  </si>
  <si>
    <t>Thin Crust Pizza</t>
  </si>
  <si>
    <t>https://mommys.kitchen/</t>
  </si>
  <si>
    <t>IndiaHempandCo</t>
  </si>
  <si>
    <t>Hemp Food Products</t>
  </si>
  <si>
    <t>https://www.indiahempandco.com/</t>
  </si>
  <si>
    <t>Otua</t>
  </si>
  <si>
    <t>Electric Auto Vehicle Dandera</t>
  </si>
  <si>
    <t>https://www.danderaelectric.com/</t>
  </si>
  <si>
    <t>Anthyesti</t>
  </si>
  <si>
    <t>Funeral Service the last rites</t>
  </si>
  <si>
    <t>https://anthyesti.com/</t>
  </si>
  <si>
    <t>Forming An Idea And Bagging A Deal</t>
  </si>
  <si>
    <t>Ethik</t>
  </si>
  <si>
    <t>Leather-free Shoes</t>
  </si>
  <si>
    <t>https://www.ethik.in/</t>
  </si>
  <si>
    <t>WeSTOCK</t>
  </si>
  <si>
    <t>Brainwired Livestock health monitoring AI pets ear tag</t>
  </si>
  <si>
    <t>https://www.brainwired.in/</t>
  </si>
  <si>
    <t>Ernakulam</t>
  </si>
  <si>
    <t>KetoIndia</t>
  </si>
  <si>
    <t>Customised Keto Diets for various Medical/Health issues</t>
  </si>
  <si>
    <t>https://www.ketoindia.fit/</t>
  </si>
  <si>
    <t>Magiclock</t>
  </si>
  <si>
    <t>Hardware</t>
  </si>
  <si>
    <t>LPG Cylinder lock</t>
  </si>
  <si>
    <t>http://www.magiclockdc.com/</t>
  </si>
  <si>
    <t>A Variety Of Ideas</t>
  </si>
  <si>
    <t>TheStatePlate</t>
  </si>
  <si>
    <t>Delicacies</t>
  </si>
  <si>
    <t>https://thestateplate.com/</t>
  </si>
  <si>
    <t>Bangalore,Kolkata</t>
  </si>
  <si>
    <t>Karnataka,West Bengal</t>
  </si>
  <si>
    <t>Bakarmax</t>
  </si>
  <si>
    <t>Comics &amp; Animation</t>
  </si>
  <si>
    <t>https://bakarmax.com/</t>
  </si>
  <si>
    <t>INACAN</t>
  </si>
  <si>
    <t>Can Cocktails</t>
  </si>
  <si>
    <t>https://inacan.in/</t>
  </si>
  <si>
    <t>Game-changing Ideas</t>
  </si>
  <si>
    <t>Get-A-Whey</t>
  </si>
  <si>
    <t>Sugar-Free Icecream</t>
  </si>
  <si>
    <t>https://getawhey.in/</t>
  </si>
  <si>
    <t>Sid07Designs</t>
  </si>
  <si>
    <t>Inventions</t>
  </si>
  <si>
    <t>https://sid07designs.com/</t>
  </si>
  <si>
    <t>Jammu</t>
  </si>
  <si>
    <t>Jammu &amp; Kashmir</t>
  </si>
  <si>
    <t>TheQuirkyNaari</t>
  </si>
  <si>
    <t>Customised Apparels</t>
  </si>
  <si>
    <t>https://thequirkynaari.com/</t>
  </si>
  <si>
    <t>Mathura</t>
  </si>
  <si>
    <t>Uttar Pradesh</t>
  </si>
  <si>
    <t>Turning Ideas Into Businesses</t>
  </si>
  <si>
    <t>HairOriginals</t>
  </si>
  <si>
    <t>Natural Hair Extensions</t>
  </si>
  <si>
    <t>https://www.hairoriginals.in/</t>
  </si>
  <si>
    <t>Poo-de-Cologne</t>
  </si>
  <si>
    <t>Toilet Spray with Essential Oils</t>
  </si>
  <si>
    <t>https://www.poodecologne.com/</t>
  </si>
  <si>
    <t>Moonshine</t>
  </si>
  <si>
    <t>Meads</t>
  </si>
  <si>
    <t>https://www.moonshinemeadery.com/</t>
  </si>
  <si>
    <t>Falhari</t>
  </si>
  <si>
    <t>Fresh Fruits salads</t>
  </si>
  <si>
    <t>https://falhari.com/</t>
  </si>
  <si>
    <t>Investing In Innovation</t>
  </si>
  <si>
    <t>NamhyaFoods</t>
  </si>
  <si>
    <t>Ayurvedic Enriched Food</t>
  </si>
  <si>
    <t>https://namhyafoods.com/</t>
  </si>
  <si>
    <t>UrbanMonkey</t>
  </si>
  <si>
    <t>Streetwear</t>
  </si>
  <si>
    <t>https://www.urbanmonkey.com/</t>
  </si>
  <si>
    <t>GuardianGears</t>
  </si>
  <si>
    <t>Motorcycle Luggage bags</t>
  </si>
  <si>
    <t>https://guardiangears.in/</t>
  </si>
  <si>
    <t>ModernMyth</t>
  </si>
  <si>
    <t>Bags Slings Clutches Handbags Totes Laptop Bags Travel Essentials Pouches Trunks &amp; Gifting</t>
  </si>
  <si>
    <t>https://www.modernmyth.in/</t>
  </si>
  <si>
    <t>A Decade Of Indian Entrepreneurship</t>
  </si>
  <si>
    <t>TheSassBar</t>
  </si>
  <si>
    <t>Gifts Soaps</t>
  </si>
  <si>
    <t>https://www.thesassbar.com/</t>
  </si>
  <si>
    <t>KGAgrotech</t>
  </si>
  <si>
    <t>Agricultural Innovations</t>
  </si>
  <si>
    <t>Malegaon</t>
  </si>
  <si>
    <t>NuskhaKitchen</t>
  </si>
  <si>
    <t>Homemade after delivery Foods</t>
  </si>
  <si>
    <t>https://nuskhakitchen.com/</t>
  </si>
  <si>
    <t>An Ocean Of Opportunities</t>
  </si>
  <si>
    <t>PawsIndia</t>
  </si>
  <si>
    <t>Dog Products</t>
  </si>
  <si>
    <t>https://pawsindia.com/</t>
  </si>
  <si>
    <t>SunfoxTechnologies</t>
  </si>
  <si>
    <t>Portable ECG Device</t>
  </si>
  <si>
    <t>https://www.sunfox.in/</t>
  </si>
  <si>
    <t>Dehradun</t>
  </si>
  <si>
    <t>Uttarakhand</t>
  </si>
  <si>
    <t>Alpino</t>
  </si>
  <si>
    <t>Roasted Peanut butter Products</t>
  </si>
  <si>
    <t>https://alpino.store/</t>
  </si>
  <si>
    <t>Surat</t>
  </si>
  <si>
    <t>Revolutionary Ideas</t>
  </si>
  <si>
    <t>IsakFragrances</t>
  </si>
  <si>
    <t>Perfumes Fragrances</t>
  </si>
  <si>
    <t>https://isakfragrances.com/</t>
  </si>
  <si>
    <t>Lucknow</t>
  </si>
  <si>
    <t>JulaaAutomation</t>
  </si>
  <si>
    <t>Automatic Cradle</t>
  </si>
  <si>
    <t>https://www.automaticjulaa.com/</t>
  </si>
  <si>
    <t>RarePlanet</t>
  </si>
  <si>
    <t>Handicrafts</t>
  </si>
  <si>
    <t>https://rareplanet.in/</t>
  </si>
  <si>
    <t>Investing In The Future Of India</t>
  </si>
  <si>
    <t>ThekaCoffee</t>
  </si>
  <si>
    <t>Coffee Products</t>
  </si>
  <si>
    <t>https://thekacoffee.com/</t>
  </si>
  <si>
    <t>Gandhinagar</t>
  </si>
  <si>
    <t>WattTechnovations</t>
  </si>
  <si>
    <t>Ventilated PPE Kits</t>
  </si>
  <si>
    <t>https://www.watttechnovations.com/</t>
  </si>
  <si>
    <t>AlisteTechnologies</t>
  </si>
  <si>
    <t>Automation Solutions</t>
  </si>
  <si>
    <t>https://www.alistetechnologies.com/</t>
  </si>
  <si>
    <t>Noida</t>
  </si>
  <si>
    <t>InsuranceSamadhan</t>
  </si>
  <si>
    <t>Insurance Solutions</t>
  </si>
  <si>
    <t>https://www.insurancesamadhan.com/</t>
  </si>
  <si>
    <t>Meeting The New India Minds</t>
  </si>
  <si>
    <t>HumpyA2</t>
  </si>
  <si>
    <t>Organic Milk A2 Products</t>
  </si>
  <si>
    <t>https://humpyfarms.com/</t>
  </si>
  <si>
    <t>KunafaWorld</t>
  </si>
  <si>
    <t>Kunafa food products</t>
  </si>
  <si>
    <t>https://www.kunafaworld.com/</t>
  </si>
  <si>
    <t>Mangalore</t>
  </si>
  <si>
    <t>GoldSafeSolutions</t>
  </si>
  <si>
    <t>Anti-Suicidal Fan Rod</t>
  </si>
  <si>
    <t>https://www.goldlife.co.in/</t>
  </si>
  <si>
    <t>Businesses Of Tomorrow</t>
  </si>
  <si>
    <t>WakaoFoods</t>
  </si>
  <si>
    <t>Jackfruit Products</t>
  </si>
  <si>
    <t>https://wakaofoods.com/</t>
  </si>
  <si>
    <t>Goa</t>
  </si>
  <si>
    <t>PDDFalcon</t>
  </si>
  <si>
    <t>Stainless Steel Items</t>
  </si>
  <si>
    <t>https://falconproducts.co.in/</t>
  </si>
  <si>
    <t>PlayBoxTV</t>
  </si>
  <si>
    <t>Streaming Platform</t>
  </si>
  <si>
    <t>https://playboxtv.in/</t>
  </si>
  <si>
    <t>Sharks Ki Expertise</t>
  </si>
  <si>
    <t>Sippline</t>
  </si>
  <si>
    <t>Portable Glass Attachment Drinking Shields</t>
  </si>
  <si>
    <t>https://www.sippline.com/</t>
  </si>
  <si>
    <t>KabaddiAdda</t>
  </si>
  <si>
    <t>Sports</t>
  </si>
  <si>
    <t>All-Kabaddi App</t>
  </si>
  <si>
    <t>https://www.kabaddiadda.com/</t>
  </si>
  <si>
    <t>ShadesofSpring</t>
  </si>
  <si>
    <t>Flowers</t>
  </si>
  <si>
    <t>https://shadesofspring.in/</t>
  </si>
  <si>
    <t>Scholify</t>
  </si>
  <si>
    <t>Scholarship Platform</t>
  </si>
  <si>
    <t>https://scholifyme.com/</t>
  </si>
  <si>
    <t>Entrepreneurship Ki Raah</t>
  </si>
  <si>
    <t>Scrapshala</t>
  </si>
  <si>
    <t>Handmade Reusable Scrap Materials</t>
  </si>
  <si>
    <t>https://scrapshala.com/</t>
  </si>
  <si>
    <t>Varanasi</t>
  </si>
  <si>
    <t>Sabjikothi</t>
  </si>
  <si>
    <t>Vegetables Storage SaptKrishi</t>
  </si>
  <si>
    <t>https://www.saptkrishi.com/</t>
  </si>
  <si>
    <t>Bhagalpur</t>
  </si>
  <si>
    <t>AyuRythm</t>
  </si>
  <si>
    <t>Ayurvedic Wellness App</t>
  </si>
  <si>
    <t>https://www.ayurythm.com/home/</t>
  </si>
  <si>
    <t>Astrix</t>
  </si>
  <si>
    <t>Smart Locks Qtouch</t>
  </si>
  <si>
    <t>https://www.astrixengineering.com/</t>
  </si>
  <si>
    <t>Coimbatore</t>
  </si>
  <si>
    <t>The Road To Success</t>
  </si>
  <si>
    <t>TheaandSid</t>
  </si>
  <si>
    <t>Proposal Solutions</t>
  </si>
  <si>
    <t>https://theaandsid.com/</t>
  </si>
  <si>
    <t>ExperentialEtc</t>
  </si>
  <si>
    <t>Technology layered advertisement services</t>
  </si>
  <si>
    <t>https://www.experientialetc.com/</t>
  </si>
  <si>
    <t>GrowFitter</t>
  </si>
  <si>
    <t>Rewards App</t>
  </si>
  <si>
    <t>https://www.growfitter.com/</t>
  </si>
  <si>
    <t>C3Med-Tech</t>
  </si>
  <si>
    <t>Portable ophthalmic vision devices</t>
  </si>
  <si>
    <t>https://c3prototypes.com/</t>
  </si>
  <si>
    <t>Life-Changing Ideas</t>
  </si>
  <si>
    <t>ColourMeMad-CMM</t>
  </si>
  <si>
    <t>Insoles</t>
  </si>
  <si>
    <t>https://yourfootdoctor.in/</t>
  </si>
  <si>
    <t>Mavi's</t>
  </si>
  <si>
    <t>Vegan Fermented Food</t>
  </si>
  <si>
    <t>https://mavispantry.com/</t>
  </si>
  <si>
    <t>Thane</t>
  </si>
  <si>
    <t>TweekLabs</t>
  </si>
  <si>
    <t>Sportswear</t>
  </si>
  <si>
    <t>https://www.tweek-labs.com/</t>
  </si>
  <si>
    <t>Proxgy</t>
  </si>
  <si>
    <t>Virtual Reality</t>
  </si>
  <si>
    <t>https://www.proxgy.com/</t>
  </si>
  <si>
    <t>Scaling Ambitions</t>
  </si>
  <si>
    <t>NomadFoodProject</t>
  </si>
  <si>
    <t>Bacon Jams Relishes</t>
  </si>
  <si>
    <t>https://nomadfoodproject.com/</t>
  </si>
  <si>
    <t>Delhi,Pune</t>
  </si>
  <si>
    <t>Delhi,Maharashtra</t>
  </si>
  <si>
    <t>TweeInOne</t>
  </si>
  <si>
    <t>Reversible and convertible clothing</t>
  </si>
  <si>
    <t>https://tweeinone.com/</t>
  </si>
  <si>
    <t>GreenProtein</t>
  </si>
  <si>
    <t>Plant-Based Protein</t>
  </si>
  <si>
    <t>https://greenprotein.co.in/</t>
  </si>
  <si>
    <t>On2Cook</t>
  </si>
  <si>
    <t>Fastest Cooking Device</t>
  </si>
  <si>
    <t>https://on2cook.com/</t>
  </si>
  <si>
    <t>The Final Destination</t>
  </si>
  <si>
    <t>JainShikanji</t>
  </si>
  <si>
    <t>Lemonade</t>
  </si>
  <si>
    <t>https://jainshikanjimasala.com/</t>
  </si>
  <si>
    <t>Modinagar</t>
  </si>
  <si>
    <t>Woloo</t>
  </si>
  <si>
    <t>Washroom Finder</t>
  </si>
  <si>
    <t>https://woloo.in/</t>
  </si>
  <si>
    <t>ElcareIndia</t>
  </si>
  <si>
    <t>Carenting for Elders</t>
  </si>
  <si>
    <t>https://elcare.co/</t>
  </si>
  <si>
    <t>Gateway To Shark Tank India</t>
  </si>
  <si>
    <t>SneaKare</t>
  </si>
  <si>
    <t>Shoe Sneaker kits storage crates</t>
  </si>
  <si>
    <t>https://sneakare.com/</t>
  </si>
  <si>
    <t>FrenchCrown</t>
  </si>
  <si>
    <t>Clothes</t>
  </si>
  <si>
    <t>https://frenchcrown.in/</t>
  </si>
  <si>
    <t>StoreMyGoods</t>
  </si>
  <si>
    <t>Storage solutions</t>
  </si>
  <si>
    <t>https://storemygoods.in/</t>
  </si>
  <si>
    <t>Devnagri</t>
  </si>
  <si>
    <t>Translation of language content</t>
  </si>
  <si>
    <t>https://devnagri.com/</t>
  </si>
  <si>
    <t>Unseen</t>
  </si>
  <si>
    <t>WitBlox</t>
  </si>
  <si>
    <t>Kids playing equipment</t>
  </si>
  <si>
    <t>https://witblox.com/</t>
  </si>
  <si>
    <t>Kineer</t>
  </si>
  <si>
    <t>Packaged drinking water</t>
  </si>
  <si>
    <t>https://www.kineerblessed.com/</t>
  </si>
  <si>
    <t>PiChem</t>
  </si>
  <si>
    <t>Chemical products</t>
  </si>
  <si>
    <t>http://www.pichem.in/</t>
  </si>
  <si>
    <t>Clensta</t>
  </si>
  <si>
    <t>Waterless bathing technology products</t>
  </si>
  <si>
    <t>https://clensta.com/</t>
  </si>
  <si>
    <t>InfinitiInsects</t>
  </si>
  <si>
    <t>Live insect feed for pets</t>
  </si>
  <si>
    <t>https://infiniti-insects.business.site/</t>
  </si>
  <si>
    <t>AshwaPro</t>
  </si>
  <si>
    <t>Outdoor cycling gym</t>
  </si>
  <si>
    <t>https://ashwa.pro/</t>
  </si>
  <si>
    <t>Mine4Nine</t>
  </si>
  <si>
    <t>Trendy maternity dresses</t>
  </si>
  <si>
    <t>https://mine4nine.in/</t>
  </si>
  <si>
    <t>StudioBeej</t>
  </si>
  <si>
    <t>Sustainable leather accessories</t>
  </si>
  <si>
    <t>https://studiobeej.com/</t>
  </si>
  <si>
    <t>Sattuz</t>
  </si>
  <si>
    <t>Liquor/Beverages</t>
  </si>
  <si>
    <t>Foods Beverages super food</t>
  </si>
  <si>
    <t>https://sattuz.in/</t>
  </si>
  <si>
    <t>Madhubani</t>
  </si>
  <si>
    <t>Scintiglo</t>
  </si>
  <si>
    <t>Diagnostic device for microalbuminuria estimation</t>
  </si>
  <si>
    <t>https://cemd.in/</t>
  </si>
  <si>
    <t>Glii</t>
  </si>
  <si>
    <t>Dating app for LGBTQ</t>
  </si>
  <si>
    <t>https://www.glii.in/</t>
  </si>
  <si>
    <t>StanleeIndia</t>
  </si>
  <si>
    <t>Televisions</t>
  </si>
  <si>
    <t>https://www.stanleeindia.com/</t>
  </si>
  <si>
    <t>SpaceKidzIndia</t>
  </si>
  <si>
    <t>Small Satellites by kids</t>
  </si>
  <si>
    <t>https://www.spacekidzindia.in/</t>
  </si>
  <si>
    <t>UrbanNaps</t>
  </si>
  <si>
    <t>Smart Napping Pod</t>
  </si>
  <si>
    <t>https://urbannaps.com/</t>
  </si>
  <si>
    <t>Gizmoswala</t>
  </si>
  <si>
    <t>Entertainment</t>
  </si>
  <si>
    <t>Sex toys and games</t>
  </si>
  <si>
    <t>https://www.gizmoswala.com/</t>
  </si>
  <si>
    <t>ZyppElectric</t>
  </si>
  <si>
    <t>Electrical Vehicles</t>
  </si>
  <si>
    <t>https://zypp.app/</t>
  </si>
  <si>
    <t>Picsniff</t>
  </si>
  <si>
    <t>Face recognition based image sharing</t>
  </si>
  <si>
    <t>https://algomage.com/algoshare</t>
  </si>
  <si>
    <t>Deciwood</t>
  </si>
  <si>
    <t>Portable wooden Bluetooth speakers</t>
  </si>
  <si>
    <t>https://deciwood.com/</t>
  </si>
  <si>
    <t>HappyBar</t>
  </si>
  <si>
    <t>FitSport delicious snacks</t>
  </si>
  <si>
    <t>https://www.fitsport.me/</t>
  </si>
  <si>
    <t>Tathastulive</t>
  </si>
  <si>
    <t>Offer Daan, Puja and Yajna</t>
  </si>
  <si>
    <t>https://www.temple.biz/</t>
  </si>
  <si>
    <t>BandsandCups</t>
  </si>
  <si>
    <t>Bra fitting service</t>
  </si>
  <si>
    <t>https://www.bandsandcups.com/</t>
  </si>
  <si>
    <t>MyWealthProtector</t>
  </si>
  <si>
    <t>Beyond Life Service</t>
  </si>
  <si>
    <t>https://mywealthprotector.com/</t>
  </si>
  <si>
    <t>TheIris</t>
  </si>
  <si>
    <t>Pocket Microscopes</t>
  </si>
  <si>
    <t>https://www.theiris.co.in/</t>
  </si>
  <si>
    <t>Canebot</t>
  </si>
  <si>
    <t>Juice making machine</t>
  </si>
  <si>
    <t>OyeDelhiOye</t>
  </si>
  <si>
    <t>Delhi Ke Chole Kulche</t>
  </si>
  <si>
    <t>InaliAssistiveTech</t>
  </si>
  <si>
    <t>Prosthetics</t>
  </si>
  <si>
    <t>https://inalifoundation.com/</t>
  </si>
  <si>
    <t>Meera'sCelebrations</t>
  </si>
  <si>
    <t>Wedding ceremonial items</t>
  </si>
  <si>
    <t>https://www.facebook.com/meeracelebrations/</t>
  </si>
  <si>
    <t>Artment</t>
  </si>
  <si>
    <t>Exquisite pieces of home decor</t>
  </si>
  <si>
    <t>https://theartment.com/</t>
  </si>
  <si>
    <t>Powertree</t>
  </si>
  <si>
    <t>Beautiful efficient solar panels</t>
  </si>
  <si>
    <t>https://powertree.co.in/</t>
  </si>
  <si>
    <t>Eume</t>
  </si>
  <si>
    <t>Massager Backpack</t>
  </si>
  <si>
    <t>https://eumeworld.com/</t>
  </si>
  <si>
    <t>Entrepreneurship Ki Leher Ek Baar Firse</t>
  </si>
  <si>
    <t>Hoovu</t>
  </si>
  <si>
    <t>Fresh Pooja flowers</t>
  </si>
  <si>
    <t>https://hoovufresh.com/</t>
  </si>
  <si>
    <t>Bengaluru</t>
  </si>
  <si>
    <t>Dorji</t>
  </si>
  <si>
    <t>Flavors of Tea</t>
  </si>
  <si>
    <t>https://dorjeteas.com/</t>
  </si>
  <si>
    <t>Darjeeling</t>
  </si>
  <si>
    <t>Recode</t>
  </si>
  <si>
    <t>Beauty &amp; cosmetics</t>
  </si>
  <si>
    <t>https://shop.recodestudios.com/</t>
  </si>
  <si>
    <t>A Bigger Vision</t>
  </si>
  <si>
    <t>VeryMuchIndian</t>
  </si>
  <si>
    <t>Paithani Handloom Sarees</t>
  </si>
  <si>
    <t>https://www.verymuchindian.com/</t>
  </si>
  <si>
    <t>WatchoutWearables</t>
  </si>
  <si>
    <t>Smart watches</t>
  </si>
  <si>
    <t>https://www.watchoutwearables.com/</t>
  </si>
  <si>
    <t>SoupX</t>
  </si>
  <si>
    <t>Soup based meals</t>
  </si>
  <si>
    <t>https://www.soupx.in/</t>
  </si>
  <si>
    <t>Thrilling and Thunderous Pitches</t>
  </si>
  <si>
    <t>ATMOSPHERE</t>
  </si>
  <si>
    <t>Varieties of kombucha</t>
  </si>
  <si>
    <t>https://atmospherestudio.in/</t>
  </si>
  <si>
    <t>Stage</t>
  </si>
  <si>
    <t>Web series and movies in Indian languages</t>
  </si>
  <si>
    <t>https://www.stage.in/</t>
  </si>
  <si>
    <t>Bhiwani,Barnagar</t>
  </si>
  <si>
    <t>Haryana,Madhya Pradesh</t>
  </si>
  <si>
    <t>Girgit</t>
  </si>
  <si>
    <t xml:space="preserve">color-changing clothing products </t>
  </si>
  <si>
    <t>https://www.girgitstore.com/</t>
  </si>
  <si>
    <t>Ideas Meets Opportunity</t>
  </si>
  <si>
    <t>GearHeadMotors</t>
  </si>
  <si>
    <t>Electric vehicles bikes</t>
  </si>
  <si>
    <t>https://www.ghmev.com/</t>
  </si>
  <si>
    <t>PatilKaki</t>
  </si>
  <si>
    <t>Homemade snacks</t>
  </si>
  <si>
    <t>https://patilkaki.com/</t>
  </si>
  <si>
    <t>Brandsdaddy</t>
  </si>
  <si>
    <t>Auto Fire Extinguisher</t>
  </si>
  <si>
    <t>https://www.brandsdaddy.com/</t>
  </si>
  <si>
    <t>Investing in the Future of India</t>
  </si>
  <si>
    <t>Winston</t>
  </si>
  <si>
    <t>Techno beauty products at home</t>
  </si>
  <si>
    <t>https://winstonindia.com/</t>
  </si>
  <si>
    <t>Faridabad</t>
  </si>
  <si>
    <t>Flatheads</t>
  </si>
  <si>
    <t>Shoes Sneakers Loafers</t>
  </si>
  <si>
    <t>https://www.flatheads.in/</t>
  </si>
  <si>
    <t>OrganicSmokes</t>
  </si>
  <si>
    <t>Organic Cigarettes Cigarillos Smokes</t>
  </si>
  <si>
    <t>https://www.meaame.com/</t>
  </si>
  <si>
    <t>Determined Entrepreneurs</t>
  </si>
  <si>
    <t>TeaFit</t>
  </si>
  <si>
    <t xml:space="preserve">Refreshing beverages </t>
  </si>
  <si>
    <t>http://tea.fit/</t>
  </si>
  <si>
    <t>Haqdarshak</t>
  </si>
  <si>
    <t>Platform to know about welfare schemes for MSMEs</t>
  </si>
  <si>
    <t>https://haqdarshak.com/</t>
  </si>
  <si>
    <t>Shimla</t>
  </si>
  <si>
    <t>Himachal Pradesh</t>
  </si>
  <si>
    <t>Bhaskar'sPuranpoliGhar</t>
  </si>
  <si>
    <t>Varieties of Puranpoli snacks</t>
  </si>
  <si>
    <t>http://bhaskarspuranpolighar.in/</t>
  </si>
  <si>
    <t>Shaandar Businesses</t>
  </si>
  <si>
    <t>GunjanAppsStudios</t>
  </si>
  <si>
    <t>CHILDREN'S PLAYFUL LEARNING PARTNER</t>
  </si>
  <si>
    <t>https://gunjanappstudios.com/</t>
  </si>
  <si>
    <t>TheSimplySalad</t>
  </si>
  <si>
    <t>Freshly chopped salads</t>
  </si>
  <si>
    <t>https://simplysalad.com/</t>
  </si>
  <si>
    <t>AyuSynk</t>
  </si>
  <si>
    <t>Digital Stethoscopes</t>
  </si>
  <si>
    <t>https://www.ayudevices.com/</t>
  </si>
  <si>
    <t>Investment with Intent</t>
  </si>
  <si>
    <t>AtypicalAdvantage</t>
  </si>
  <si>
    <t>Platform for persons with disabilities</t>
  </si>
  <si>
    <t>https://atypicaladvantage.in/</t>
  </si>
  <si>
    <t>Jamshedpur</t>
  </si>
  <si>
    <t>Jharkhand</t>
  </si>
  <si>
    <t>HouseOfChikankari</t>
  </si>
  <si>
    <t>HANDMADE BY ARTISANS OF LUCKNOW</t>
  </si>
  <si>
    <t>https://www.houseofchikankari.in/</t>
  </si>
  <si>
    <t>MagicOfMemories</t>
  </si>
  <si>
    <t>DNA Jewllery</t>
  </si>
  <si>
    <t>https://www.themagicofmemories.com/</t>
  </si>
  <si>
    <t>Invest In Lifestyle</t>
  </si>
  <si>
    <t>Paradyes</t>
  </si>
  <si>
    <t>Semi Permanent Hair Color</t>
  </si>
  <si>
    <t>https://www.birdsofparadyes.com/</t>
  </si>
  <si>
    <t>Nestroots</t>
  </si>
  <si>
    <t>Furnishing/Household</t>
  </si>
  <si>
    <t>House of design, aesthetics and elegance</t>
  </si>
  <si>
    <t>https://www.nestroots.com/</t>
  </si>
  <si>
    <t>Zillionaire Banne Ki Chah</t>
  </si>
  <si>
    <t>Zillionaire</t>
  </si>
  <si>
    <t>Unique styles of stones and jewels</t>
  </si>
  <si>
    <t>https://zillionaireindia.com/</t>
  </si>
  <si>
    <t>Credmate</t>
  </si>
  <si>
    <t>Platform for credit score</t>
  </si>
  <si>
    <t>https://credmate.in/</t>
  </si>
  <si>
    <t>Freebowler</t>
  </si>
  <si>
    <t>Non-Electric &amp; Portable Bowling Machines</t>
  </si>
  <si>
    <t>https://freebowler.com/</t>
  </si>
  <si>
    <t>Investing The Right Way</t>
  </si>
  <si>
    <t>ABCSports&amp;Fitness</t>
  </si>
  <si>
    <t>Sports training institute</t>
  </si>
  <si>
    <t>https://www.abcfitnessfirm.com/</t>
  </si>
  <si>
    <t>Primebook</t>
  </si>
  <si>
    <t>Android Apps on Windows laptops</t>
  </si>
  <si>
    <t>https://www.primebook.in/</t>
  </si>
  <si>
    <t>DailyDump</t>
  </si>
  <si>
    <t>Compost Bins</t>
  </si>
  <si>
    <t>https://www.dailydump.org/</t>
  </si>
  <si>
    <t>Pitchers Ki Undying Spirit</t>
  </si>
  <si>
    <t>GharSoaps</t>
  </si>
  <si>
    <t>Pure Organic Soaps</t>
  </si>
  <si>
    <t>https://www.gharsoaps.shop/</t>
  </si>
  <si>
    <t>Janitri</t>
  </si>
  <si>
    <t>Pregnancy Monitoring systems</t>
  </si>
  <si>
    <t>https://www.janitri.in/</t>
  </si>
  <si>
    <t>Alwar</t>
  </si>
  <si>
    <t>JaipurWatchCompany</t>
  </si>
  <si>
    <t>Made in India Imperial Automatic Watches</t>
  </si>
  <si>
    <t>https://jaipur.watch/</t>
  </si>
  <si>
    <t>Up And Coming Business Ideas</t>
  </si>
  <si>
    <t>InsideFPV</t>
  </si>
  <si>
    <t>Plug and Fly Drones</t>
  </si>
  <si>
    <t>https://www.insidefpv.com/</t>
  </si>
  <si>
    <t>Angrakhaa</t>
  </si>
  <si>
    <t>Contemporary Indian clothing</t>
  </si>
  <si>
    <t>https://www.angrakhaa.com/</t>
  </si>
  <si>
    <t>Diabexy</t>
  </si>
  <si>
    <t>Diabetes Friendly Food Products</t>
  </si>
  <si>
    <t>https://diabexy.com/</t>
  </si>
  <si>
    <t>Investment Worthy Ideas</t>
  </si>
  <si>
    <t>Kyari</t>
  </si>
  <si>
    <t>Smart stick Guardian</t>
  </si>
  <si>
    <t>https://kyari.in/</t>
  </si>
  <si>
    <t>Ghaziabad</t>
  </si>
  <si>
    <t>MoppFoods</t>
  </si>
  <si>
    <t>Mad over Parathas Pakodas</t>
  </si>
  <si>
    <t>https://moppfoods.com/</t>
  </si>
  <si>
    <t>Econiture</t>
  </si>
  <si>
    <t>Furniture from plastic waste</t>
  </si>
  <si>
    <t>https://www.econiture.com/</t>
  </si>
  <si>
    <t>Amaravati</t>
  </si>
  <si>
    <t>Changing The Face Of Indian Entrepreneurship</t>
  </si>
  <si>
    <t>Dobiee</t>
  </si>
  <si>
    <t>CANDIES MUSKIEE TOYS</t>
  </si>
  <si>
    <t>https://www.dobiee.com/</t>
  </si>
  <si>
    <t>Shinde</t>
  </si>
  <si>
    <t>FastBeetle</t>
  </si>
  <si>
    <t>Local courier and parcel service</t>
  </si>
  <si>
    <t>https://www.fastbeetle.com/</t>
  </si>
  <si>
    <t>Srinagar</t>
  </si>
  <si>
    <t>Pflow</t>
  </si>
  <si>
    <t>Disposable uroflowmetry system</t>
  </si>
  <si>
    <t>https://tejnaksh.com/our-domains/healthcare-equipment/p-flow/</t>
  </si>
  <si>
    <t>Dhule</t>
  </si>
  <si>
    <t>Pitchers Ki Taiyyari</t>
  </si>
  <si>
    <t>VSMani</t>
  </si>
  <si>
    <t>Coffee and snacks</t>
  </si>
  <si>
    <t>https://vsmani.com/</t>
  </si>
  <si>
    <t>Sepal</t>
  </si>
  <si>
    <t>Bike Accessories</t>
  </si>
  <si>
    <t>https://sepal.in/</t>
  </si>
  <si>
    <t>Solinas</t>
  </si>
  <si>
    <t>Products organise the management of pipelines,manholes and septic tanks</t>
  </si>
  <si>
    <t>https://solinas.in/</t>
  </si>
  <si>
    <t>Innovation Hardwork And Diligence</t>
  </si>
  <si>
    <t>AvimeeHerbal</t>
  </si>
  <si>
    <t>Ayurveda hair skin products</t>
  </si>
  <si>
    <t>https://avimeeherbal.com/</t>
  </si>
  <si>
    <t>eyenic</t>
  </si>
  <si>
    <t>Eyewear</t>
  </si>
  <si>
    <t>https://eyenic.in/</t>
  </si>
  <si>
    <t>ekatra</t>
  </si>
  <si>
    <t>Handmade paper goods</t>
  </si>
  <si>
    <t>https://ekatrahandmade.com/</t>
  </si>
  <si>
    <t>Kota</t>
  </si>
  <si>
    <t>Business Ideas With Potential</t>
  </si>
  <si>
    <t>Raasa</t>
  </si>
  <si>
    <t>Food karts</t>
  </si>
  <si>
    <t>NeoMotion</t>
  </si>
  <si>
    <t>Wheelchairs</t>
  </si>
  <si>
    <t>https://www.neomotion.in/</t>
  </si>
  <si>
    <t>licksters</t>
  </si>
  <si>
    <t>Icecreams ice-pops</t>
  </si>
  <si>
    <t>https://www.licksters.com/</t>
  </si>
  <si>
    <t>Sayonara</t>
  </si>
  <si>
    <t>Petticoat</t>
  </si>
  <si>
    <t>Building Brands For India</t>
  </si>
  <si>
    <t>PMV</t>
  </si>
  <si>
    <t>Personal Mobility Vehicle</t>
  </si>
  <si>
    <t>https://pmvelectric.com/</t>
  </si>
  <si>
    <t>SpiceStory</t>
  </si>
  <si>
    <t>Indian Sauces Chutneys</t>
  </si>
  <si>
    <t>https://spice-story.in/</t>
  </si>
  <si>
    <t>Bullspree</t>
  </si>
  <si>
    <t>App to learn stock market basics</t>
  </si>
  <si>
    <t>https://bullspree.com/</t>
  </si>
  <si>
    <t>Nurturing Indian Entrepreneurs</t>
  </si>
  <si>
    <t>Snitch</t>
  </si>
  <si>
    <t>Menswear</t>
  </si>
  <si>
    <t>https://www.snitch.co.in/</t>
  </si>
  <si>
    <t>Portl</t>
  </si>
  <si>
    <t>Portl studio gym</t>
  </si>
  <si>
    <t>https://portl.co/</t>
  </si>
  <si>
    <t>FatToSlim</t>
  </si>
  <si>
    <t>Diet Plan Weight Loss</t>
  </si>
  <si>
    <t>http://fattoslimbangalore.com/</t>
  </si>
  <si>
    <t>Adhbhut Aur Anokhe Entrepreneurs</t>
  </si>
  <si>
    <t>CheeseCake&amp;Co.</t>
  </si>
  <si>
    <t>Cakes Slices</t>
  </si>
  <si>
    <t>https://cheesecakeco.in/</t>
  </si>
  <si>
    <t>Dabble</t>
  </si>
  <si>
    <t>Paints Crayons Brushes</t>
  </si>
  <si>
    <t>https://dabbleplayart.com/</t>
  </si>
  <si>
    <t>CloudTailor</t>
  </si>
  <si>
    <t>Custom tailor online</t>
  </si>
  <si>
    <t>https://www.cloudtailor.com/</t>
  </si>
  <si>
    <t>Bangalore,Hyderabad</t>
  </si>
  <si>
    <t>Karnataka,Telangana</t>
  </si>
  <si>
    <t>BeUnic</t>
  </si>
  <si>
    <t>Platform for LGBTQ+ creators and entrepreneurs</t>
  </si>
  <si>
    <t>https://beunic.in/</t>
  </si>
  <si>
    <t>Making Big Businesses</t>
  </si>
  <si>
    <t>Broomees</t>
  </si>
  <si>
    <t>Helpers homemakers for your home</t>
  </si>
  <si>
    <t>https://broomees.com/</t>
  </si>
  <si>
    <t>Ravel</t>
  </si>
  <si>
    <t>Custom Hair Products</t>
  </si>
  <si>
    <t>https://www.ravelcare.com/</t>
  </si>
  <si>
    <t>HoneyVeda</t>
  </si>
  <si>
    <t>Honey in natural nutritious form</t>
  </si>
  <si>
    <t>https://www.honeyveda.in/</t>
  </si>
  <si>
    <t>Changing The World</t>
  </si>
  <si>
    <t>PadCare</t>
  </si>
  <si>
    <t>Menstrual hygiene disposal solution</t>
  </si>
  <si>
    <t>https://www.padcarelabs.com/</t>
  </si>
  <si>
    <t>SwadeshiBlessings</t>
  </si>
  <si>
    <t>Clay utensils and cookwares</t>
  </si>
  <si>
    <t>https://www.swadeshiblessings.in/</t>
  </si>
  <si>
    <t>Udaipur</t>
  </si>
  <si>
    <t>OLL</t>
  </si>
  <si>
    <t>Online Live Learning Skill development classes</t>
  </si>
  <si>
    <t>https://www.oll.co/</t>
  </si>
  <si>
    <t>Febris</t>
  </si>
  <si>
    <t>Scrubs, Lab Coats &amp; Medical Apparel</t>
  </si>
  <si>
    <t>https://www.febris.in/</t>
  </si>
  <si>
    <t>Ferozepur</t>
  </si>
  <si>
    <t>India Ke Incredible Entrepreneurs</t>
  </si>
  <si>
    <t>Geeani</t>
  </si>
  <si>
    <t>Smallest EV tractor</t>
  </si>
  <si>
    <t>Amore</t>
  </si>
  <si>
    <t>Gelato Ice Cream Online</t>
  </si>
  <si>
    <t>https://www.amoregelato.com/</t>
  </si>
  <si>
    <t>Hyderabad,Mumbai</t>
  </si>
  <si>
    <t>Telangana,Maharashtra</t>
  </si>
  <si>
    <t>yes</t>
  </si>
  <si>
    <t>LeafyAffair</t>
  </si>
  <si>
    <t>Botanical Jewellery</t>
  </si>
  <si>
    <t>https://leafyaffair.com/</t>
  </si>
  <si>
    <t>Badhta India</t>
  </si>
  <si>
    <t>ScrapUncle</t>
  </si>
  <si>
    <t>Sell scrap recyclables online</t>
  </si>
  <si>
    <t>https://scrapuncle.com/</t>
  </si>
  <si>
    <t>SharmaJiKiAata</t>
  </si>
  <si>
    <t>Freshly milled atta</t>
  </si>
  <si>
    <t>https://sharmajikaaata.com/</t>
  </si>
  <si>
    <t>Manetain</t>
  </si>
  <si>
    <t>Curly Hair Care Products</t>
  </si>
  <si>
    <t>https://manetain.in/</t>
  </si>
  <si>
    <t>Cochin,Mumbai</t>
  </si>
  <si>
    <t>Kerala,Maharashtra</t>
  </si>
  <si>
    <t>Bharat Badal Raha Hai</t>
  </si>
  <si>
    <t>GavinParis</t>
  </si>
  <si>
    <t>Gender-Neutral Fashion</t>
  </si>
  <si>
    <t>https://www.gavinparis.com/</t>
  </si>
  <si>
    <t>UnStop</t>
  </si>
  <si>
    <t>Connecting talent colleges recruiters</t>
  </si>
  <si>
    <t>https://unstop.com/</t>
  </si>
  <si>
    <t>BlueTea</t>
  </si>
  <si>
    <t>Ayurvedic Herbal Tea</t>
  </si>
  <si>
    <t>https://bluetea.co.in/</t>
  </si>
  <si>
    <t>Faridabad,Kolkata</t>
  </si>
  <si>
    <t>Haryana,West Bengal</t>
  </si>
  <si>
    <t>Nayi Soch Naye Vichaar</t>
  </si>
  <si>
    <t>TheGreenSnack</t>
  </si>
  <si>
    <t>Healthy Snacks Online</t>
  </si>
  <si>
    <t>https://thegreensnackco.com/</t>
  </si>
  <si>
    <t>HobbyIndia</t>
  </si>
  <si>
    <t>Online Art &amp; Craft Store</t>
  </si>
  <si>
    <t>https://hobbyindia.store/</t>
  </si>
  <si>
    <t>Flhexible</t>
  </si>
  <si>
    <t>Composite paper honeycomb panels</t>
  </si>
  <si>
    <t>https://www.flhexible.com/</t>
  </si>
  <si>
    <t>UpThrust</t>
  </si>
  <si>
    <t>ESPORTS AND GAMING ORGANISATION</t>
  </si>
  <si>
    <t>https://www.upthrustesports.com/</t>
  </si>
  <si>
    <t>Game Changers</t>
  </si>
  <si>
    <t>Zoff</t>
  </si>
  <si>
    <t>Cool Grind Technology Indian Spices</t>
  </si>
  <si>
    <t>https://zofffoods.com/</t>
  </si>
  <si>
    <t>Raipur</t>
  </si>
  <si>
    <t>Chhattisgarh</t>
  </si>
  <si>
    <t>DesiToys</t>
  </si>
  <si>
    <t>Indian Traditional Toys and Indoor Games</t>
  </si>
  <si>
    <t>https://www.desitoys.in/</t>
  </si>
  <si>
    <t>CloudWorx</t>
  </si>
  <si>
    <t>NoCode Enterprise Metaverse App Builder</t>
  </si>
  <si>
    <t>http://www.cloudworx.ai/</t>
  </si>
  <si>
    <t>Pulse Of The Country</t>
  </si>
  <si>
    <t>Mahantam</t>
  </si>
  <si>
    <t>Tea Glass Washing Machine</t>
  </si>
  <si>
    <t>https://mahantam.co.in/</t>
  </si>
  <si>
    <t>Banaskantha</t>
  </si>
  <si>
    <t>MindPeers</t>
  </si>
  <si>
    <t>For Mental Strength</t>
  </si>
  <si>
    <t>https://www.mindpeers.co/</t>
  </si>
  <si>
    <t>Barosi</t>
  </si>
  <si>
    <t>Fresh &amp; pure milk products</t>
  </si>
  <si>
    <t>https://www.barosi.in/</t>
  </si>
  <si>
    <t>Pataudi</t>
  </si>
  <si>
    <t>Changing India</t>
  </si>
  <si>
    <t>Daryaganj</t>
  </si>
  <si>
    <t>North Indian Cuisine restaurant</t>
  </si>
  <si>
    <t>https://daryaganj.com/</t>
  </si>
  <si>
    <t>DhruvVidyut</t>
  </si>
  <si>
    <t>Invention converts cycle into an electric cycle</t>
  </si>
  <si>
    <t>https://www.instagram.com/dhruvvidyutdv/?hl=en</t>
  </si>
  <si>
    <t>CELLBELL</t>
  </si>
  <si>
    <t>Gaming Office Chairs</t>
  </si>
  <si>
    <t>https://cellbell.in/</t>
  </si>
  <si>
    <t>Ulhasnagar</t>
  </si>
  <si>
    <t>Innovations And Investments</t>
  </si>
  <si>
    <t>Tipayi</t>
  </si>
  <si>
    <t>Balance Bike for Kids</t>
  </si>
  <si>
    <t>https://www.vamshycle.com/</t>
  </si>
  <si>
    <t>DigiQure</t>
  </si>
  <si>
    <t>Book Doctors Appointments Video Consultation</t>
  </si>
  <si>
    <t>https://digiqure.com/</t>
  </si>
  <si>
    <t>Bhopal</t>
  </si>
  <si>
    <t>Nirmalaya</t>
  </si>
  <si>
    <t>Incense products made from temple flowers</t>
  </si>
  <si>
    <t>https://nirmalaya.com/</t>
  </si>
  <si>
    <t>Pitch Perfect</t>
  </si>
  <si>
    <t>Pabiben</t>
  </si>
  <si>
    <t>Handcrafted products sold directly by artisans</t>
  </si>
  <si>
    <t>https://www.pabiben.com/</t>
  </si>
  <si>
    <t>Homestrap</t>
  </si>
  <si>
    <t>Collection of organizer for home and travelling</t>
  </si>
  <si>
    <t>https://www.homestrap.com/</t>
  </si>
  <si>
    <t>uBreathe</t>
  </si>
  <si>
    <t>Smart Natural Air Purifier</t>
  </si>
  <si>
    <t>https://www.ubreathe.in/</t>
  </si>
  <si>
    <t>Deyor</t>
  </si>
  <si>
    <t>Chatbot integrated experiential travel website</t>
  </si>
  <si>
    <t>https://www.deyorcamps.com/</t>
  </si>
  <si>
    <t>Growing With India</t>
  </si>
  <si>
    <t>iMumz</t>
  </si>
  <si>
    <t>Transforming pregnancy and parenting with app</t>
  </si>
  <si>
    <t>https://www.imumz.com/</t>
  </si>
  <si>
    <t>TheHealthyBinge</t>
  </si>
  <si>
    <t>Assorted Pack Baked Chips</t>
  </si>
  <si>
    <t>https://www.healthybinge.co.in/</t>
  </si>
  <si>
    <t>Freakins</t>
  </si>
  <si>
    <t>Fashionable Denim Apparel</t>
  </si>
  <si>
    <t>https://freakins.com/</t>
  </si>
  <si>
    <t>Growing Ideas Into Successful Businesses</t>
  </si>
  <si>
    <t>Perfora</t>
  </si>
  <si>
    <t>Toothpaste Electric Toothbrush</t>
  </si>
  <si>
    <t>https://perforacare.com/</t>
  </si>
  <si>
    <t>Ballarpur,Karnal</t>
  </si>
  <si>
    <t>Haryana,Maharashtra</t>
  </si>
  <si>
    <t>MidNightAngelsByPC</t>
  </si>
  <si>
    <t>Lounge &amp; Travel wear</t>
  </si>
  <si>
    <t>https://midnightangelsbypc.com/</t>
  </si>
  <si>
    <t>CureSee</t>
  </si>
  <si>
    <t>Artificial Intelligence (AI) based vision therapy</t>
  </si>
  <si>
    <t>https://curesee.com/</t>
  </si>
  <si>
    <t>Business Ideas Ka Pitara</t>
  </si>
  <si>
    <t>MeduLance</t>
  </si>
  <si>
    <t>One-stop solution for all healthcare needs</t>
  </si>
  <si>
    <t>https://medulance.com/</t>
  </si>
  <si>
    <t>Cakelicious</t>
  </si>
  <si>
    <t>Cakes Online</t>
  </si>
  <si>
    <t>Bowled.io</t>
  </si>
  <si>
    <t>Play-to-Earn Social Gaming Platform</t>
  </si>
  <si>
    <t>https://www.bowled.io/</t>
  </si>
  <si>
    <t>Toyshine</t>
  </si>
  <si>
    <t>Collection of Toys</t>
  </si>
  <si>
    <t>https://toyshine.in/</t>
  </si>
  <si>
    <t>Jalandhar</t>
  </si>
  <si>
    <t>Anokhe Pitchers Ke Anokhe Ideas</t>
  </si>
  <si>
    <t>neuphony</t>
  </si>
  <si>
    <t>Wearable EEG Headband</t>
  </si>
  <si>
    <t>https://neuphony.com/</t>
  </si>
  <si>
    <t>Amrutam</t>
  </si>
  <si>
    <t>Ayurvedic Lifestyle products</t>
  </si>
  <si>
    <t>https://amrutam.co.in/</t>
  </si>
  <si>
    <t>Gwalior</t>
  </si>
  <si>
    <t>HoloKitab</t>
  </si>
  <si>
    <t>Augmented Reality content for books</t>
  </si>
  <si>
    <t>https://www.holokitab.in/</t>
  </si>
  <si>
    <t>Bharat Ka Kal</t>
  </si>
  <si>
    <t>Zoe</t>
  </si>
  <si>
    <t>Nutrition For Life. Shop health &amp; wellness products</t>
  </si>
  <si>
    <t>https://www.zoe.menu/</t>
  </si>
  <si>
    <t>Hornback</t>
  </si>
  <si>
    <t>Diamond frame folding bicycles</t>
  </si>
  <si>
    <t>https://hornback.bike/</t>
  </si>
  <si>
    <t>Malaki</t>
  </si>
  <si>
    <t>Non-Alcoholic Beverages</t>
  </si>
  <si>
    <t>https://malaki.in/</t>
  </si>
  <si>
    <t>nanoclean</t>
  </si>
  <si>
    <t>Contamination Control Solutions</t>
  </si>
  <si>
    <t>https://nanoclean.store/</t>
  </si>
  <si>
    <t>Bikaner</t>
  </si>
  <si>
    <t>Innovation And Imagination</t>
  </si>
  <si>
    <t>DesmondJi</t>
  </si>
  <si>
    <t>Spirits, Liqueurs &amp; Cocktail Blends</t>
  </si>
  <si>
    <t>Cremeitalia</t>
  </si>
  <si>
    <t>Fresh Italian Cheese Products</t>
  </si>
  <si>
    <t>https://cremeitalia.com/</t>
  </si>
  <si>
    <t>nawgati</t>
  </si>
  <si>
    <t>Congestion Management for Fuel Stations</t>
  </si>
  <si>
    <t>https://www.nawgati.com/</t>
  </si>
  <si>
    <t>Swytchd</t>
  </si>
  <si>
    <t>All-inclusive Electric Vehicle Subscription</t>
  </si>
  <si>
    <t>https://swytchd.com/</t>
  </si>
  <si>
    <t>Revolutionary Ideas And Successful Businesses</t>
  </si>
  <si>
    <t>GladFul</t>
  </si>
  <si>
    <t>Natural High Protein Rich &amp; Healthy Foods</t>
  </si>
  <si>
    <t>https://gladful.in/</t>
  </si>
  <si>
    <t>Pharmallama</t>
  </si>
  <si>
    <t>Simplified pharmacy</t>
  </si>
  <si>
    <t>https://pharmallama.com/</t>
  </si>
  <si>
    <t>CraveRajaFoods</t>
  </si>
  <si>
    <t>Cloud-kitchen service</t>
  </si>
  <si>
    <t>https://craverajafoods.com/</t>
  </si>
  <si>
    <t>VAPerfume</t>
  </si>
  <si>
    <t>Devotional, meditational, and romantic incense</t>
  </si>
  <si>
    <t>http://www.vaperfume.com/</t>
  </si>
  <si>
    <t>Creating Valuable Businesses</t>
  </si>
  <si>
    <t>Hood</t>
  </si>
  <si>
    <t>Pseudonymous social network</t>
  </si>
  <si>
    <t>https://www.hood.live/</t>
  </si>
  <si>
    <t>TwistingScoops</t>
  </si>
  <si>
    <t>Authentic turkish ice cream</t>
  </si>
  <si>
    <t>https://twistingscoops.com/</t>
  </si>
  <si>
    <t>GROWiT</t>
  </si>
  <si>
    <t>Protective farming products</t>
  </si>
  <si>
    <t>https://thegrowit.com/</t>
  </si>
  <si>
    <t>Out Of The Box Business Ideas</t>
  </si>
  <si>
    <t>Makino</t>
  </si>
  <si>
    <t>Nachos &amp; Nuts</t>
  </si>
  <si>
    <t>https://makino-new.myshopify.com/</t>
  </si>
  <si>
    <t>Himmatnagar</t>
  </si>
  <si>
    <t>Trunome</t>
  </si>
  <si>
    <t>Post Transplant Care</t>
  </si>
  <si>
    <t>https://acrannolife.com/</t>
  </si>
  <si>
    <t>Wol3D</t>
  </si>
  <si>
    <t>3D printing technology</t>
  </si>
  <si>
    <t>https://worldoflilliputs.com/</t>
  </si>
  <si>
    <t>What'sUpWellness</t>
  </si>
  <si>
    <t>Wellness in the form of quick bites</t>
  </si>
  <si>
    <t>https://whatsupwellness.in/</t>
  </si>
  <si>
    <t>Building Businesses From Scratch</t>
  </si>
  <si>
    <t>ProostBeer</t>
  </si>
  <si>
    <t>Freshly brewed beer</t>
  </si>
  <si>
    <t>https://www.proost69.com/</t>
  </si>
  <si>
    <t>DrCubes</t>
  </si>
  <si>
    <t>Frozen Fresh cubes</t>
  </si>
  <si>
    <t>https://drcubes.in/</t>
  </si>
  <si>
    <t>MetroRide</t>
  </si>
  <si>
    <t>Metro Shuttle Service Access Transportation</t>
  </si>
  <si>
    <t>https://metroride.in/</t>
  </si>
  <si>
    <t>Conker</t>
  </si>
  <si>
    <t>Skill Based Learning Online Courses</t>
  </si>
  <si>
    <t>https://learn.conkerworld.com/</t>
  </si>
  <si>
    <t>Creating Value Through Ideas</t>
  </si>
  <si>
    <t>WTF</t>
  </si>
  <si>
    <t>Where's The Food</t>
  </si>
  <si>
    <t>funngro</t>
  </si>
  <si>
    <t>Smart Teens work with Smart companies</t>
  </si>
  <si>
    <t>https://www.funngro.com/</t>
  </si>
  <si>
    <t>Aadvik</t>
  </si>
  <si>
    <t>Buy Camel &amp; Goat Milk</t>
  </si>
  <si>
    <t>https://aadvikfoods.com/</t>
  </si>
  <si>
    <t>oyehappy</t>
  </si>
  <si>
    <t>Unique Gifts, Customized Gifts, Romantic Gifts, Thoughtful Gifts</t>
  </si>
  <si>
    <t>https://www.oyehappy.com/</t>
  </si>
  <si>
    <t>Entrepreneurship Ka Junoon</t>
  </si>
  <si>
    <t>HealthyMaster</t>
  </si>
  <si>
    <t>Online Dry Fruits, Snacks, Berries, Chips</t>
  </si>
  <si>
    <t>https://healthymaster.in/</t>
  </si>
  <si>
    <t>Kitsons</t>
  </si>
  <si>
    <t>Stationery, Art &amp; Craft, Books &amp; Toy Retail Space</t>
  </si>
  <si>
    <t>https://kitsons.in/</t>
  </si>
  <si>
    <t>LondonBubble</t>
  </si>
  <si>
    <t>Waffle Chips Online</t>
  </si>
  <si>
    <t>https://londonbubbleco.com/</t>
  </si>
  <si>
    <t>WaggyZone</t>
  </si>
  <si>
    <t>Ice Cream Treat for Dogs, Puppies and Cats</t>
  </si>
  <si>
    <t>https://waggyzone.com/</t>
  </si>
  <si>
    <t>True Meaning Of Entrepreneurship</t>
  </si>
  <si>
    <t>NutriCook</t>
  </si>
  <si>
    <t>Smart Pots, Air Fryers, Air Fryer Oven</t>
  </si>
  <si>
    <t>https://www.nutricookindia.com/</t>
  </si>
  <si>
    <t>Bangalore,Punganur</t>
  </si>
  <si>
    <t>Karnataka,Andhra Pradesh</t>
  </si>
  <si>
    <t>Subhag</t>
  </si>
  <si>
    <t>Health-tech IUI Treatment Procedure for Infertility</t>
  </si>
  <si>
    <t>https://subhag.in/</t>
  </si>
  <si>
    <t>Jhumri Telaiya,Raipur</t>
  </si>
  <si>
    <t>Jharkhand,Chhattisgarh</t>
  </si>
  <si>
    <t>SinghStyled</t>
  </si>
  <si>
    <t>Sikh Gentleman to maintain their Guru-gifted identity</t>
  </si>
  <si>
    <t>https://www.singhstyled.com/</t>
  </si>
  <si>
    <t>Different Colours Of Entrepreneurship</t>
  </si>
  <si>
    <t>ZSportsTech</t>
  </si>
  <si>
    <t>Cricket Sport Shop</t>
  </si>
  <si>
    <t>https://www.zsportstech.com/</t>
  </si>
  <si>
    <t>ThePlatedProject</t>
  </si>
  <si>
    <t>Decor Plates &amp; Dinnerware</t>
  </si>
  <si>
    <t>https://www.theplatedproject.com/</t>
  </si>
  <si>
    <t>VsnapU</t>
  </si>
  <si>
    <t>Professional Photography service</t>
  </si>
  <si>
    <t>https://www.vsnapu.com/</t>
  </si>
  <si>
    <t>TheHealthyFactory</t>
  </si>
  <si>
    <t>Protein bread</t>
  </si>
  <si>
    <t>https://www.thehealthfactory.in/</t>
  </si>
  <si>
    <t>Tunnel Se Tank Tak Ka Safar</t>
  </si>
  <si>
    <t>Brevistay</t>
  </si>
  <si>
    <t>Booking hotels for hours</t>
  </si>
  <si>
    <t>https://www.brevistay.com/</t>
  </si>
  <si>
    <t>Dehradun,Nainital,Lucknow</t>
  </si>
  <si>
    <t>Uttarakhand,Uttar Pradesh</t>
  </si>
  <si>
    <t>SoulUp</t>
  </si>
  <si>
    <t>Real Conversations Real People</t>
  </si>
  <si>
    <t>https://www.soulup.in/</t>
  </si>
  <si>
    <t>TheBigBookBox - ChapterOneBooks</t>
  </si>
  <si>
    <t>New paperback and hardcover books</t>
  </si>
  <si>
    <t>https://www.thebigbookbox.com/</t>
  </si>
  <si>
    <t>Gopalganj</t>
  </si>
  <si>
    <t>Pitchers, Investments And Businesses</t>
  </si>
  <si>
    <t>Rubans</t>
  </si>
  <si>
    <t>Artificial Jewellery Set Online</t>
  </si>
  <si>
    <t>https://www.rubans.in/</t>
  </si>
  <si>
    <t>SameNotification</t>
  </si>
  <si>
    <t>parental monitoring app</t>
  </si>
  <si>
    <t>Ahmedabad,Mirzapur</t>
  </si>
  <si>
    <t>Gujarat,Uttar Pradesh</t>
  </si>
  <si>
    <t>BottomLineSprays</t>
  </si>
  <si>
    <t>portable jet spray</t>
  </si>
  <si>
    <t>https://bottomlinesprays.com/</t>
  </si>
  <si>
    <t>LilGoodness</t>
  </si>
  <si>
    <t>https://lilgoodness.com/</t>
  </si>
  <si>
    <t>Businesses Adding Value To Society</t>
  </si>
  <si>
    <t>ForeverModest</t>
  </si>
  <si>
    <t>premium Muslim women's clothing</t>
  </si>
  <si>
    <t>https://forevermodest.shop/</t>
  </si>
  <si>
    <t>Aurangabad</t>
  </si>
  <si>
    <t>Sahayatha</t>
  </si>
  <si>
    <t>smart wheelchair with an assistive cleansing device</t>
  </si>
  <si>
    <t>https://dhanvantribiomedical.com/</t>
  </si>
  <si>
    <t>WickedGud</t>
  </si>
  <si>
    <t>High Protein &amp; Fiber Gluten Free Vegan food</t>
  </si>
  <si>
    <t>https://wickedgud.com/</t>
  </si>
  <si>
    <t>maisha</t>
  </si>
  <si>
    <t>Handmade Cotton &amp; Jacquard Bags</t>
  </si>
  <si>
    <t>https://maishalifestyle.com/</t>
  </si>
  <si>
    <t>Season Finale With The Sharks</t>
  </si>
  <si>
    <t>NishHair</t>
  </si>
  <si>
    <t>100% Human Hair Extensions</t>
  </si>
  <si>
    <t>https://nishhair.com/</t>
  </si>
  <si>
    <t>MYBYK</t>
  </si>
  <si>
    <t>IoT-enabled bikes</t>
  </si>
  <si>
    <t>https://mybyk.in/</t>
  </si>
  <si>
    <t>GODESi</t>
  </si>
  <si>
    <t>Handmade lollipops</t>
  </si>
  <si>
    <t>https://godesi.in/</t>
  </si>
  <si>
    <t>TAC</t>
  </si>
  <si>
    <t>ayurveda co for glowing skin, makeup &amp; open pores</t>
  </si>
  <si>
    <t>https://theayurvedaco.com/</t>
  </si>
  <si>
    <t>Vikas</t>
  </si>
  <si>
    <t>Naara-Aaba</t>
  </si>
  <si>
    <t>pears and plum wine</t>
  </si>
  <si>
    <t>https://www.naaraaaba.com/</t>
  </si>
  <si>
    <t>Ziro</t>
  </si>
  <si>
    <t>Arunachal Pradesh</t>
  </si>
  <si>
    <t>StyloBug</t>
  </si>
  <si>
    <t>Girls Dresses Online</t>
  </si>
  <si>
    <t>https://stylobug.com/</t>
  </si>
  <si>
    <t>Grand Total</t>
  </si>
  <si>
    <t>Row Labels</t>
  </si>
  <si>
    <t>(All)</t>
  </si>
  <si>
    <t>(blank)</t>
  </si>
  <si>
    <t xml:space="preserve">Season Number </t>
  </si>
  <si>
    <t>Count of Gross Margin</t>
  </si>
  <si>
    <t>Count of Total Deal Amount</t>
  </si>
  <si>
    <t>Count of Male Presenters</t>
  </si>
  <si>
    <t>Count of Female Presenters</t>
  </si>
  <si>
    <t>Count of Transgender Presenters</t>
  </si>
  <si>
    <t>Count of Couple Presenters</t>
  </si>
  <si>
    <t>Count of Ashneer Investment Amount</t>
  </si>
  <si>
    <t>Count of Namita Investment Amount</t>
  </si>
  <si>
    <t>Count of Anupam Investment Amount</t>
  </si>
  <si>
    <t>Count of Vineeta Investment Amount</t>
  </si>
  <si>
    <t>Count of Aman Investment Amount</t>
  </si>
  <si>
    <t>Count of Peyush Investment Amount</t>
  </si>
  <si>
    <t>Count of Ghazal Investment Amount</t>
  </si>
  <si>
    <t>Count of Amit Investment Amount</t>
  </si>
  <si>
    <t>Count of Guest Investment Amount</t>
  </si>
  <si>
    <t>Values</t>
  </si>
  <si>
    <t>Total deal equity</t>
  </si>
  <si>
    <t>total debt amt</t>
  </si>
  <si>
    <t>Count of Ashneer Investment Equity</t>
  </si>
  <si>
    <t>Count of Namita Investment Equity</t>
  </si>
  <si>
    <t>Count of Anupam Investment Equity</t>
  </si>
  <si>
    <t>Count of Vineeta Investment Equity</t>
  </si>
  <si>
    <t>Count of Aman Investment Equity</t>
  </si>
  <si>
    <t>Count of Peyush Investment Equity</t>
  </si>
  <si>
    <t>Count of Ghazal Investment Equity</t>
  </si>
  <si>
    <t>Count of Amit Investment Equity</t>
  </si>
  <si>
    <t>Count of Guest Investment Equity</t>
  </si>
  <si>
    <t>Count of Ashneer Debt Amount</t>
  </si>
  <si>
    <t>Count of Anupam Debt Amount</t>
  </si>
  <si>
    <t>Count of Namita Debt Amount</t>
  </si>
  <si>
    <t>Count of Vineeta Debt Amount</t>
  </si>
  <si>
    <t>Count of Peyush Debt Amount</t>
  </si>
  <si>
    <t>Count of Ghazal Debt Amount</t>
  </si>
  <si>
    <t>Count of Aman Debt Amount</t>
  </si>
  <si>
    <t>Count of Amit Debt Amount</t>
  </si>
  <si>
    <t>Count of Guest Debt Amount</t>
  </si>
  <si>
    <t>Count of Number of sharks in deal</t>
  </si>
  <si>
    <t>`</t>
  </si>
  <si>
    <t>Mean</t>
  </si>
  <si>
    <t>Standard Error</t>
  </si>
  <si>
    <t>Median</t>
  </si>
  <si>
    <t>Mode</t>
  </si>
  <si>
    <t>Standard Deviation</t>
  </si>
  <si>
    <t>Sample Variance</t>
  </si>
  <si>
    <t>Kurtosis</t>
  </si>
  <si>
    <t>Skewness</t>
  </si>
  <si>
    <t>Range</t>
  </si>
  <si>
    <t>Minimum</t>
  </si>
  <si>
    <t>Maximum</t>
  </si>
  <si>
    <t>Sum</t>
  </si>
  <si>
    <t>Count</t>
  </si>
  <si>
    <t>Largest(1)</t>
  </si>
  <si>
    <t>Smallest(1)</t>
  </si>
  <si>
    <t>Confidence Level(95.0%)</t>
  </si>
  <si>
    <t>TOTAL INVESTMENT AMT</t>
  </si>
  <si>
    <t>RANDOM</t>
  </si>
  <si>
    <t>POSITION</t>
  </si>
  <si>
    <t>Sum of Yearly Revenue</t>
  </si>
  <si>
    <t>Sum of total debt amt</t>
  </si>
  <si>
    <t>Sum of Total Deal Amount</t>
  </si>
  <si>
    <t>Sum of Total deal equity</t>
  </si>
  <si>
    <t>Sum of Guest Investment Amount</t>
  </si>
  <si>
    <t>Sum of Aman Investment Amount</t>
  </si>
  <si>
    <t>Sum of Amit Investment Amount</t>
  </si>
  <si>
    <t>Sum of Ghazal Investment Amount</t>
  </si>
  <si>
    <t>Sum of Peyush Investment Amount</t>
  </si>
  <si>
    <t>Sum of Vineeta Investment Amount</t>
  </si>
  <si>
    <t>Sum of Anupam Investment Amount</t>
  </si>
  <si>
    <t>Sum of Ashneer Investment Amount</t>
  </si>
  <si>
    <t>Sum of Namita Investment Amount</t>
  </si>
  <si>
    <t>Season number</t>
  </si>
  <si>
    <t>Sum of Ashneer Investment Equity</t>
  </si>
  <si>
    <t>Sum of Aman Investment Equity</t>
  </si>
  <si>
    <t>Sum of Namita Investment Equity</t>
  </si>
  <si>
    <t>Sum of Vineeta Investment Equity</t>
  </si>
  <si>
    <t>Sum of Peyush Investment Equity</t>
  </si>
  <si>
    <t>Sum of Ghazal Investment Equity</t>
  </si>
  <si>
    <t>Sum of Guest Investment Equity</t>
  </si>
  <si>
    <t>Sum of Amit Investment Equity</t>
  </si>
  <si>
    <t>Sum of Anupam Investment Equity</t>
  </si>
  <si>
    <t>Sum of Anupam Debt Amount</t>
  </si>
  <si>
    <t>Sum of Amit Debt Amount</t>
  </si>
  <si>
    <t>Sum of Guest Debt Amount</t>
  </si>
  <si>
    <t>Sum of Namita Debt Amount</t>
  </si>
  <si>
    <t>Sum of Aman Debt Amount</t>
  </si>
  <si>
    <t>Sum of Ashneer Debt Amount</t>
  </si>
  <si>
    <t>Sum of Vineeta Debt Amount</t>
  </si>
  <si>
    <t>Sum of Peyush Debt Amount</t>
  </si>
  <si>
    <t>Sum of Ghazal Debt Amount</t>
  </si>
  <si>
    <t>name of sharks</t>
  </si>
  <si>
    <t>amit</t>
  </si>
  <si>
    <t>aman</t>
  </si>
  <si>
    <t>namita</t>
  </si>
  <si>
    <t>ashneer</t>
  </si>
  <si>
    <t>vineeta</t>
  </si>
  <si>
    <t>peyush</t>
  </si>
  <si>
    <t>ghazal</t>
  </si>
  <si>
    <t>guest</t>
  </si>
  <si>
    <t>anupam</t>
  </si>
  <si>
    <t>total inv amt</t>
  </si>
  <si>
    <t>Sum of total inv amt</t>
  </si>
  <si>
    <t>Column Labels</t>
  </si>
  <si>
    <t>Sum of Deal Valuation</t>
  </si>
  <si>
    <t>Sum of Accepted Offer</t>
  </si>
  <si>
    <t>PRESENTERS</t>
  </si>
  <si>
    <t>Watch Shark Tank India Online - All Latest Episodes Available on Sony LIV</t>
  </si>
  <si>
    <t>Shark Tank India judges net worth: Here's the net worth of every  entrepreneur in the 7-member jury | GQ India</t>
  </si>
  <si>
    <t>Average of Total deal equity</t>
  </si>
  <si>
    <t>TOTAL AMOUNT OF INVESTMENT BY SHARKS</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</si>
</sst>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Tw Cen MT"/>
      <family val="2"/>
      <scheme val="minor"/>
    </font>
    <font>
      <sz val="11"/>
      <color theme="1"/>
      <name val="Tw Cen MT"/>
      <family val="2"/>
      <scheme val="minor"/>
    </font>
    <font>
      <sz val="18"/>
      <color theme="3"/>
      <name val="Tw Cen MT Condensed"/>
      <family val="2"/>
      <scheme val="major"/>
    </font>
    <font>
      <b/>
      <sz val="15"/>
      <color theme="3"/>
      <name val="Tw Cen MT"/>
      <family val="2"/>
      <scheme val="minor"/>
    </font>
    <font>
      <b/>
      <sz val="13"/>
      <color theme="3"/>
      <name val="Tw Cen MT"/>
      <family val="2"/>
      <scheme val="minor"/>
    </font>
    <font>
      <b/>
      <sz val="11"/>
      <color theme="3"/>
      <name val="Tw Cen MT"/>
      <family val="2"/>
      <scheme val="minor"/>
    </font>
    <font>
      <sz val="11"/>
      <color rgb="FF006100"/>
      <name val="Tw Cen MT"/>
      <family val="2"/>
      <scheme val="minor"/>
    </font>
    <font>
      <sz val="11"/>
      <color rgb="FF9C0006"/>
      <name val="Tw Cen MT"/>
      <family val="2"/>
      <scheme val="minor"/>
    </font>
    <font>
      <sz val="11"/>
      <color rgb="FF9C6500"/>
      <name val="Tw Cen MT"/>
      <family val="2"/>
      <scheme val="minor"/>
    </font>
    <font>
      <sz val="11"/>
      <color rgb="FF3F3F76"/>
      <name val="Tw Cen MT"/>
      <family val="2"/>
      <scheme val="minor"/>
    </font>
    <font>
      <b/>
      <sz val="11"/>
      <color rgb="FF3F3F3F"/>
      <name val="Tw Cen MT"/>
      <family val="2"/>
      <scheme val="minor"/>
    </font>
    <font>
      <b/>
      <sz val="11"/>
      <color rgb="FFFA7D00"/>
      <name val="Tw Cen MT"/>
      <family val="2"/>
      <scheme val="minor"/>
    </font>
    <font>
      <sz val="11"/>
      <color rgb="FFFA7D00"/>
      <name val="Tw Cen MT"/>
      <family val="2"/>
      <scheme val="minor"/>
    </font>
    <font>
      <b/>
      <sz val="11"/>
      <color theme="0"/>
      <name val="Tw Cen MT"/>
      <family val="2"/>
      <scheme val="minor"/>
    </font>
    <font>
      <sz val="11"/>
      <color rgb="FFFF0000"/>
      <name val="Tw Cen MT"/>
      <family val="2"/>
      <scheme val="minor"/>
    </font>
    <font>
      <i/>
      <sz val="11"/>
      <color rgb="FF7F7F7F"/>
      <name val="Tw Cen MT"/>
      <family val="2"/>
      <scheme val="minor"/>
    </font>
    <font>
      <b/>
      <sz val="11"/>
      <color theme="1"/>
      <name val="Tw Cen MT"/>
      <family val="2"/>
      <scheme val="minor"/>
    </font>
    <font>
      <sz val="11"/>
      <color theme="0"/>
      <name val="Tw Cen MT"/>
      <family val="2"/>
      <scheme val="minor"/>
    </font>
    <font>
      <i/>
      <sz val="11"/>
      <color theme="1"/>
      <name val="Tw Cen MT"/>
      <family val="2"/>
      <scheme val="minor"/>
    </font>
    <font>
      <sz val="11"/>
      <color theme="1"/>
      <name val="Arial Black"/>
      <family val="2"/>
    </font>
    <font>
      <sz val="18"/>
      <color theme="1"/>
      <name val="Arial Black"/>
      <family val="2"/>
    </font>
    <font>
      <sz val="20"/>
      <color theme="1"/>
      <name val="Arial Black"/>
      <family val="2"/>
    </font>
    <font>
      <sz val="20"/>
      <color theme="0"/>
      <name val="Arial Black"/>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
      <patternFill patternType="solid">
        <fgColor theme="0"/>
        <bgColor indexed="64"/>
      </patternFill>
    </fill>
    <fill>
      <patternFill patternType="solid">
        <fgColor rgb="FFFFFF66"/>
        <bgColor indexed="64"/>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style="thin">
        <color rgb="FFABABAB"/>
      </left>
      <right/>
      <top style="thin">
        <color indexed="65"/>
      </top>
      <bottom/>
      <diagonal/>
    </border>
    <border>
      <left style="thin">
        <color indexed="65"/>
      </left>
      <right/>
      <top style="thin">
        <color indexed="65"/>
      </top>
      <bottom/>
      <diagonal/>
    </border>
    <border>
      <left style="thin">
        <color indexed="65"/>
      </left>
      <right style="thin">
        <color rgb="FFABABAB"/>
      </right>
      <top style="thin">
        <color indexed="65"/>
      </top>
      <bottom/>
      <diagonal/>
    </border>
    <border>
      <left style="thin">
        <color rgb="FFABABAB"/>
      </left>
      <right/>
      <top style="thin">
        <color indexed="65"/>
      </top>
      <bottom style="thin">
        <color rgb="FFABABAB"/>
      </bottom>
      <diagonal/>
    </border>
    <border>
      <left style="thin">
        <color indexed="65"/>
      </left>
      <right/>
      <top style="thin">
        <color indexed="65"/>
      </top>
      <bottom style="thin">
        <color rgb="FFABABAB"/>
      </bottom>
      <diagonal/>
    </border>
    <border>
      <left style="thin">
        <color indexed="65"/>
      </left>
      <right style="thin">
        <color rgb="FFABABAB"/>
      </right>
      <top style="thin">
        <color indexed="65"/>
      </top>
      <bottom style="thin">
        <color rgb="FFABABAB"/>
      </bottom>
      <diagonal/>
    </border>
    <border>
      <left/>
      <right/>
      <top/>
      <bottom style="medium">
        <color indexed="64"/>
      </bottom>
      <diagonal/>
    </border>
    <border>
      <left/>
      <right/>
      <top style="medium">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7">
    <xf numFmtId="0" fontId="0" fillId="0" borderId="0" xfId="0"/>
    <xf numFmtId="0" fontId="0" fillId="0" borderId="0" xfId="0" applyAlignment="1">
      <alignment horizontal="left" indent="1"/>
    </xf>
    <xf numFmtId="15" fontId="0" fillId="0" borderId="0" xfId="0" applyNumberFormat="1" applyAlignment="1">
      <alignment horizontal="left" indent="1"/>
    </xf>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0" xfId="0" pivotButton="1"/>
    <xf numFmtId="0" fontId="0" fillId="0" borderId="0" xfId="0" applyAlignment="1">
      <alignment horizontal="left"/>
    </xf>
    <xf numFmtId="0" fontId="0" fillId="0" borderId="0" xfId="0" applyNumberFormat="1"/>
    <xf numFmtId="10" fontId="0" fillId="0" borderId="0" xfId="0" applyNumberFormat="1"/>
    <xf numFmtId="0" fontId="0" fillId="0" borderId="0" xfId="0" applyFill="1" applyBorder="1" applyAlignment="1"/>
    <xf numFmtId="0" fontId="0" fillId="0" borderId="19" xfId="0" applyFill="1" applyBorder="1" applyAlignment="1"/>
    <xf numFmtId="0" fontId="18" fillId="0" borderId="20" xfId="0" applyFont="1" applyFill="1" applyBorder="1" applyAlignment="1">
      <alignment horizontal="center"/>
    </xf>
    <xf numFmtId="2" fontId="0" fillId="0" borderId="0" xfId="0" applyNumberFormat="1"/>
    <xf numFmtId="0" fontId="0" fillId="33" borderId="0" xfId="0" applyFill="1"/>
    <xf numFmtId="0" fontId="0" fillId="34" borderId="0" xfId="0" applyFill="1"/>
    <xf numFmtId="0" fontId="22" fillId="33" borderId="0" xfId="0" applyFont="1" applyFill="1"/>
    <xf numFmtId="0" fontId="20" fillId="35" borderId="0" xfId="0" applyFont="1" applyFill="1"/>
    <xf numFmtId="0" fontId="21" fillId="35" borderId="0" xfId="0" applyFont="1" applyFill="1"/>
    <xf numFmtId="0" fontId="0" fillId="33" borderId="0" xfId="0" applyFont="1" applyFill="1"/>
    <xf numFmtId="0" fontId="19"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numFmt numFmtId="2" formatCode="0.00"/>
    </dxf>
    <dxf>
      <numFmt numFmtId="2" formatCode="0.00"/>
    </dxf>
    <dxf>
      <numFmt numFmtId="2" formatCode="0.00"/>
    </dxf>
  </dxfs>
  <tableStyles count="0" defaultTableStyle="TableStyleMedium2" defaultPivotStyle="PivotStyleLight16"/>
  <colors>
    <mruColors>
      <color rgb="FFFF0066"/>
      <color rgb="FFFFFF66"/>
      <color rgb="FFFF9999"/>
      <color rgb="FFFFCCCC"/>
      <color rgb="FFFFFFCC"/>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07/relationships/slicerCache" Target="slicerCaches/slicerCache4.xml"/><Relationship Id="rId3" Type="http://schemas.openxmlformats.org/officeDocument/2006/relationships/worksheet" Target="worksheets/sheet3.xml"/><Relationship Id="rId21" Type="http://schemas.openxmlformats.org/officeDocument/2006/relationships/pivotCacheDefinition" Target="pivotCache/pivotCacheDefinition1.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07/relationships/slicerCache" Target="slicerCaches/slicerCache3.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microsoft.com/office/2007/relationships/slicerCache" Target="slicerCaches/slicerCache7.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2.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07/relationships/slicerCache" Target="slicerCaches/slicerCache1.xml"/><Relationship Id="rId28" Type="http://schemas.microsoft.com/office/2007/relationships/slicerCache" Target="slicerCaches/slicerCache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2.xml"/><Relationship Id="rId27" Type="http://schemas.microsoft.com/office/2007/relationships/slicerCache" Target="slicerCaches/slicerCache5.xml"/><Relationship Id="rId30" Type="http://schemas.microsoft.com/office/2007/relationships/slicerCache" Target="slicerCaches/slicerCache8.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 DASHBOARD.xlsx]top ..5 startups!PivotTable22</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TOP 5 STARTUPS:INVESTMENT</a:t>
            </a:r>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circle"/>
          <c:size val="6"/>
        </c:marker>
      </c:pivotFmt>
      <c:pivotFmt>
        <c:idx val="1"/>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circle"/>
          <c:size val="6"/>
        </c:marker>
      </c:pivotFmt>
    </c:pivotFmts>
    <c:plotArea>
      <c:layout/>
      <c:pieChart>
        <c:varyColors val="1"/>
        <c:ser>
          <c:idx val="0"/>
          <c:order val="0"/>
          <c:tx>
            <c:strRef>
              <c:f>'top ..5 startups'!$B$5</c:f>
              <c:strCache>
                <c:ptCount val="1"/>
                <c:pt idx="0">
                  <c:v>Sum of total inv amt</c:v>
                </c:pt>
              </c:strCache>
            </c:strRef>
          </c:tx>
          <c:dPt>
            <c:idx val="0"/>
            <c:bubble3D val="0"/>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dPt>
          <c:dPt>
            <c:idx val="1"/>
            <c:bubble3D val="0"/>
            <c:spPr>
              <a:gradFill rotWithShape="1">
                <a:gsLst>
                  <a:gs pos="0">
                    <a:schemeClr val="accent2">
                      <a:tint val="100000"/>
                      <a:shade val="85000"/>
                      <a:satMod val="100000"/>
                      <a:lumMod val="100000"/>
                    </a:schemeClr>
                  </a:gs>
                  <a:gs pos="100000">
                    <a:schemeClr val="accent2">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dPt>
          <c:dPt>
            <c:idx val="2"/>
            <c:bubble3D val="0"/>
            <c:spPr>
              <a:gradFill rotWithShape="1">
                <a:gsLst>
                  <a:gs pos="0">
                    <a:schemeClr val="accent3">
                      <a:tint val="100000"/>
                      <a:shade val="85000"/>
                      <a:satMod val="100000"/>
                      <a:lumMod val="100000"/>
                    </a:schemeClr>
                  </a:gs>
                  <a:gs pos="100000">
                    <a:schemeClr val="accent3">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dPt>
          <c:dPt>
            <c:idx val="3"/>
            <c:bubble3D val="0"/>
            <c:spPr>
              <a:gradFill rotWithShape="1">
                <a:gsLst>
                  <a:gs pos="0">
                    <a:schemeClr val="accent4">
                      <a:tint val="100000"/>
                      <a:shade val="85000"/>
                      <a:satMod val="100000"/>
                      <a:lumMod val="100000"/>
                    </a:schemeClr>
                  </a:gs>
                  <a:gs pos="100000">
                    <a:schemeClr val="accent4">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dPt>
          <c:dPt>
            <c:idx val="4"/>
            <c:bubble3D val="0"/>
            <c:spPr>
              <a:gradFill rotWithShape="1">
                <a:gsLst>
                  <a:gs pos="0">
                    <a:schemeClr val="accent5">
                      <a:tint val="100000"/>
                      <a:shade val="85000"/>
                      <a:satMod val="100000"/>
                      <a:lumMod val="100000"/>
                    </a:schemeClr>
                  </a:gs>
                  <a:gs pos="100000">
                    <a:schemeClr val="accent5">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dPt>
          <c:cat>
            <c:strRef>
              <c:f>'top ..5 startups'!$A$6:$A$11</c:f>
              <c:strCache>
                <c:ptCount val="5"/>
                <c:pt idx="0">
                  <c:v>BoozScooters</c:v>
                </c:pt>
                <c:pt idx="1">
                  <c:v>HeartUpMySleeves</c:v>
                </c:pt>
                <c:pt idx="2">
                  <c:v>NOCD</c:v>
                </c:pt>
                <c:pt idx="3">
                  <c:v>Agritourism</c:v>
                </c:pt>
                <c:pt idx="4">
                  <c:v>HeadAndHeart</c:v>
                </c:pt>
              </c:strCache>
            </c:strRef>
          </c:cat>
          <c:val>
            <c:numRef>
              <c:f>'top ..5 startups'!$B$6:$B$11</c:f>
              <c:numCache>
                <c:formatCode>General</c:formatCode>
                <c:ptCount val="5"/>
                <c:pt idx="0">
                  <c:v>2510.0400159999995</c:v>
                </c:pt>
                <c:pt idx="1">
                  <c:v>2097.5102685000002</c:v>
                </c:pt>
                <c:pt idx="2">
                  <c:v>1451.1602685</c:v>
                </c:pt>
                <c:pt idx="3">
                  <c:v>2210.3802525000001</c:v>
                </c:pt>
                <c:pt idx="4">
                  <c:v>1170.5999999999999</c:v>
                </c:pt>
              </c:numCache>
            </c:numRef>
          </c:val>
        </c:ser>
        <c:ser>
          <c:idx val="1"/>
          <c:order val="1"/>
          <c:tx>
            <c:strRef>
              <c:f>'top ..5 startups'!$C$5</c:f>
              <c:strCache>
                <c:ptCount val="1"/>
                <c:pt idx="0">
                  <c:v>Sum of Total Deal Amount</c:v>
                </c:pt>
              </c:strCache>
            </c:strRef>
          </c:tx>
          <c:dPt>
            <c:idx val="0"/>
            <c:bubble3D val="0"/>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dPt>
          <c:dPt>
            <c:idx val="1"/>
            <c:bubble3D val="0"/>
            <c:spPr>
              <a:gradFill rotWithShape="1">
                <a:gsLst>
                  <a:gs pos="0">
                    <a:schemeClr val="accent2">
                      <a:tint val="100000"/>
                      <a:shade val="85000"/>
                      <a:satMod val="100000"/>
                      <a:lumMod val="100000"/>
                    </a:schemeClr>
                  </a:gs>
                  <a:gs pos="100000">
                    <a:schemeClr val="accent2">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dPt>
          <c:dPt>
            <c:idx val="2"/>
            <c:bubble3D val="0"/>
            <c:spPr>
              <a:gradFill rotWithShape="1">
                <a:gsLst>
                  <a:gs pos="0">
                    <a:schemeClr val="accent3">
                      <a:tint val="100000"/>
                      <a:shade val="85000"/>
                      <a:satMod val="100000"/>
                      <a:lumMod val="100000"/>
                    </a:schemeClr>
                  </a:gs>
                  <a:gs pos="100000">
                    <a:schemeClr val="accent3">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dPt>
          <c:dPt>
            <c:idx val="3"/>
            <c:bubble3D val="0"/>
            <c:spPr>
              <a:gradFill rotWithShape="1">
                <a:gsLst>
                  <a:gs pos="0">
                    <a:schemeClr val="accent4">
                      <a:tint val="100000"/>
                      <a:shade val="85000"/>
                      <a:satMod val="100000"/>
                      <a:lumMod val="100000"/>
                    </a:schemeClr>
                  </a:gs>
                  <a:gs pos="100000">
                    <a:schemeClr val="accent4">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dPt>
          <c:dPt>
            <c:idx val="4"/>
            <c:bubble3D val="0"/>
            <c:spPr>
              <a:gradFill rotWithShape="1">
                <a:gsLst>
                  <a:gs pos="0">
                    <a:schemeClr val="accent5">
                      <a:tint val="100000"/>
                      <a:shade val="85000"/>
                      <a:satMod val="100000"/>
                      <a:lumMod val="100000"/>
                    </a:schemeClr>
                  </a:gs>
                  <a:gs pos="100000">
                    <a:schemeClr val="accent5">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dPt>
          <c:cat>
            <c:strRef>
              <c:f>'top ..5 startups'!$A$6:$A$11</c:f>
              <c:strCache>
                <c:ptCount val="5"/>
                <c:pt idx="0">
                  <c:v>BoozScooters</c:v>
                </c:pt>
                <c:pt idx="1">
                  <c:v>HeartUpMySleeves</c:v>
                </c:pt>
                <c:pt idx="2">
                  <c:v>NOCD</c:v>
                </c:pt>
                <c:pt idx="3">
                  <c:v>Agritourism</c:v>
                </c:pt>
                <c:pt idx="4">
                  <c:v>HeadAndHeart</c:v>
                </c:pt>
              </c:strCache>
            </c:strRef>
          </c:cat>
          <c:val>
            <c:numRef>
              <c:f>'top ..5 startups'!$C$6:$C$11</c:f>
              <c:numCache>
                <c:formatCode>General</c:formatCode>
                <c:ptCount val="5"/>
                <c:pt idx="0">
                  <c:v>40</c:v>
                </c:pt>
                <c:pt idx="1">
                  <c:v>25</c:v>
                </c:pt>
                <c:pt idx="2">
                  <c:v>20</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no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 DASHBOARD.xlsx]Revenue top 5 industries!PivotTable20</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rgbClr val="FF0066"/>
                </a:solidFill>
                <a:latin typeface="Arial Black" panose="020B0A04020102020204" pitchFamily="34" charset="0"/>
              </a:rPr>
              <a:t>Gross</a:t>
            </a:r>
            <a:r>
              <a:rPr lang="en-US" baseline="0">
                <a:solidFill>
                  <a:srgbClr val="FF0066"/>
                </a:solidFill>
                <a:latin typeface="Arial Black" panose="020B0A04020102020204" pitchFamily="34" charset="0"/>
              </a:rPr>
              <a:t> margin: </a:t>
            </a:r>
            <a:r>
              <a:rPr lang="en-US">
                <a:solidFill>
                  <a:srgbClr val="FF0066"/>
                </a:solidFill>
                <a:latin typeface="Arial Black" panose="020B0A04020102020204" pitchFamily="34" charset="0"/>
              </a:rPr>
              <a:t>Top</a:t>
            </a:r>
            <a:r>
              <a:rPr lang="en-US" baseline="0">
                <a:solidFill>
                  <a:srgbClr val="FF0066"/>
                </a:solidFill>
                <a:latin typeface="Arial Black" panose="020B0A04020102020204" pitchFamily="34" charset="0"/>
              </a:rPr>
              <a:t> 5 Industries</a:t>
            </a:r>
            <a:endParaRPr lang="en-US">
              <a:solidFill>
                <a:srgbClr val="FF0066"/>
              </a:solidFill>
              <a:latin typeface="Arial Black" panose="020B0A04020102020204" pitchFamily="34" charset="0"/>
            </a:endParaRPr>
          </a:p>
        </c:rich>
      </c:tx>
      <c:layout>
        <c:manualLayout>
          <c:xMode val="edge"/>
          <c:yMode val="edge"/>
          <c:x val="0.26857260819925594"/>
          <c:y val="3.381642512077294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'Revenue top 5 industries'!$B$4</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'Revenue top 5 industries'!$A$5:$A$10</c:f>
              <c:strCache>
                <c:ptCount val="5"/>
                <c:pt idx="0">
                  <c:v>Food</c:v>
                </c:pt>
                <c:pt idx="1">
                  <c:v>Beauty/Fashion</c:v>
                </c:pt>
                <c:pt idx="2">
                  <c:v>Manufacturing</c:v>
                </c:pt>
                <c:pt idx="3">
                  <c:v>Services</c:v>
                </c:pt>
                <c:pt idx="4">
                  <c:v>Furnishing/Household</c:v>
                </c:pt>
              </c:strCache>
            </c:strRef>
          </c:cat>
          <c:val>
            <c:numRef>
              <c:f>'Revenue top 5 industries'!$B$5:$B$10</c:f>
              <c:numCache>
                <c:formatCode>0.00%</c:formatCode>
                <c:ptCount val="5"/>
                <c:pt idx="0">
                  <c:v>0.36986301369863012</c:v>
                </c:pt>
                <c:pt idx="1">
                  <c:v>0.27397260273972601</c:v>
                </c:pt>
                <c:pt idx="2">
                  <c:v>0.16438356164383561</c:v>
                </c:pt>
                <c:pt idx="3">
                  <c:v>9.5890410958904104E-2</c:v>
                </c:pt>
                <c:pt idx="4">
                  <c:v>9.5890410958904104E-2</c:v>
                </c:pt>
              </c:numCache>
            </c:numRef>
          </c:val>
        </c:ser>
        <c:dLbls>
          <c:dLblPos val="inEnd"/>
          <c:showLegendKey val="0"/>
          <c:showVal val="1"/>
          <c:showCatName val="0"/>
          <c:showSerName val="0"/>
          <c:showPercent val="0"/>
          <c:showBubbleSize val="0"/>
          <c:showLeaderLines val="1"/>
        </c:dLbls>
        <c:firstSliceAng val="0"/>
      </c:pieChart>
      <c:spPr>
        <a:noFill/>
        <a:ln>
          <a:noFill/>
        </a:ln>
        <a:effectLst/>
      </c:spPr>
    </c:plotArea>
    <c:legend>
      <c:legendPos val="b"/>
      <c:layout>
        <c:manualLayout>
          <c:xMode val="edge"/>
          <c:yMode val="edge"/>
          <c:x val="6.8545855925312718E-2"/>
          <c:y val="0.87100498307276808"/>
          <c:w val="0.87895965251534569"/>
          <c:h val="7.5854920308874432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 DASHBOARD.xlsx]Age group and presenters!PivotTable23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a:solidFill>
                  <a:srgbClr val="FF0066"/>
                </a:solidFill>
                <a:latin typeface="Arial Black" panose="020B0A04020102020204" pitchFamily="34" charset="0"/>
              </a:rPr>
              <a:t>Age</a:t>
            </a:r>
            <a:r>
              <a:rPr lang="en-US" sz="1400" baseline="0">
                <a:solidFill>
                  <a:srgbClr val="FF0066"/>
                </a:solidFill>
                <a:latin typeface="Arial Black" panose="020B0A04020102020204" pitchFamily="34" charset="0"/>
              </a:rPr>
              <a:t> group &amp; types of presenters</a:t>
            </a:r>
            <a:endParaRPr lang="en-US" sz="1400">
              <a:solidFill>
                <a:srgbClr val="FF0066"/>
              </a:solidFill>
              <a:latin typeface="Arial Black" panose="020B0A04020102020204" pitchFamily="34" charset="0"/>
            </a:endParaRP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1"/>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2"/>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3"/>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'Age group and presenters'!$B$3</c:f>
              <c:strCache>
                <c:ptCount val="1"/>
                <c:pt idx="0">
                  <c:v>Count of Male Presenters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'Age group and presenters'!$A$4:$A$6</c:f>
              <c:strCache>
                <c:ptCount val="3"/>
                <c:pt idx="0">
                  <c:v>Middle</c:v>
                </c:pt>
                <c:pt idx="1">
                  <c:v>Old</c:v>
                </c:pt>
                <c:pt idx="2">
                  <c:v>Young</c:v>
                </c:pt>
              </c:strCache>
            </c:strRef>
          </c:cat>
          <c:val>
            <c:numRef>
              <c:f>'Age group and presenters'!$B$4:$B$6</c:f>
              <c:numCache>
                <c:formatCode>General</c:formatCode>
                <c:ptCount val="3"/>
                <c:pt idx="0">
                  <c:v>208</c:v>
                </c:pt>
                <c:pt idx="2">
                  <c:v>73</c:v>
                </c:pt>
              </c:numCache>
            </c:numRef>
          </c:val>
        </c:ser>
        <c:ser>
          <c:idx val="1"/>
          <c:order val="1"/>
          <c:tx>
            <c:strRef>
              <c:f>'Age group and presenters'!$C$3</c:f>
              <c:strCache>
                <c:ptCount val="1"/>
                <c:pt idx="0">
                  <c:v>Count of Female Presenters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'Age group and presenters'!$A$4:$A$6</c:f>
              <c:strCache>
                <c:ptCount val="3"/>
                <c:pt idx="0">
                  <c:v>Middle</c:v>
                </c:pt>
                <c:pt idx="1">
                  <c:v>Old</c:v>
                </c:pt>
                <c:pt idx="2">
                  <c:v>Young</c:v>
                </c:pt>
              </c:strCache>
            </c:strRef>
          </c:cat>
          <c:val>
            <c:numRef>
              <c:f>'Age group and presenters'!$C$4:$C$6</c:f>
              <c:numCache>
                <c:formatCode>General</c:formatCode>
                <c:ptCount val="3"/>
                <c:pt idx="0">
                  <c:v>107</c:v>
                </c:pt>
                <c:pt idx="1">
                  <c:v>1</c:v>
                </c:pt>
                <c:pt idx="2">
                  <c:v>41</c:v>
                </c:pt>
              </c:numCache>
            </c:numRef>
          </c:val>
        </c:ser>
        <c:ser>
          <c:idx val="2"/>
          <c:order val="2"/>
          <c:tx>
            <c:strRef>
              <c:f>'Age group and presenters'!$D$3</c:f>
              <c:strCache>
                <c:ptCount val="1"/>
                <c:pt idx="0">
                  <c:v>Count of Transgender Presenters</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'Age group and presenters'!$A$4:$A$6</c:f>
              <c:strCache>
                <c:ptCount val="3"/>
                <c:pt idx="0">
                  <c:v>Middle</c:v>
                </c:pt>
                <c:pt idx="1">
                  <c:v>Old</c:v>
                </c:pt>
                <c:pt idx="2">
                  <c:v>Young</c:v>
                </c:pt>
              </c:strCache>
            </c:strRef>
          </c:cat>
          <c:val>
            <c:numRef>
              <c:f>'Age group and presenters'!$D$4:$D$6</c:f>
              <c:numCache>
                <c:formatCode>General</c:formatCode>
                <c:ptCount val="3"/>
                <c:pt idx="0">
                  <c:v>3</c:v>
                </c:pt>
              </c:numCache>
            </c:numRef>
          </c:val>
        </c:ser>
        <c:ser>
          <c:idx val="3"/>
          <c:order val="3"/>
          <c:tx>
            <c:strRef>
              <c:f>'Age group and presenters'!$E$3</c:f>
              <c:strCache>
                <c:ptCount val="1"/>
                <c:pt idx="0">
                  <c:v>Count of Couple Presenters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'Age group and presenters'!$A$4:$A$6</c:f>
              <c:strCache>
                <c:ptCount val="3"/>
                <c:pt idx="0">
                  <c:v>Middle</c:v>
                </c:pt>
                <c:pt idx="1">
                  <c:v>Old</c:v>
                </c:pt>
                <c:pt idx="2">
                  <c:v>Young</c:v>
                </c:pt>
              </c:strCache>
            </c:strRef>
          </c:cat>
          <c:val>
            <c:numRef>
              <c:f>'Age group and presenters'!$E$4:$E$6</c:f>
              <c:numCache>
                <c:formatCode>General</c:formatCode>
                <c:ptCount val="3"/>
                <c:pt idx="0">
                  <c:v>229</c:v>
                </c:pt>
                <c:pt idx="1">
                  <c:v>1</c:v>
                </c:pt>
                <c:pt idx="2">
                  <c:v>85</c:v>
                </c:pt>
              </c:numCache>
            </c:numRef>
          </c:val>
        </c:ser>
        <c:dLbls>
          <c:dLblPos val="outEnd"/>
          <c:showLegendKey val="0"/>
          <c:showVal val="1"/>
          <c:showCatName val="0"/>
          <c:showSerName val="0"/>
          <c:showPercent val="0"/>
          <c:showBubbleSize val="0"/>
        </c:dLbls>
        <c:gapWidth val="219"/>
        <c:overlap val="-27"/>
        <c:axId val="-1862748528"/>
        <c:axId val="-1862742544"/>
      </c:barChart>
      <c:catAx>
        <c:axId val="-186274852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2742544"/>
        <c:crosses val="autoZero"/>
        <c:auto val="1"/>
        <c:lblAlgn val="ctr"/>
        <c:lblOffset val="100"/>
        <c:noMultiLvlLbl val="0"/>
      </c:catAx>
      <c:valAx>
        <c:axId val="-1862742544"/>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274852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 DASHBOARD.xlsx]Sheet7!PivotTable25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rgbClr val="FF0066"/>
                </a:solidFill>
                <a:latin typeface="Arial Black" panose="020B0A04020102020204" pitchFamily="34" charset="0"/>
              </a:rPr>
              <a:t>Investment</a:t>
            </a:r>
            <a:r>
              <a:rPr lang="en-US" baseline="0">
                <a:solidFill>
                  <a:srgbClr val="FF0066"/>
                </a:solidFill>
                <a:latin typeface="Arial Black" panose="020B0A04020102020204" pitchFamily="34" charset="0"/>
              </a:rPr>
              <a:t> of sharks</a:t>
            </a:r>
            <a:endParaRPr lang="en-US">
              <a:solidFill>
                <a:srgbClr val="FF0066"/>
              </a:solidFill>
              <a:latin typeface="Arial Black" panose="020B0A04020102020204" pitchFamily="34" charset="0"/>
            </a:endParaRP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1"/>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2"/>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3"/>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4"/>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5"/>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6"/>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7"/>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8"/>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9"/>
        <c:spPr>
          <a:solidFill>
            <a:schemeClr val="accent6"/>
          </a:solidFill>
          <a:ln>
            <a:noFill/>
          </a:ln>
          <a:effectLst/>
        </c:spPr>
      </c:pivotFmt>
    </c:pivotFmts>
    <c:plotArea>
      <c:layout/>
      <c:barChart>
        <c:barDir val="bar"/>
        <c:grouping val="clustered"/>
        <c:varyColors val="0"/>
        <c:ser>
          <c:idx val="0"/>
          <c:order val="0"/>
          <c:tx>
            <c:strRef>
              <c:f>Sheet7!$A$3</c:f>
              <c:strCache>
                <c:ptCount val="1"/>
                <c:pt idx="0">
                  <c:v>Count of Ashneer Investment Amount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Sheet7!$A$4</c:f>
              <c:strCache>
                <c:ptCount val="1"/>
                <c:pt idx="0">
                  <c:v>Total</c:v>
                </c:pt>
              </c:strCache>
            </c:strRef>
          </c:cat>
          <c:val>
            <c:numRef>
              <c:f>Sheet7!$A$4</c:f>
              <c:numCache>
                <c:formatCode>General</c:formatCode>
                <c:ptCount val="1"/>
                <c:pt idx="0">
                  <c:v>21</c:v>
                </c:pt>
              </c:numCache>
            </c:numRef>
          </c:val>
        </c:ser>
        <c:ser>
          <c:idx val="1"/>
          <c:order val="1"/>
          <c:tx>
            <c:strRef>
              <c:f>Sheet7!$B$3</c:f>
              <c:strCache>
                <c:ptCount val="1"/>
                <c:pt idx="0">
                  <c:v>Count of Namita Investment Amount</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Sheet7!$A$4</c:f>
              <c:strCache>
                <c:ptCount val="1"/>
                <c:pt idx="0">
                  <c:v>Total</c:v>
                </c:pt>
              </c:strCache>
            </c:strRef>
          </c:cat>
          <c:val>
            <c:numRef>
              <c:f>Sheet7!$B$4</c:f>
              <c:numCache>
                <c:formatCode>General</c:formatCode>
                <c:ptCount val="1"/>
                <c:pt idx="0">
                  <c:v>66</c:v>
                </c:pt>
              </c:numCache>
            </c:numRef>
          </c:val>
        </c:ser>
        <c:ser>
          <c:idx val="2"/>
          <c:order val="2"/>
          <c:tx>
            <c:strRef>
              <c:f>Sheet7!$C$3</c:f>
              <c:strCache>
                <c:ptCount val="1"/>
                <c:pt idx="0">
                  <c:v>Count of Anupam Investment Amount</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Sheet7!$A$4</c:f>
              <c:strCache>
                <c:ptCount val="1"/>
                <c:pt idx="0">
                  <c:v>Total</c:v>
                </c:pt>
              </c:strCache>
            </c:strRef>
          </c:cat>
          <c:val>
            <c:numRef>
              <c:f>Sheet7!$C$4</c:f>
              <c:numCache>
                <c:formatCode>General</c:formatCode>
                <c:ptCount val="1"/>
                <c:pt idx="0">
                  <c:v>51</c:v>
                </c:pt>
              </c:numCache>
            </c:numRef>
          </c:val>
        </c:ser>
        <c:ser>
          <c:idx val="3"/>
          <c:order val="3"/>
          <c:tx>
            <c:strRef>
              <c:f>Sheet7!$D$3</c:f>
              <c:strCache>
                <c:ptCount val="1"/>
                <c:pt idx="0">
                  <c:v>Count of Vineeta Investment Amount</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Sheet7!$A$4</c:f>
              <c:strCache>
                <c:ptCount val="1"/>
                <c:pt idx="0">
                  <c:v>Total</c:v>
                </c:pt>
              </c:strCache>
            </c:strRef>
          </c:cat>
          <c:val>
            <c:numRef>
              <c:f>Sheet7!$D$4</c:f>
              <c:numCache>
                <c:formatCode>General</c:formatCode>
                <c:ptCount val="1"/>
                <c:pt idx="0">
                  <c:v>43</c:v>
                </c:pt>
              </c:numCache>
            </c:numRef>
          </c:val>
        </c:ser>
        <c:ser>
          <c:idx val="4"/>
          <c:order val="4"/>
          <c:tx>
            <c:strRef>
              <c:f>Sheet7!$E$3</c:f>
              <c:strCache>
                <c:ptCount val="1"/>
                <c:pt idx="0">
                  <c:v>Count of Aman Investment Amount</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Sheet7!$A$4</c:f>
              <c:strCache>
                <c:ptCount val="1"/>
                <c:pt idx="0">
                  <c:v>Total</c:v>
                </c:pt>
              </c:strCache>
            </c:strRef>
          </c:cat>
          <c:val>
            <c:numRef>
              <c:f>Sheet7!$E$4</c:f>
              <c:numCache>
                <c:formatCode>General</c:formatCode>
                <c:ptCount val="1"/>
                <c:pt idx="0">
                  <c:v>73</c:v>
                </c:pt>
              </c:numCache>
            </c:numRef>
          </c:val>
        </c:ser>
        <c:ser>
          <c:idx val="5"/>
          <c:order val="5"/>
          <c:tx>
            <c:strRef>
              <c:f>Sheet7!$F$3</c:f>
              <c:strCache>
                <c:ptCount val="1"/>
                <c:pt idx="0">
                  <c:v>Count of Peyush Investment Amount</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Sheet7!$A$4</c:f>
              <c:strCache>
                <c:ptCount val="1"/>
                <c:pt idx="0">
                  <c:v>Total</c:v>
                </c:pt>
              </c:strCache>
            </c:strRef>
          </c:cat>
          <c:val>
            <c:numRef>
              <c:f>Sheet7!$F$4</c:f>
              <c:numCache>
                <c:formatCode>General</c:formatCode>
                <c:ptCount val="1"/>
                <c:pt idx="0">
                  <c:v>69</c:v>
                </c:pt>
              </c:numCache>
            </c:numRef>
          </c:val>
        </c:ser>
        <c:ser>
          <c:idx val="6"/>
          <c:order val="6"/>
          <c:tx>
            <c:strRef>
              <c:f>Sheet7!$G$3</c:f>
              <c:strCache>
                <c:ptCount val="1"/>
                <c:pt idx="0">
                  <c:v>Count of Ghazal Investment Amount</c:v>
                </c:pt>
              </c:strCache>
            </c:strRef>
          </c:tx>
          <c:spPr>
            <a:solidFill>
              <a:schemeClr val="accent1">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Sheet7!$A$4</c:f>
              <c:strCache>
                <c:ptCount val="1"/>
                <c:pt idx="0">
                  <c:v>Total</c:v>
                </c:pt>
              </c:strCache>
            </c:strRef>
          </c:cat>
          <c:val>
            <c:numRef>
              <c:f>Sheet7!$G$4</c:f>
              <c:numCache>
                <c:formatCode>General</c:formatCode>
                <c:ptCount val="1"/>
                <c:pt idx="0">
                  <c:v>8</c:v>
                </c:pt>
              </c:numCache>
            </c:numRef>
          </c:val>
        </c:ser>
        <c:ser>
          <c:idx val="7"/>
          <c:order val="7"/>
          <c:tx>
            <c:strRef>
              <c:f>Sheet7!$H$3</c:f>
              <c:strCache>
                <c:ptCount val="1"/>
                <c:pt idx="0">
                  <c:v>Count of Guest Investment Amount</c:v>
                </c:pt>
              </c:strCache>
            </c:strRef>
          </c:tx>
          <c:spPr>
            <a:solidFill>
              <a:schemeClr val="accent2">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Sheet7!$A$4</c:f>
              <c:strCache>
                <c:ptCount val="1"/>
                <c:pt idx="0">
                  <c:v>Total</c:v>
                </c:pt>
              </c:strCache>
            </c:strRef>
          </c:cat>
          <c:val>
            <c:numRef>
              <c:f>Sheet7!$H$4</c:f>
              <c:numCache>
                <c:formatCode>General</c:formatCode>
                <c:ptCount val="1"/>
                <c:pt idx="0">
                  <c:v>2</c:v>
                </c:pt>
              </c:numCache>
            </c:numRef>
          </c:val>
        </c:ser>
        <c:ser>
          <c:idx val="8"/>
          <c:order val="8"/>
          <c:tx>
            <c:strRef>
              <c:f>Sheet7!$I$3</c:f>
              <c:strCache>
                <c:ptCount val="1"/>
                <c:pt idx="0">
                  <c:v>Count of Amit Investment Amount</c:v>
                </c:pt>
              </c:strCache>
            </c:strRef>
          </c:tx>
          <c:spPr>
            <a:solidFill>
              <a:schemeClr val="accent3">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Sheet7!$A$4</c:f>
              <c:strCache>
                <c:ptCount val="1"/>
                <c:pt idx="0">
                  <c:v>Total</c:v>
                </c:pt>
              </c:strCache>
            </c:strRef>
          </c:cat>
          <c:val>
            <c:numRef>
              <c:f>Sheet7!$I$4</c:f>
              <c:numCache>
                <c:formatCode>General</c:formatCode>
                <c:ptCount val="1"/>
                <c:pt idx="0">
                  <c:v>21</c:v>
                </c:pt>
              </c:numCache>
            </c:numRef>
          </c:val>
        </c:ser>
        <c:dLbls>
          <c:dLblPos val="outEnd"/>
          <c:showLegendKey val="0"/>
          <c:showVal val="1"/>
          <c:showCatName val="0"/>
          <c:showSerName val="0"/>
          <c:showPercent val="0"/>
          <c:showBubbleSize val="0"/>
        </c:dLbls>
        <c:gapWidth val="182"/>
        <c:axId val="-1862747984"/>
        <c:axId val="-1862746352"/>
      </c:barChart>
      <c:catAx>
        <c:axId val="-18627479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2746352"/>
        <c:crosses val="autoZero"/>
        <c:auto val="1"/>
        <c:lblAlgn val="ctr"/>
        <c:lblOffset val="100"/>
        <c:noMultiLvlLbl val="0"/>
      </c:catAx>
      <c:valAx>
        <c:axId val="-186274635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274798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 DASHBOARD.xlsx]Sheet10!PivotTable29</c:name>
    <c:fmtId val="0"/>
  </c:pivotSource>
  <c:chart>
    <c:autoTitleDeleted val="0"/>
    <c:pivotFmts>
      <c:pivotFmt>
        <c:idx val="0"/>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1"/>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2"/>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3"/>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4"/>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5"/>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6"/>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7"/>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8"/>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Sheet10!$A$3</c:f>
              <c:strCache>
                <c:ptCount val="1"/>
                <c:pt idx="0">
                  <c:v>Count of Namita Investment Equity</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Sheet10!$A$4</c:f>
              <c:strCache>
                <c:ptCount val="1"/>
                <c:pt idx="0">
                  <c:v>Total</c:v>
                </c:pt>
              </c:strCache>
            </c:strRef>
          </c:cat>
          <c:val>
            <c:numRef>
              <c:f>Sheet10!$A$4</c:f>
              <c:numCache>
                <c:formatCode>General</c:formatCode>
                <c:ptCount val="1"/>
                <c:pt idx="0">
                  <c:v>66</c:v>
                </c:pt>
              </c:numCache>
            </c:numRef>
          </c:val>
        </c:ser>
        <c:ser>
          <c:idx val="1"/>
          <c:order val="1"/>
          <c:tx>
            <c:strRef>
              <c:f>Sheet10!$B$3</c:f>
              <c:strCache>
                <c:ptCount val="1"/>
                <c:pt idx="0">
                  <c:v>Count of Anupam Investment Equity</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Sheet10!$A$4</c:f>
              <c:strCache>
                <c:ptCount val="1"/>
                <c:pt idx="0">
                  <c:v>Total</c:v>
                </c:pt>
              </c:strCache>
            </c:strRef>
          </c:cat>
          <c:val>
            <c:numRef>
              <c:f>Sheet10!$B$4</c:f>
              <c:numCache>
                <c:formatCode>General</c:formatCode>
                <c:ptCount val="1"/>
                <c:pt idx="0">
                  <c:v>51</c:v>
                </c:pt>
              </c:numCache>
            </c:numRef>
          </c:val>
        </c:ser>
        <c:ser>
          <c:idx val="2"/>
          <c:order val="2"/>
          <c:tx>
            <c:strRef>
              <c:f>Sheet10!$C$3</c:f>
              <c:strCache>
                <c:ptCount val="1"/>
                <c:pt idx="0">
                  <c:v>Count of Ashneer Investment Equity</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Sheet10!$A$4</c:f>
              <c:strCache>
                <c:ptCount val="1"/>
                <c:pt idx="0">
                  <c:v>Total</c:v>
                </c:pt>
              </c:strCache>
            </c:strRef>
          </c:cat>
          <c:val>
            <c:numRef>
              <c:f>Sheet10!$C$4</c:f>
              <c:numCache>
                <c:formatCode>General</c:formatCode>
                <c:ptCount val="1"/>
                <c:pt idx="0">
                  <c:v>21</c:v>
                </c:pt>
              </c:numCache>
            </c:numRef>
          </c:val>
        </c:ser>
        <c:ser>
          <c:idx val="3"/>
          <c:order val="3"/>
          <c:tx>
            <c:strRef>
              <c:f>Sheet10!$D$3</c:f>
              <c:strCache>
                <c:ptCount val="1"/>
                <c:pt idx="0">
                  <c:v>Count of Aman Investment Equity</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Sheet10!$A$4</c:f>
              <c:strCache>
                <c:ptCount val="1"/>
                <c:pt idx="0">
                  <c:v>Total</c:v>
                </c:pt>
              </c:strCache>
            </c:strRef>
          </c:cat>
          <c:val>
            <c:numRef>
              <c:f>Sheet10!$D$4</c:f>
              <c:numCache>
                <c:formatCode>General</c:formatCode>
                <c:ptCount val="1"/>
                <c:pt idx="0">
                  <c:v>73</c:v>
                </c:pt>
              </c:numCache>
            </c:numRef>
          </c:val>
        </c:ser>
        <c:ser>
          <c:idx val="4"/>
          <c:order val="4"/>
          <c:tx>
            <c:strRef>
              <c:f>Sheet10!$E$3</c:f>
              <c:strCache>
                <c:ptCount val="1"/>
                <c:pt idx="0">
                  <c:v>Count of Vineeta Investment Equity</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Sheet10!$A$4</c:f>
              <c:strCache>
                <c:ptCount val="1"/>
                <c:pt idx="0">
                  <c:v>Total</c:v>
                </c:pt>
              </c:strCache>
            </c:strRef>
          </c:cat>
          <c:val>
            <c:numRef>
              <c:f>Sheet10!$E$4</c:f>
              <c:numCache>
                <c:formatCode>General</c:formatCode>
                <c:ptCount val="1"/>
                <c:pt idx="0">
                  <c:v>43</c:v>
                </c:pt>
              </c:numCache>
            </c:numRef>
          </c:val>
        </c:ser>
        <c:ser>
          <c:idx val="5"/>
          <c:order val="5"/>
          <c:tx>
            <c:strRef>
              <c:f>Sheet10!$F$3</c:f>
              <c:strCache>
                <c:ptCount val="1"/>
                <c:pt idx="0">
                  <c:v>Count of Ghazal Investment Equity</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Sheet10!$A$4</c:f>
              <c:strCache>
                <c:ptCount val="1"/>
                <c:pt idx="0">
                  <c:v>Total</c:v>
                </c:pt>
              </c:strCache>
            </c:strRef>
          </c:cat>
          <c:val>
            <c:numRef>
              <c:f>Sheet10!$F$4</c:f>
              <c:numCache>
                <c:formatCode>General</c:formatCode>
                <c:ptCount val="1"/>
                <c:pt idx="0">
                  <c:v>8</c:v>
                </c:pt>
              </c:numCache>
            </c:numRef>
          </c:val>
        </c:ser>
        <c:ser>
          <c:idx val="6"/>
          <c:order val="6"/>
          <c:tx>
            <c:strRef>
              <c:f>Sheet10!$G$3</c:f>
              <c:strCache>
                <c:ptCount val="1"/>
                <c:pt idx="0">
                  <c:v>Count of Peyush Investment Equity</c:v>
                </c:pt>
              </c:strCache>
            </c:strRef>
          </c:tx>
          <c:spPr>
            <a:solidFill>
              <a:schemeClr val="accent1">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Sheet10!$A$4</c:f>
              <c:strCache>
                <c:ptCount val="1"/>
                <c:pt idx="0">
                  <c:v>Total</c:v>
                </c:pt>
              </c:strCache>
            </c:strRef>
          </c:cat>
          <c:val>
            <c:numRef>
              <c:f>Sheet10!$G$4</c:f>
              <c:numCache>
                <c:formatCode>General</c:formatCode>
                <c:ptCount val="1"/>
                <c:pt idx="0">
                  <c:v>69</c:v>
                </c:pt>
              </c:numCache>
            </c:numRef>
          </c:val>
        </c:ser>
        <c:ser>
          <c:idx val="7"/>
          <c:order val="7"/>
          <c:tx>
            <c:strRef>
              <c:f>Sheet10!$H$3</c:f>
              <c:strCache>
                <c:ptCount val="1"/>
                <c:pt idx="0">
                  <c:v>Count of Amit Investment Equity</c:v>
                </c:pt>
              </c:strCache>
            </c:strRef>
          </c:tx>
          <c:spPr>
            <a:solidFill>
              <a:schemeClr val="accent2">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Sheet10!$A$4</c:f>
              <c:strCache>
                <c:ptCount val="1"/>
                <c:pt idx="0">
                  <c:v>Total</c:v>
                </c:pt>
              </c:strCache>
            </c:strRef>
          </c:cat>
          <c:val>
            <c:numRef>
              <c:f>Sheet10!$H$4</c:f>
              <c:numCache>
                <c:formatCode>General</c:formatCode>
                <c:ptCount val="1"/>
                <c:pt idx="0">
                  <c:v>21</c:v>
                </c:pt>
              </c:numCache>
            </c:numRef>
          </c:val>
        </c:ser>
        <c:ser>
          <c:idx val="8"/>
          <c:order val="8"/>
          <c:tx>
            <c:strRef>
              <c:f>Sheet10!$I$3</c:f>
              <c:strCache>
                <c:ptCount val="1"/>
                <c:pt idx="0">
                  <c:v>Count of Guest Investment Equity</c:v>
                </c:pt>
              </c:strCache>
            </c:strRef>
          </c:tx>
          <c:spPr>
            <a:solidFill>
              <a:schemeClr val="accent3">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Sheet10!$A$4</c:f>
              <c:strCache>
                <c:ptCount val="1"/>
                <c:pt idx="0">
                  <c:v>Total</c:v>
                </c:pt>
              </c:strCache>
            </c:strRef>
          </c:cat>
          <c:val>
            <c:numRef>
              <c:f>Sheet10!$I$4</c:f>
              <c:numCache>
                <c:formatCode>General</c:formatCode>
                <c:ptCount val="1"/>
                <c:pt idx="0">
                  <c:v>2</c:v>
                </c:pt>
              </c:numCache>
            </c:numRef>
          </c:val>
        </c:ser>
        <c:dLbls>
          <c:dLblPos val="outEnd"/>
          <c:showLegendKey val="0"/>
          <c:showVal val="1"/>
          <c:showCatName val="0"/>
          <c:showSerName val="0"/>
          <c:showPercent val="0"/>
          <c:showBubbleSize val="0"/>
        </c:dLbls>
        <c:gapWidth val="182"/>
        <c:axId val="-1862745264"/>
        <c:axId val="-1862744720"/>
      </c:barChart>
      <c:catAx>
        <c:axId val="-1862745264"/>
        <c:scaling>
          <c:orientation val="minMax"/>
        </c:scaling>
        <c:delete val="1"/>
        <c:axPos val="l"/>
        <c:numFmt formatCode="General" sourceLinked="1"/>
        <c:majorTickMark val="none"/>
        <c:minorTickMark val="none"/>
        <c:tickLblPos val="nextTo"/>
        <c:crossAx val="-1862744720"/>
        <c:crosses val="autoZero"/>
        <c:auto val="1"/>
        <c:lblAlgn val="ctr"/>
        <c:lblOffset val="100"/>
        <c:noMultiLvlLbl val="0"/>
      </c:catAx>
      <c:valAx>
        <c:axId val="-1862744720"/>
        <c:scaling>
          <c:orientation val="minMax"/>
        </c:scaling>
        <c:delete val="1"/>
        <c:axPos val="b"/>
        <c:numFmt formatCode="General" sourceLinked="1"/>
        <c:majorTickMark val="none"/>
        <c:minorTickMark val="none"/>
        <c:tickLblPos val="nextTo"/>
        <c:crossAx val="-186274526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 DASHBOARD.xlsx]Sheet13!PivotTable32</c:name>
    <c:fmtId val="0"/>
  </c:pivotSource>
  <c:chart>
    <c:autoTitleDeleted val="0"/>
    <c:pivotFmts>
      <c:pivotFmt>
        <c:idx val="0"/>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1"/>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4"/>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5"/>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6"/>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7"/>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8"/>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Sheet13!$A$3</c:f>
              <c:strCache>
                <c:ptCount val="1"/>
                <c:pt idx="0">
                  <c:v>Count of Peyush Debt Amount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Sheet13!$A$4</c:f>
              <c:strCache>
                <c:ptCount val="1"/>
                <c:pt idx="0">
                  <c:v>Total</c:v>
                </c:pt>
              </c:strCache>
            </c:strRef>
          </c:cat>
          <c:val>
            <c:numRef>
              <c:f>Sheet13!$A$4</c:f>
              <c:numCache>
                <c:formatCode>General</c:formatCode>
                <c:ptCount val="1"/>
                <c:pt idx="0">
                  <c:v>11</c:v>
                </c:pt>
              </c:numCache>
            </c:numRef>
          </c:val>
        </c:ser>
        <c:ser>
          <c:idx val="1"/>
          <c:order val="1"/>
          <c:tx>
            <c:strRef>
              <c:f>Sheet13!$B$3</c:f>
              <c:strCache>
                <c:ptCount val="1"/>
                <c:pt idx="0">
                  <c:v>Count of Amit Debt Amount</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Sheet13!$A$4</c:f>
              <c:strCache>
                <c:ptCount val="1"/>
                <c:pt idx="0">
                  <c:v>Total</c:v>
                </c:pt>
              </c:strCache>
            </c:strRef>
          </c:cat>
          <c:val>
            <c:numRef>
              <c:f>Sheet13!$B$4</c:f>
              <c:numCache>
                <c:formatCode>General</c:formatCode>
                <c:ptCount val="1"/>
                <c:pt idx="0">
                  <c:v>4</c:v>
                </c:pt>
              </c:numCache>
            </c:numRef>
          </c:val>
        </c:ser>
        <c:ser>
          <c:idx val="2"/>
          <c:order val="2"/>
          <c:tx>
            <c:strRef>
              <c:f>Sheet13!$C$3</c:f>
              <c:strCache>
                <c:ptCount val="1"/>
                <c:pt idx="0">
                  <c:v>Count of Ghazal Debt Amount</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Sheet13!$A$4</c:f>
              <c:strCache>
                <c:ptCount val="1"/>
                <c:pt idx="0">
                  <c:v>Total</c:v>
                </c:pt>
              </c:strCache>
            </c:strRef>
          </c:cat>
          <c:val>
            <c:numRef>
              <c:f>Sheet13!$C$4</c:f>
              <c:numCache>
                <c:formatCode>General</c:formatCode>
                <c:ptCount val="1"/>
              </c:numCache>
            </c:numRef>
          </c:val>
        </c:ser>
        <c:ser>
          <c:idx val="3"/>
          <c:order val="3"/>
          <c:tx>
            <c:strRef>
              <c:f>Sheet13!$D$3</c:f>
              <c:strCache>
                <c:ptCount val="1"/>
                <c:pt idx="0">
                  <c:v>Count of Ashneer Debt Amount</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Sheet13!$A$4</c:f>
              <c:strCache>
                <c:ptCount val="1"/>
                <c:pt idx="0">
                  <c:v>Total</c:v>
                </c:pt>
              </c:strCache>
            </c:strRef>
          </c:cat>
          <c:val>
            <c:numRef>
              <c:f>Sheet13!$D$4</c:f>
              <c:numCache>
                <c:formatCode>General</c:formatCode>
                <c:ptCount val="1"/>
                <c:pt idx="0">
                  <c:v>2</c:v>
                </c:pt>
              </c:numCache>
            </c:numRef>
          </c:val>
        </c:ser>
        <c:ser>
          <c:idx val="4"/>
          <c:order val="4"/>
          <c:tx>
            <c:strRef>
              <c:f>Sheet13!$E$3</c:f>
              <c:strCache>
                <c:ptCount val="1"/>
                <c:pt idx="0">
                  <c:v>Count of Vineeta Debt Amount</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Sheet13!$A$4</c:f>
              <c:strCache>
                <c:ptCount val="1"/>
                <c:pt idx="0">
                  <c:v>Total</c:v>
                </c:pt>
              </c:strCache>
            </c:strRef>
          </c:cat>
          <c:val>
            <c:numRef>
              <c:f>Sheet13!$E$4</c:f>
              <c:numCache>
                <c:formatCode>General</c:formatCode>
                <c:ptCount val="1"/>
                <c:pt idx="0">
                  <c:v>9</c:v>
                </c:pt>
              </c:numCache>
            </c:numRef>
          </c:val>
        </c:ser>
        <c:ser>
          <c:idx val="5"/>
          <c:order val="5"/>
          <c:tx>
            <c:strRef>
              <c:f>Sheet13!$F$3</c:f>
              <c:strCache>
                <c:ptCount val="1"/>
                <c:pt idx="0">
                  <c:v>Count of Namita Debt Amount</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Sheet13!$A$4</c:f>
              <c:strCache>
                <c:ptCount val="1"/>
                <c:pt idx="0">
                  <c:v>Total</c:v>
                </c:pt>
              </c:strCache>
            </c:strRef>
          </c:cat>
          <c:val>
            <c:numRef>
              <c:f>Sheet13!$F$4</c:f>
              <c:numCache>
                <c:formatCode>General</c:formatCode>
                <c:ptCount val="1"/>
                <c:pt idx="0">
                  <c:v>13</c:v>
                </c:pt>
              </c:numCache>
            </c:numRef>
          </c:val>
        </c:ser>
        <c:ser>
          <c:idx val="6"/>
          <c:order val="6"/>
          <c:tx>
            <c:strRef>
              <c:f>Sheet13!$G$3</c:f>
              <c:strCache>
                <c:ptCount val="1"/>
                <c:pt idx="0">
                  <c:v>Count of Aman Debt Amount</c:v>
                </c:pt>
              </c:strCache>
            </c:strRef>
          </c:tx>
          <c:spPr>
            <a:solidFill>
              <a:schemeClr val="accent1">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Sheet13!$A$4</c:f>
              <c:strCache>
                <c:ptCount val="1"/>
                <c:pt idx="0">
                  <c:v>Total</c:v>
                </c:pt>
              </c:strCache>
            </c:strRef>
          </c:cat>
          <c:val>
            <c:numRef>
              <c:f>Sheet13!$G$4</c:f>
              <c:numCache>
                <c:formatCode>General</c:formatCode>
                <c:ptCount val="1"/>
                <c:pt idx="0">
                  <c:v>8</c:v>
                </c:pt>
              </c:numCache>
            </c:numRef>
          </c:val>
        </c:ser>
        <c:ser>
          <c:idx val="7"/>
          <c:order val="7"/>
          <c:tx>
            <c:strRef>
              <c:f>Sheet13!$H$3</c:f>
              <c:strCache>
                <c:ptCount val="1"/>
                <c:pt idx="0">
                  <c:v>Count of Guest Debt Amount</c:v>
                </c:pt>
              </c:strCache>
            </c:strRef>
          </c:tx>
          <c:spPr>
            <a:solidFill>
              <a:schemeClr val="accent2">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Sheet13!$A$4</c:f>
              <c:strCache>
                <c:ptCount val="1"/>
                <c:pt idx="0">
                  <c:v>Total</c:v>
                </c:pt>
              </c:strCache>
            </c:strRef>
          </c:cat>
          <c:val>
            <c:numRef>
              <c:f>Sheet13!$H$4</c:f>
              <c:numCache>
                <c:formatCode>General</c:formatCode>
                <c:ptCount val="1"/>
                <c:pt idx="0">
                  <c:v>2</c:v>
                </c:pt>
              </c:numCache>
            </c:numRef>
          </c:val>
        </c:ser>
        <c:ser>
          <c:idx val="8"/>
          <c:order val="8"/>
          <c:tx>
            <c:strRef>
              <c:f>Sheet13!$I$3</c:f>
              <c:strCache>
                <c:ptCount val="1"/>
                <c:pt idx="0">
                  <c:v>Count of Anupam Debt Amount</c:v>
                </c:pt>
              </c:strCache>
            </c:strRef>
          </c:tx>
          <c:spPr>
            <a:solidFill>
              <a:schemeClr val="accent3">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Sheet13!$A$4</c:f>
              <c:strCache>
                <c:ptCount val="1"/>
                <c:pt idx="0">
                  <c:v>Total</c:v>
                </c:pt>
              </c:strCache>
            </c:strRef>
          </c:cat>
          <c:val>
            <c:numRef>
              <c:f>Sheet13!$I$4</c:f>
              <c:numCache>
                <c:formatCode>General</c:formatCode>
                <c:ptCount val="1"/>
                <c:pt idx="0">
                  <c:v>4</c:v>
                </c:pt>
              </c:numCache>
            </c:numRef>
          </c:val>
        </c:ser>
        <c:dLbls>
          <c:dLblPos val="outEnd"/>
          <c:showLegendKey val="0"/>
          <c:showVal val="1"/>
          <c:showCatName val="0"/>
          <c:showSerName val="0"/>
          <c:showPercent val="0"/>
          <c:showBubbleSize val="0"/>
        </c:dLbls>
        <c:gapWidth val="182"/>
        <c:axId val="-1862743632"/>
        <c:axId val="-1862753424"/>
      </c:barChart>
      <c:catAx>
        <c:axId val="-1862743632"/>
        <c:scaling>
          <c:orientation val="minMax"/>
        </c:scaling>
        <c:delete val="1"/>
        <c:axPos val="l"/>
        <c:numFmt formatCode="General" sourceLinked="1"/>
        <c:majorTickMark val="none"/>
        <c:minorTickMark val="none"/>
        <c:tickLblPos val="nextTo"/>
        <c:crossAx val="-1862753424"/>
        <c:crosses val="autoZero"/>
        <c:auto val="1"/>
        <c:lblAlgn val="ctr"/>
        <c:lblOffset val="100"/>
        <c:noMultiLvlLbl val="0"/>
      </c:catAx>
      <c:valAx>
        <c:axId val="-1862753424"/>
        <c:scaling>
          <c:orientation val="minMax"/>
        </c:scaling>
        <c:delete val="1"/>
        <c:axPos val="b"/>
        <c:numFmt formatCode="General" sourceLinked="1"/>
        <c:majorTickMark val="none"/>
        <c:minorTickMark val="none"/>
        <c:tickLblPos val="nextTo"/>
        <c:crossAx val="-1862743632"/>
        <c:crosses val="autoZero"/>
        <c:crossBetween val="between"/>
      </c:valAx>
      <c:spPr>
        <a:noFill/>
        <a:ln>
          <a:noFill/>
        </a:ln>
        <a:effectLst/>
      </c:spPr>
    </c:plotArea>
    <c:legend>
      <c:legendPos val="r"/>
      <c:layout/>
      <c:overlay val="0"/>
      <c:spPr>
        <a:noFill/>
        <a:ln>
          <a:solidFill>
            <a:schemeClr val="accent3"/>
          </a:solid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 DASHBOARD.xlsx]Sheet14!PivotTable33</c:name>
    <c:fmtId val="7"/>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bar"/>
        <c:grouping val="clustered"/>
        <c:varyColors val="0"/>
        <c:ser>
          <c:idx val="0"/>
          <c:order val="0"/>
          <c:tx>
            <c:strRef>
              <c:f>Sheet14!$B$3</c:f>
              <c:strCache>
                <c:ptCount val="1"/>
                <c:pt idx="0">
                  <c:v>Total</c:v>
                </c:pt>
              </c:strCache>
            </c:strRef>
          </c:tx>
          <c:spPr>
            <a:solidFill>
              <a:schemeClr val="accent1"/>
            </a:solidFill>
            <a:ln>
              <a:noFill/>
            </a:ln>
            <a:effectLst/>
          </c:spPr>
          <c:invertIfNegative val="0"/>
          <c:cat>
            <c:strRef>
              <c:f>Sheet14!$A$4:$A$8</c:f>
              <c:strCache>
                <c:ptCount val="5"/>
                <c:pt idx="0">
                  <c:v>FrenchCrown</c:v>
                </c:pt>
                <c:pt idx="1">
                  <c:v>Rubans</c:v>
                </c:pt>
                <c:pt idx="2">
                  <c:v>Toyshine</c:v>
                </c:pt>
                <c:pt idx="3">
                  <c:v>GuardianGears</c:v>
                </c:pt>
                <c:pt idx="4">
                  <c:v>GunjanAppsStudios</c:v>
                </c:pt>
              </c:strCache>
            </c:strRef>
          </c:cat>
          <c:val>
            <c:numRef>
              <c:f>Sheet14!$B$4:$B$8</c:f>
              <c:numCache>
                <c:formatCode>General</c:formatCode>
                <c:ptCount val="5"/>
                <c:pt idx="0">
                  <c:v>7200</c:v>
                </c:pt>
                <c:pt idx="1">
                  <c:v>5100</c:v>
                </c:pt>
                <c:pt idx="2">
                  <c:v>4500</c:v>
                </c:pt>
                <c:pt idx="3">
                  <c:v>2500</c:v>
                </c:pt>
                <c:pt idx="4">
                  <c:v>2400</c:v>
                </c:pt>
              </c:numCache>
            </c:numRef>
          </c:val>
        </c:ser>
        <c:dLbls>
          <c:showLegendKey val="0"/>
          <c:showVal val="0"/>
          <c:showCatName val="0"/>
          <c:showSerName val="0"/>
          <c:showPercent val="0"/>
          <c:showBubbleSize val="0"/>
        </c:dLbls>
        <c:gapWidth val="182"/>
        <c:axId val="-1862743088"/>
        <c:axId val="-1703564720"/>
      </c:barChart>
      <c:catAx>
        <c:axId val="-18627430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3564720"/>
        <c:crosses val="autoZero"/>
        <c:auto val="1"/>
        <c:lblAlgn val="ctr"/>
        <c:lblOffset val="100"/>
        <c:noMultiLvlLbl val="0"/>
      </c:catAx>
      <c:valAx>
        <c:axId val="-170356472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27430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 DASHBOARD.xlsx]Sheet4!PivotTable3</c:name>
    <c:fmtId val="4"/>
  </c:pivotSource>
  <c:chart>
    <c:autoTitleDeleted val="0"/>
    <c:pivotFmts>
      <c:pivotFmt>
        <c:idx val="0"/>
        <c:spPr>
          <a:solidFill>
            <a:schemeClr val="accent2">
              <a:lumMod val="60000"/>
              <a:lumOff val="40000"/>
            </a:schemeClr>
          </a:soli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pPr>
            <a:solidFill>
              <a:schemeClr val="accent2">
                <a:lumMod val="60000"/>
                <a:lumOff val="40000"/>
              </a:schemeClr>
            </a:solidFill>
            <a:ln w="9525">
              <a:solidFill>
                <a:schemeClr val="accent1"/>
              </a:solidFill>
              <a:round/>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dLbl>
          <c:idx val="0"/>
          <c:layout/>
          <c:showLegendKey val="0"/>
          <c:showVal val="1"/>
          <c:showCatName val="0"/>
          <c:showSerName val="0"/>
          <c:showPercent val="0"/>
          <c:showBubbleSize val="0"/>
          <c:extLst>
            <c:ext xmlns:c15="http://schemas.microsoft.com/office/drawing/2012/chart" uri="{CE6537A1-D6FC-4f65-9D91-7224C49458BB}">
              <c15:layout/>
            </c:ext>
          </c:extLst>
        </c:dLbl>
      </c:pivotFmt>
      <c:pivotFmt>
        <c:idx val="1"/>
        <c:spPr>
          <a:solidFill>
            <a:schemeClr val="accent2">
              <a:lumMod val="60000"/>
              <a:lumOff val="40000"/>
            </a:schemeClr>
          </a:soli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pivotFmt>
      <c:pivotFmt>
        <c:idx val="2"/>
        <c:spPr>
          <a:solidFill>
            <a:schemeClr val="accent2">
              <a:lumMod val="60000"/>
              <a:lumOff val="40000"/>
            </a:schemeClr>
          </a:soli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pivotFmt>
      <c:pivotFmt>
        <c:idx val="3"/>
        <c:spPr>
          <a:solidFill>
            <a:schemeClr val="accent2">
              <a:lumMod val="60000"/>
              <a:lumOff val="40000"/>
            </a:schemeClr>
          </a:soli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pivotFmt>
      <c:pivotFmt>
        <c:idx val="4"/>
        <c:spPr>
          <a:solidFill>
            <a:schemeClr val="accent2">
              <a:lumMod val="60000"/>
              <a:lumOff val="40000"/>
            </a:schemeClr>
          </a:soli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pivotFmt>
      <c:pivotFmt>
        <c:idx val="5"/>
        <c:spPr>
          <a:solidFill>
            <a:schemeClr val="accent2">
              <a:lumMod val="60000"/>
              <a:lumOff val="40000"/>
            </a:schemeClr>
          </a:soli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pivotFmt>
      <c:pivotFmt>
        <c:idx val="6"/>
        <c:spPr>
          <a:solidFill>
            <a:schemeClr val="accent2">
              <a:lumMod val="60000"/>
              <a:lumOff val="40000"/>
            </a:schemeClr>
          </a:soli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pivotFmt>
      <c:pivotFmt>
        <c:idx val="7"/>
        <c:spPr>
          <a:solidFill>
            <a:schemeClr val="accent2">
              <a:lumMod val="60000"/>
              <a:lumOff val="40000"/>
            </a:schemeClr>
          </a:soli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pivotFmt>
      <c:pivotFmt>
        <c:idx val="8"/>
        <c:spPr>
          <a:solidFill>
            <a:schemeClr val="accent2">
              <a:lumMod val="60000"/>
              <a:lumOff val="40000"/>
            </a:schemeClr>
          </a:soli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pivotFmt>
      <c:pivotFmt>
        <c:idx val="9"/>
        <c:spPr>
          <a:solidFill>
            <a:schemeClr val="accent2">
              <a:lumMod val="60000"/>
              <a:lumOff val="40000"/>
            </a:schemeClr>
          </a:soli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0"/>
        <c:spPr>
          <a:solidFill>
            <a:schemeClr val="accent2">
              <a:lumMod val="60000"/>
              <a:lumOff val="40000"/>
            </a:schemeClr>
          </a:soli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1"/>
        <c:spPr>
          <a:solidFill>
            <a:schemeClr val="accent2">
              <a:lumMod val="60000"/>
              <a:lumOff val="40000"/>
            </a:schemeClr>
          </a:soli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2"/>
        <c:spPr>
          <a:solidFill>
            <a:schemeClr val="accent2">
              <a:lumMod val="60000"/>
              <a:lumOff val="40000"/>
            </a:schemeClr>
          </a:soli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3"/>
        <c:spPr>
          <a:solidFill>
            <a:schemeClr val="accent2">
              <a:lumMod val="60000"/>
              <a:lumOff val="40000"/>
            </a:schemeClr>
          </a:soli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4"/>
        <c:spPr>
          <a:solidFill>
            <a:schemeClr val="accent2">
              <a:lumMod val="60000"/>
              <a:lumOff val="40000"/>
            </a:schemeClr>
          </a:soli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5"/>
        <c:spPr>
          <a:solidFill>
            <a:schemeClr val="accent2">
              <a:lumMod val="60000"/>
              <a:lumOff val="40000"/>
            </a:schemeClr>
          </a:soli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6"/>
        <c:spPr>
          <a:solidFill>
            <a:schemeClr val="accent2">
              <a:lumMod val="60000"/>
              <a:lumOff val="40000"/>
            </a:schemeClr>
          </a:soli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7"/>
        <c:spPr>
          <a:solidFill>
            <a:schemeClr val="accent2">
              <a:lumMod val="60000"/>
              <a:lumOff val="40000"/>
            </a:schemeClr>
          </a:soli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8"/>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pivotFmt>
      <c:pivotFmt>
        <c:idx val="19"/>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pivotFmt>
      <c:pivotFmt>
        <c:idx val="20"/>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pivotFmt>
      <c:pivotFmt>
        <c:idx val="21"/>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pivotFmt>
      <c:pivotFmt>
        <c:idx val="22"/>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pivotFmt>
      <c:pivotFmt>
        <c:idx val="23"/>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pivotFmt>
      <c:pivotFmt>
        <c:idx val="24"/>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pivotFmt>
      <c:pivotFmt>
        <c:idx val="25"/>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pivotFmt>
      <c:pivotFmt>
        <c:idx val="26"/>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pivotFmt>
      <c:pivotFmt>
        <c:idx val="27"/>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pivotFmt>
      <c:pivotFmt>
        <c:idx val="28"/>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29"/>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30"/>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31"/>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32"/>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33"/>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34"/>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35"/>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36"/>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37"/>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38"/>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39"/>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40"/>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41"/>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42"/>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43"/>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44"/>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45"/>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46"/>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47"/>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48"/>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49"/>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50"/>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51"/>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52"/>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53"/>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54"/>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55"/>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56"/>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57"/>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58"/>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59"/>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60"/>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61"/>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62"/>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63"/>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64"/>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65"/>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66"/>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67"/>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68"/>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69"/>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70"/>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71"/>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72"/>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73"/>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74"/>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75"/>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76"/>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77"/>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78"/>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79"/>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80"/>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81"/>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82"/>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83"/>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84"/>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85"/>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86"/>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87"/>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pivotFmt>
      <c:pivotFmt>
        <c:idx val="88"/>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89"/>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90"/>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91"/>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92"/>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93"/>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94"/>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95"/>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96"/>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97"/>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98"/>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99"/>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00"/>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01"/>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02"/>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03"/>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04"/>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05"/>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06"/>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07"/>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08"/>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09"/>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10"/>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pivotFmt>
      <c:pivotFmt>
        <c:idx val="111"/>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12"/>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pivotFmt>
      <c:pivotFmt>
        <c:idx val="113"/>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pivotFmt>
      <c:pivotFmt>
        <c:idx val="114"/>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pivotFmt>
      <c:pivotFmt>
        <c:idx val="115"/>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pivotFmt>
      <c:pivotFmt>
        <c:idx val="116"/>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pivotFmt>
      <c:pivotFmt>
        <c:idx val="117"/>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pivotFmt>
      <c:pivotFmt>
        <c:idx val="118"/>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pivotFmt>
      <c:pivotFmt>
        <c:idx val="119"/>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20"/>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21"/>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22"/>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23"/>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24"/>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25"/>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26"/>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27"/>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pivotFmt>
      <c:pivotFmt>
        <c:idx val="128"/>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pivotFmt>
      <c:pivotFmt>
        <c:idx val="129"/>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pivotFmt>
      <c:pivotFmt>
        <c:idx val="130"/>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pivotFmt>
      <c:pivotFmt>
        <c:idx val="131"/>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pivotFmt>
      <c:pivotFmt>
        <c:idx val="132"/>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pivotFmt>
      <c:pivotFmt>
        <c:idx val="133"/>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pivotFmt>
      <c:pivotFmt>
        <c:idx val="134"/>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pivotFmt>
      <c:pivotFmt>
        <c:idx val="135"/>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pivotFmt>
      <c:pivotFmt>
        <c:idx val="136"/>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37"/>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38"/>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39"/>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40"/>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41"/>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42"/>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43"/>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44"/>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45"/>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46"/>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47"/>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48"/>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49"/>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50"/>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51"/>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52"/>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pivotFmt>
      <c:pivotFmt>
        <c:idx val="153"/>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pivotFmt>
      <c:pivotFmt>
        <c:idx val="154"/>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pivotFmt>
      <c:pivotFmt>
        <c:idx val="155"/>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pivotFmt>
      <c:pivotFmt>
        <c:idx val="156"/>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pivotFmt>
      <c:pivotFmt>
        <c:idx val="157"/>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pivotFmt>
      <c:pivotFmt>
        <c:idx val="158"/>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pivotFmt>
      <c:pivotFmt>
        <c:idx val="159"/>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pivotFmt>
      <c:pivotFmt>
        <c:idx val="160"/>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pivotFmt>
      <c:pivotFmt>
        <c:idx val="161"/>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pivotFmt>
      <c:pivotFmt>
        <c:idx val="162"/>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pivotFmt>
      <c:pivotFmt>
        <c:idx val="163"/>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pivotFmt>
      <c:pivotFmt>
        <c:idx val="164"/>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pivotFmt>
      <c:pivotFmt>
        <c:idx val="165"/>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pivotFmt>
      <c:pivotFmt>
        <c:idx val="166"/>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pivotFmt>
      <c:pivotFmt>
        <c:idx val="167"/>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pivotFmt>
      <c:pivotFmt>
        <c:idx val="168"/>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pivotFmt>
      <c:pivotFmt>
        <c:idx val="169"/>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70"/>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71"/>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72"/>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73"/>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74"/>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75"/>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76"/>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77"/>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78"/>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79"/>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80"/>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81"/>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82"/>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83"/>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84"/>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85"/>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86"/>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87"/>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88"/>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89"/>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90"/>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91"/>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92"/>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93"/>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13735199766695833"/>
          <c:y val="2.3148148148148147E-2"/>
          <c:w val="0.48933110633898036"/>
          <c:h val="0.60900116652085157"/>
        </c:manualLayout>
      </c:layout>
      <c:areaChart>
        <c:grouping val="standard"/>
        <c:varyColors val="0"/>
        <c:ser>
          <c:idx val="0"/>
          <c:order val="0"/>
          <c:tx>
            <c:strRef>
              <c:f>Sheet4!$B$4:$B$5</c:f>
              <c:strCache>
                <c:ptCount val="1"/>
                <c:pt idx="0">
                  <c:v>Agriculture</c:v>
                </c:pt>
              </c:strCache>
            </c:strRef>
          </c:tx>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dLbls>
            <c:delete val="1"/>
          </c:dLbls>
          <c:cat>
            <c:strRef>
              <c:f>Sheet4!$A$6:$A$15</c:f>
              <c:strCache>
                <c:ptCount val="10"/>
                <c:pt idx="0">
                  <c:v>aman</c:v>
                </c:pt>
                <c:pt idx="1">
                  <c:v>amit</c:v>
                </c:pt>
                <c:pt idx="2">
                  <c:v>anupam</c:v>
                </c:pt>
                <c:pt idx="3">
                  <c:v>ashneer</c:v>
                </c:pt>
                <c:pt idx="4">
                  <c:v>ghazal</c:v>
                </c:pt>
                <c:pt idx="5">
                  <c:v>guest</c:v>
                </c:pt>
                <c:pt idx="6">
                  <c:v>namita</c:v>
                </c:pt>
                <c:pt idx="7">
                  <c:v>peyush</c:v>
                </c:pt>
                <c:pt idx="8">
                  <c:v>vineeta</c:v>
                </c:pt>
                <c:pt idx="9">
                  <c:v>(blank)</c:v>
                </c:pt>
              </c:strCache>
            </c:strRef>
          </c:cat>
          <c:val>
            <c:numRef>
              <c:f>Sheet4!$B$6:$B$15</c:f>
              <c:numCache>
                <c:formatCode>General</c:formatCode>
                <c:ptCount val="10"/>
                <c:pt idx="7">
                  <c:v>2210.3802525000001</c:v>
                </c:pt>
              </c:numCache>
            </c:numRef>
          </c:val>
        </c:ser>
        <c:ser>
          <c:idx val="1"/>
          <c:order val="1"/>
          <c:tx>
            <c:strRef>
              <c:f>Sheet4!$C$4:$C$5</c:f>
              <c:strCache>
                <c:ptCount val="1"/>
                <c:pt idx="0">
                  <c:v>Animal/Pets</c:v>
                </c:pt>
              </c:strCache>
            </c:strRef>
          </c:tx>
          <c:spPr>
            <a:gradFill rotWithShape="1">
              <a:gsLst>
                <a:gs pos="0">
                  <a:schemeClr val="accent2">
                    <a:tint val="100000"/>
                    <a:shade val="85000"/>
                    <a:satMod val="100000"/>
                    <a:lumMod val="100000"/>
                  </a:schemeClr>
                </a:gs>
                <a:gs pos="100000">
                  <a:schemeClr val="accent2">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dLbls>
            <c:delete val="1"/>
          </c:dLbls>
          <c:cat>
            <c:strRef>
              <c:f>Sheet4!$A$6:$A$15</c:f>
              <c:strCache>
                <c:ptCount val="10"/>
                <c:pt idx="0">
                  <c:v>aman</c:v>
                </c:pt>
                <c:pt idx="1">
                  <c:v>amit</c:v>
                </c:pt>
                <c:pt idx="2">
                  <c:v>anupam</c:v>
                </c:pt>
                <c:pt idx="3">
                  <c:v>ashneer</c:v>
                </c:pt>
                <c:pt idx="4">
                  <c:v>ghazal</c:v>
                </c:pt>
                <c:pt idx="5">
                  <c:v>guest</c:v>
                </c:pt>
                <c:pt idx="6">
                  <c:v>namita</c:v>
                </c:pt>
                <c:pt idx="7">
                  <c:v>peyush</c:v>
                </c:pt>
                <c:pt idx="8">
                  <c:v>vineeta</c:v>
                </c:pt>
                <c:pt idx="9">
                  <c:v>(blank)</c:v>
                </c:pt>
              </c:strCache>
            </c:strRef>
          </c:cat>
          <c:val>
            <c:numRef>
              <c:f>Sheet4!$C$6:$C$15</c:f>
              <c:numCache>
                <c:formatCode>General</c:formatCode>
                <c:ptCount val="10"/>
              </c:numCache>
            </c:numRef>
          </c:val>
        </c:ser>
        <c:ser>
          <c:idx val="2"/>
          <c:order val="2"/>
          <c:tx>
            <c:strRef>
              <c:f>Sheet4!$D$4:$D$5</c:f>
              <c:strCache>
                <c:ptCount val="1"/>
                <c:pt idx="0">
                  <c:v>Beauty/Fashion</c:v>
                </c:pt>
              </c:strCache>
            </c:strRef>
          </c:tx>
          <c:spPr>
            <a:gradFill rotWithShape="1">
              <a:gsLst>
                <a:gs pos="0">
                  <a:schemeClr val="accent3">
                    <a:tint val="100000"/>
                    <a:shade val="85000"/>
                    <a:satMod val="100000"/>
                    <a:lumMod val="100000"/>
                  </a:schemeClr>
                </a:gs>
                <a:gs pos="100000">
                  <a:schemeClr val="accent3">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dLbls>
            <c:delete val="1"/>
          </c:dLbls>
          <c:cat>
            <c:strRef>
              <c:f>Sheet4!$A$6:$A$15</c:f>
              <c:strCache>
                <c:ptCount val="10"/>
                <c:pt idx="0">
                  <c:v>aman</c:v>
                </c:pt>
                <c:pt idx="1">
                  <c:v>amit</c:v>
                </c:pt>
                <c:pt idx="2">
                  <c:v>anupam</c:v>
                </c:pt>
                <c:pt idx="3">
                  <c:v>ashneer</c:v>
                </c:pt>
                <c:pt idx="4">
                  <c:v>ghazal</c:v>
                </c:pt>
                <c:pt idx="5">
                  <c:v>guest</c:v>
                </c:pt>
                <c:pt idx="6">
                  <c:v>namita</c:v>
                </c:pt>
                <c:pt idx="7">
                  <c:v>peyush</c:v>
                </c:pt>
                <c:pt idx="8">
                  <c:v>vineeta</c:v>
                </c:pt>
                <c:pt idx="9">
                  <c:v>(blank)</c:v>
                </c:pt>
              </c:strCache>
            </c:strRef>
          </c:cat>
          <c:val>
            <c:numRef>
              <c:f>Sheet4!$D$6:$D$15</c:f>
              <c:numCache>
                <c:formatCode>General</c:formatCode>
                <c:ptCount val="10"/>
                <c:pt idx="5">
                  <c:v>159.9902525</c:v>
                </c:pt>
                <c:pt idx="6">
                  <c:v>2097.5102685000002</c:v>
                </c:pt>
              </c:numCache>
            </c:numRef>
          </c:val>
        </c:ser>
        <c:ser>
          <c:idx val="3"/>
          <c:order val="3"/>
          <c:tx>
            <c:strRef>
              <c:f>Sheet4!$E$4:$E$5</c:f>
              <c:strCache>
                <c:ptCount val="1"/>
                <c:pt idx="0">
                  <c:v>Education</c:v>
                </c:pt>
              </c:strCache>
            </c:strRef>
          </c:tx>
          <c:spPr>
            <a:gradFill rotWithShape="1">
              <a:gsLst>
                <a:gs pos="0">
                  <a:schemeClr val="accent4">
                    <a:tint val="100000"/>
                    <a:shade val="85000"/>
                    <a:satMod val="100000"/>
                    <a:lumMod val="100000"/>
                  </a:schemeClr>
                </a:gs>
                <a:gs pos="100000">
                  <a:schemeClr val="accent4">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dLbls>
            <c:delete val="1"/>
          </c:dLbls>
          <c:cat>
            <c:strRef>
              <c:f>Sheet4!$A$6:$A$15</c:f>
              <c:strCache>
                <c:ptCount val="10"/>
                <c:pt idx="0">
                  <c:v>aman</c:v>
                </c:pt>
                <c:pt idx="1">
                  <c:v>amit</c:v>
                </c:pt>
                <c:pt idx="2">
                  <c:v>anupam</c:v>
                </c:pt>
                <c:pt idx="3">
                  <c:v>ashneer</c:v>
                </c:pt>
                <c:pt idx="4">
                  <c:v>ghazal</c:v>
                </c:pt>
                <c:pt idx="5">
                  <c:v>guest</c:v>
                </c:pt>
                <c:pt idx="6">
                  <c:v>namita</c:v>
                </c:pt>
                <c:pt idx="7">
                  <c:v>peyush</c:v>
                </c:pt>
                <c:pt idx="8">
                  <c:v>vineeta</c:v>
                </c:pt>
                <c:pt idx="9">
                  <c:v>(blank)</c:v>
                </c:pt>
              </c:strCache>
            </c:strRef>
          </c:cat>
          <c:val>
            <c:numRef>
              <c:f>Sheet4!$E$6:$E$15</c:f>
              <c:numCache>
                <c:formatCode>General</c:formatCode>
                <c:ptCount val="10"/>
                <c:pt idx="8">
                  <c:v>1170.5999999999999</c:v>
                </c:pt>
              </c:numCache>
            </c:numRef>
          </c:val>
        </c:ser>
        <c:ser>
          <c:idx val="4"/>
          <c:order val="4"/>
          <c:tx>
            <c:strRef>
              <c:f>Sheet4!$F$4:$F$5</c:f>
              <c:strCache>
                <c:ptCount val="1"/>
                <c:pt idx="0">
                  <c:v>Electronics</c:v>
                </c:pt>
              </c:strCache>
            </c:strRef>
          </c:tx>
          <c:spPr>
            <a:gradFill rotWithShape="1">
              <a:gsLst>
                <a:gs pos="0">
                  <a:schemeClr val="accent5">
                    <a:tint val="100000"/>
                    <a:shade val="85000"/>
                    <a:satMod val="100000"/>
                    <a:lumMod val="100000"/>
                  </a:schemeClr>
                </a:gs>
                <a:gs pos="100000">
                  <a:schemeClr val="accent5">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dLbls>
            <c:delete val="1"/>
          </c:dLbls>
          <c:cat>
            <c:strRef>
              <c:f>Sheet4!$A$6:$A$15</c:f>
              <c:strCache>
                <c:ptCount val="10"/>
                <c:pt idx="0">
                  <c:v>aman</c:v>
                </c:pt>
                <c:pt idx="1">
                  <c:v>amit</c:v>
                </c:pt>
                <c:pt idx="2">
                  <c:v>anupam</c:v>
                </c:pt>
                <c:pt idx="3">
                  <c:v>ashneer</c:v>
                </c:pt>
                <c:pt idx="4">
                  <c:v>ghazal</c:v>
                </c:pt>
                <c:pt idx="5">
                  <c:v>guest</c:v>
                </c:pt>
                <c:pt idx="6">
                  <c:v>namita</c:v>
                </c:pt>
                <c:pt idx="7">
                  <c:v>peyush</c:v>
                </c:pt>
                <c:pt idx="8">
                  <c:v>vineeta</c:v>
                </c:pt>
                <c:pt idx="9">
                  <c:v>(blank)</c:v>
                </c:pt>
              </c:strCache>
            </c:strRef>
          </c:cat>
          <c:val>
            <c:numRef>
              <c:f>Sheet4!$F$6:$F$15</c:f>
              <c:numCache>
                <c:formatCode>General</c:formatCode>
                <c:ptCount val="10"/>
              </c:numCache>
            </c:numRef>
          </c:val>
        </c:ser>
        <c:ser>
          <c:idx val="5"/>
          <c:order val="5"/>
          <c:tx>
            <c:strRef>
              <c:f>Sheet4!$G$4:$G$5</c:f>
              <c:strCache>
                <c:ptCount val="1"/>
                <c:pt idx="0">
                  <c:v>Entertainment</c:v>
                </c:pt>
              </c:strCache>
            </c:strRef>
          </c:tx>
          <c:spPr>
            <a:gradFill rotWithShape="1">
              <a:gsLst>
                <a:gs pos="0">
                  <a:schemeClr val="accent6">
                    <a:tint val="100000"/>
                    <a:shade val="85000"/>
                    <a:satMod val="100000"/>
                    <a:lumMod val="100000"/>
                  </a:schemeClr>
                </a:gs>
                <a:gs pos="100000">
                  <a:schemeClr val="accent6">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dLbls>
            <c:delete val="1"/>
          </c:dLbls>
          <c:cat>
            <c:strRef>
              <c:f>Sheet4!$A$6:$A$15</c:f>
              <c:strCache>
                <c:ptCount val="10"/>
                <c:pt idx="0">
                  <c:v>aman</c:v>
                </c:pt>
                <c:pt idx="1">
                  <c:v>amit</c:v>
                </c:pt>
                <c:pt idx="2">
                  <c:v>anupam</c:v>
                </c:pt>
                <c:pt idx="3">
                  <c:v>ashneer</c:v>
                </c:pt>
                <c:pt idx="4">
                  <c:v>ghazal</c:v>
                </c:pt>
                <c:pt idx="5">
                  <c:v>guest</c:v>
                </c:pt>
                <c:pt idx="6">
                  <c:v>namita</c:v>
                </c:pt>
                <c:pt idx="7">
                  <c:v>peyush</c:v>
                </c:pt>
                <c:pt idx="8">
                  <c:v>vineeta</c:v>
                </c:pt>
                <c:pt idx="9">
                  <c:v>(blank)</c:v>
                </c:pt>
              </c:strCache>
            </c:strRef>
          </c:cat>
          <c:val>
            <c:numRef>
              <c:f>Sheet4!$G$6:$G$15</c:f>
              <c:numCache>
                <c:formatCode>General</c:formatCode>
                <c:ptCount val="10"/>
              </c:numCache>
            </c:numRef>
          </c:val>
        </c:ser>
        <c:ser>
          <c:idx val="6"/>
          <c:order val="6"/>
          <c:tx>
            <c:strRef>
              <c:f>Sheet4!$H$4:$H$5</c:f>
              <c:strCache>
                <c:ptCount val="1"/>
                <c:pt idx="0">
                  <c:v>Food</c:v>
                </c:pt>
              </c:strCache>
            </c:strRef>
          </c:tx>
          <c:spPr>
            <a:gradFill rotWithShape="1">
              <a:gsLst>
                <a:gs pos="0">
                  <a:schemeClr val="accent1">
                    <a:lumMod val="60000"/>
                    <a:tint val="100000"/>
                    <a:shade val="85000"/>
                    <a:satMod val="100000"/>
                    <a:lumMod val="100000"/>
                  </a:schemeClr>
                </a:gs>
                <a:gs pos="100000">
                  <a:schemeClr val="accent1">
                    <a:lumMod val="60000"/>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dLbls>
            <c:delete val="1"/>
          </c:dLbls>
          <c:cat>
            <c:strRef>
              <c:f>Sheet4!$A$6:$A$15</c:f>
              <c:strCache>
                <c:ptCount val="10"/>
                <c:pt idx="0">
                  <c:v>aman</c:v>
                </c:pt>
                <c:pt idx="1">
                  <c:v>amit</c:v>
                </c:pt>
                <c:pt idx="2">
                  <c:v>anupam</c:v>
                </c:pt>
                <c:pt idx="3">
                  <c:v>ashneer</c:v>
                </c:pt>
                <c:pt idx="4">
                  <c:v>ghazal</c:v>
                </c:pt>
                <c:pt idx="5">
                  <c:v>guest</c:v>
                </c:pt>
                <c:pt idx="6">
                  <c:v>namita</c:v>
                </c:pt>
                <c:pt idx="7">
                  <c:v>peyush</c:v>
                </c:pt>
                <c:pt idx="8">
                  <c:v>vineeta</c:v>
                </c:pt>
                <c:pt idx="9">
                  <c:v>(blank)</c:v>
                </c:pt>
              </c:strCache>
            </c:strRef>
          </c:cat>
          <c:val>
            <c:numRef>
              <c:f>Sheet4!$H$6:$H$15</c:f>
              <c:numCache>
                <c:formatCode>General</c:formatCode>
                <c:ptCount val="10"/>
                <c:pt idx="1">
                  <c:v>800.91000000000008</c:v>
                </c:pt>
                <c:pt idx="2">
                  <c:v>1451.1602685</c:v>
                </c:pt>
                <c:pt idx="3">
                  <c:v>539.32999999999993</c:v>
                </c:pt>
                <c:pt idx="4">
                  <c:v>159.9902525</c:v>
                </c:pt>
              </c:numCache>
            </c:numRef>
          </c:val>
        </c:ser>
        <c:ser>
          <c:idx val="7"/>
          <c:order val="7"/>
          <c:tx>
            <c:strRef>
              <c:f>Sheet4!$I$4:$I$5</c:f>
              <c:strCache>
                <c:ptCount val="1"/>
                <c:pt idx="0">
                  <c:v>Furnishing/Household</c:v>
                </c:pt>
              </c:strCache>
            </c:strRef>
          </c:tx>
          <c:spPr>
            <a:gradFill rotWithShape="1">
              <a:gsLst>
                <a:gs pos="0">
                  <a:schemeClr val="accent2">
                    <a:lumMod val="60000"/>
                    <a:tint val="100000"/>
                    <a:shade val="85000"/>
                    <a:satMod val="100000"/>
                    <a:lumMod val="100000"/>
                  </a:schemeClr>
                </a:gs>
                <a:gs pos="100000">
                  <a:schemeClr val="accent2">
                    <a:lumMod val="60000"/>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dLbls>
            <c:delete val="1"/>
          </c:dLbls>
          <c:cat>
            <c:strRef>
              <c:f>Sheet4!$A$6:$A$15</c:f>
              <c:strCache>
                <c:ptCount val="10"/>
                <c:pt idx="0">
                  <c:v>aman</c:v>
                </c:pt>
                <c:pt idx="1">
                  <c:v>amit</c:v>
                </c:pt>
                <c:pt idx="2">
                  <c:v>anupam</c:v>
                </c:pt>
                <c:pt idx="3">
                  <c:v>ashneer</c:v>
                </c:pt>
                <c:pt idx="4">
                  <c:v>ghazal</c:v>
                </c:pt>
                <c:pt idx="5">
                  <c:v>guest</c:v>
                </c:pt>
                <c:pt idx="6">
                  <c:v>namita</c:v>
                </c:pt>
                <c:pt idx="7">
                  <c:v>peyush</c:v>
                </c:pt>
                <c:pt idx="8">
                  <c:v>vineeta</c:v>
                </c:pt>
                <c:pt idx="9">
                  <c:v>(blank)</c:v>
                </c:pt>
              </c:strCache>
            </c:strRef>
          </c:cat>
          <c:val>
            <c:numRef>
              <c:f>Sheet4!$I$6:$I$15</c:f>
              <c:numCache>
                <c:formatCode>General</c:formatCode>
                <c:ptCount val="10"/>
              </c:numCache>
            </c:numRef>
          </c:val>
        </c:ser>
        <c:ser>
          <c:idx val="8"/>
          <c:order val="8"/>
          <c:tx>
            <c:strRef>
              <c:f>Sheet4!$J$4:$J$5</c:f>
              <c:strCache>
                <c:ptCount val="1"/>
                <c:pt idx="0">
                  <c:v>Hardware</c:v>
                </c:pt>
              </c:strCache>
            </c:strRef>
          </c:tx>
          <c:spPr>
            <a:gradFill rotWithShape="1">
              <a:gsLst>
                <a:gs pos="0">
                  <a:schemeClr val="accent3">
                    <a:lumMod val="60000"/>
                    <a:tint val="100000"/>
                    <a:shade val="85000"/>
                    <a:satMod val="100000"/>
                    <a:lumMod val="100000"/>
                  </a:schemeClr>
                </a:gs>
                <a:gs pos="100000">
                  <a:schemeClr val="accent3">
                    <a:lumMod val="60000"/>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dLbls>
            <c:delete val="1"/>
          </c:dLbls>
          <c:cat>
            <c:strRef>
              <c:f>Sheet4!$A$6:$A$15</c:f>
              <c:strCache>
                <c:ptCount val="10"/>
                <c:pt idx="0">
                  <c:v>aman</c:v>
                </c:pt>
                <c:pt idx="1">
                  <c:v>amit</c:v>
                </c:pt>
                <c:pt idx="2">
                  <c:v>anupam</c:v>
                </c:pt>
                <c:pt idx="3">
                  <c:v>ashneer</c:v>
                </c:pt>
                <c:pt idx="4">
                  <c:v>ghazal</c:v>
                </c:pt>
                <c:pt idx="5">
                  <c:v>guest</c:v>
                </c:pt>
                <c:pt idx="6">
                  <c:v>namita</c:v>
                </c:pt>
                <c:pt idx="7">
                  <c:v>peyush</c:v>
                </c:pt>
                <c:pt idx="8">
                  <c:v>vineeta</c:v>
                </c:pt>
                <c:pt idx="9">
                  <c:v>(blank)</c:v>
                </c:pt>
              </c:strCache>
            </c:strRef>
          </c:cat>
          <c:val>
            <c:numRef>
              <c:f>Sheet4!$J$6:$J$15</c:f>
              <c:numCache>
                <c:formatCode>General</c:formatCode>
                <c:ptCount val="10"/>
              </c:numCache>
            </c:numRef>
          </c:val>
        </c:ser>
        <c:ser>
          <c:idx val="9"/>
          <c:order val="9"/>
          <c:tx>
            <c:strRef>
              <c:f>Sheet4!$K$4:$K$5</c:f>
              <c:strCache>
                <c:ptCount val="1"/>
                <c:pt idx="0">
                  <c:v>Liquor/Beverages</c:v>
                </c:pt>
              </c:strCache>
            </c:strRef>
          </c:tx>
          <c:spPr>
            <a:gradFill rotWithShape="1">
              <a:gsLst>
                <a:gs pos="0">
                  <a:schemeClr val="accent4">
                    <a:lumMod val="60000"/>
                    <a:tint val="100000"/>
                    <a:shade val="85000"/>
                    <a:satMod val="100000"/>
                    <a:lumMod val="100000"/>
                  </a:schemeClr>
                </a:gs>
                <a:gs pos="100000">
                  <a:schemeClr val="accent4">
                    <a:lumMod val="60000"/>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dLbls>
            <c:delete val="1"/>
          </c:dLbls>
          <c:cat>
            <c:strRef>
              <c:f>Sheet4!$A$6:$A$15</c:f>
              <c:strCache>
                <c:ptCount val="10"/>
                <c:pt idx="0">
                  <c:v>aman</c:v>
                </c:pt>
                <c:pt idx="1">
                  <c:v>amit</c:v>
                </c:pt>
                <c:pt idx="2">
                  <c:v>anupam</c:v>
                </c:pt>
                <c:pt idx="3">
                  <c:v>ashneer</c:v>
                </c:pt>
                <c:pt idx="4">
                  <c:v>ghazal</c:v>
                </c:pt>
                <c:pt idx="5">
                  <c:v>guest</c:v>
                </c:pt>
                <c:pt idx="6">
                  <c:v>namita</c:v>
                </c:pt>
                <c:pt idx="7">
                  <c:v>peyush</c:v>
                </c:pt>
                <c:pt idx="8">
                  <c:v>vineeta</c:v>
                </c:pt>
                <c:pt idx="9">
                  <c:v>(blank)</c:v>
                </c:pt>
              </c:strCache>
            </c:strRef>
          </c:cat>
          <c:val>
            <c:numRef>
              <c:f>Sheet4!$K$6:$K$15</c:f>
              <c:numCache>
                <c:formatCode>General</c:formatCode>
                <c:ptCount val="10"/>
              </c:numCache>
            </c:numRef>
          </c:val>
        </c:ser>
        <c:ser>
          <c:idx val="10"/>
          <c:order val="10"/>
          <c:tx>
            <c:strRef>
              <c:f>Sheet4!$L$4:$L$5</c:f>
              <c:strCache>
                <c:ptCount val="1"/>
                <c:pt idx="0">
                  <c:v>Manufacturing</c:v>
                </c:pt>
              </c:strCache>
            </c:strRef>
          </c:tx>
          <c:spPr>
            <a:gradFill rotWithShape="1">
              <a:gsLst>
                <a:gs pos="0">
                  <a:schemeClr val="accent5">
                    <a:lumMod val="60000"/>
                    <a:tint val="100000"/>
                    <a:shade val="85000"/>
                    <a:satMod val="100000"/>
                    <a:lumMod val="100000"/>
                  </a:schemeClr>
                </a:gs>
                <a:gs pos="100000">
                  <a:schemeClr val="accent5">
                    <a:lumMod val="60000"/>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dLbls>
            <c:delete val="1"/>
          </c:dLbls>
          <c:cat>
            <c:strRef>
              <c:f>Sheet4!$A$6:$A$15</c:f>
              <c:strCache>
                <c:ptCount val="10"/>
                <c:pt idx="0">
                  <c:v>aman</c:v>
                </c:pt>
                <c:pt idx="1">
                  <c:v>amit</c:v>
                </c:pt>
                <c:pt idx="2">
                  <c:v>anupam</c:v>
                </c:pt>
                <c:pt idx="3">
                  <c:v>ashneer</c:v>
                </c:pt>
                <c:pt idx="4">
                  <c:v>ghazal</c:v>
                </c:pt>
                <c:pt idx="5">
                  <c:v>guest</c:v>
                </c:pt>
                <c:pt idx="6">
                  <c:v>namita</c:v>
                </c:pt>
                <c:pt idx="7">
                  <c:v>peyush</c:v>
                </c:pt>
                <c:pt idx="8">
                  <c:v>vineeta</c:v>
                </c:pt>
                <c:pt idx="9">
                  <c:v>(blank)</c:v>
                </c:pt>
              </c:strCache>
            </c:strRef>
          </c:cat>
          <c:val>
            <c:numRef>
              <c:f>Sheet4!$L$6:$L$15</c:f>
              <c:numCache>
                <c:formatCode>General</c:formatCode>
                <c:ptCount val="10"/>
              </c:numCache>
            </c:numRef>
          </c:val>
        </c:ser>
        <c:ser>
          <c:idx val="11"/>
          <c:order val="11"/>
          <c:tx>
            <c:strRef>
              <c:f>Sheet4!$M$4:$M$5</c:f>
              <c:strCache>
                <c:ptCount val="1"/>
                <c:pt idx="0">
                  <c:v>Medical/Health</c:v>
                </c:pt>
              </c:strCache>
            </c:strRef>
          </c:tx>
          <c:spPr>
            <a:gradFill rotWithShape="1">
              <a:gsLst>
                <a:gs pos="0">
                  <a:schemeClr val="accent6">
                    <a:lumMod val="60000"/>
                    <a:tint val="100000"/>
                    <a:shade val="85000"/>
                    <a:satMod val="100000"/>
                    <a:lumMod val="100000"/>
                  </a:schemeClr>
                </a:gs>
                <a:gs pos="100000">
                  <a:schemeClr val="accent6">
                    <a:lumMod val="60000"/>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dLbls>
            <c:delete val="1"/>
          </c:dLbls>
          <c:cat>
            <c:strRef>
              <c:f>Sheet4!$A$6:$A$15</c:f>
              <c:strCache>
                <c:ptCount val="10"/>
                <c:pt idx="0">
                  <c:v>aman</c:v>
                </c:pt>
                <c:pt idx="1">
                  <c:v>amit</c:v>
                </c:pt>
                <c:pt idx="2">
                  <c:v>anupam</c:v>
                </c:pt>
                <c:pt idx="3">
                  <c:v>ashneer</c:v>
                </c:pt>
                <c:pt idx="4">
                  <c:v>ghazal</c:v>
                </c:pt>
                <c:pt idx="5">
                  <c:v>guest</c:v>
                </c:pt>
                <c:pt idx="6">
                  <c:v>namita</c:v>
                </c:pt>
                <c:pt idx="7">
                  <c:v>peyush</c:v>
                </c:pt>
                <c:pt idx="8">
                  <c:v>vineeta</c:v>
                </c:pt>
                <c:pt idx="9">
                  <c:v>(blank)</c:v>
                </c:pt>
              </c:strCache>
            </c:strRef>
          </c:cat>
          <c:val>
            <c:numRef>
              <c:f>Sheet4!$M$6:$M$15</c:f>
              <c:numCache>
                <c:formatCode>General</c:formatCode>
                <c:ptCount val="10"/>
              </c:numCache>
            </c:numRef>
          </c:val>
        </c:ser>
        <c:ser>
          <c:idx val="12"/>
          <c:order val="12"/>
          <c:tx>
            <c:strRef>
              <c:f>Sheet4!$N$4:$N$5</c:f>
              <c:strCache>
                <c:ptCount val="1"/>
                <c:pt idx="0">
                  <c:v>Services</c:v>
                </c:pt>
              </c:strCache>
            </c:strRef>
          </c:tx>
          <c:spPr>
            <a:gradFill rotWithShape="1">
              <a:gsLst>
                <a:gs pos="0">
                  <a:schemeClr val="accent1">
                    <a:lumMod val="80000"/>
                    <a:lumOff val="20000"/>
                    <a:tint val="100000"/>
                    <a:shade val="85000"/>
                    <a:satMod val="100000"/>
                    <a:lumMod val="100000"/>
                  </a:schemeClr>
                </a:gs>
                <a:gs pos="100000">
                  <a:schemeClr val="accent1">
                    <a:lumMod val="80000"/>
                    <a:lumOff val="20000"/>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dLbls>
            <c:delete val="1"/>
          </c:dLbls>
          <c:cat>
            <c:strRef>
              <c:f>Sheet4!$A$6:$A$15</c:f>
              <c:strCache>
                <c:ptCount val="10"/>
                <c:pt idx="0">
                  <c:v>aman</c:v>
                </c:pt>
                <c:pt idx="1">
                  <c:v>amit</c:v>
                </c:pt>
                <c:pt idx="2">
                  <c:v>anupam</c:v>
                </c:pt>
                <c:pt idx="3">
                  <c:v>ashneer</c:v>
                </c:pt>
                <c:pt idx="4">
                  <c:v>ghazal</c:v>
                </c:pt>
                <c:pt idx="5">
                  <c:v>guest</c:v>
                </c:pt>
                <c:pt idx="6">
                  <c:v>namita</c:v>
                </c:pt>
                <c:pt idx="7">
                  <c:v>peyush</c:v>
                </c:pt>
                <c:pt idx="8">
                  <c:v>vineeta</c:v>
                </c:pt>
                <c:pt idx="9">
                  <c:v>(blank)</c:v>
                </c:pt>
              </c:strCache>
            </c:strRef>
          </c:cat>
          <c:val>
            <c:numRef>
              <c:f>Sheet4!$N$6:$N$15</c:f>
              <c:numCache>
                <c:formatCode>General</c:formatCode>
                <c:ptCount val="10"/>
              </c:numCache>
            </c:numRef>
          </c:val>
        </c:ser>
        <c:ser>
          <c:idx val="13"/>
          <c:order val="13"/>
          <c:tx>
            <c:strRef>
              <c:f>Sheet4!$O$4:$O$5</c:f>
              <c:strCache>
                <c:ptCount val="1"/>
                <c:pt idx="0">
                  <c:v>Sports</c:v>
                </c:pt>
              </c:strCache>
            </c:strRef>
          </c:tx>
          <c:spPr>
            <a:gradFill rotWithShape="1">
              <a:gsLst>
                <a:gs pos="0">
                  <a:schemeClr val="accent2">
                    <a:lumMod val="80000"/>
                    <a:lumOff val="20000"/>
                    <a:tint val="100000"/>
                    <a:shade val="85000"/>
                    <a:satMod val="100000"/>
                    <a:lumMod val="100000"/>
                  </a:schemeClr>
                </a:gs>
                <a:gs pos="100000">
                  <a:schemeClr val="accent2">
                    <a:lumMod val="80000"/>
                    <a:lumOff val="20000"/>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dLbls>
            <c:delete val="1"/>
          </c:dLbls>
          <c:cat>
            <c:strRef>
              <c:f>Sheet4!$A$6:$A$15</c:f>
              <c:strCache>
                <c:ptCount val="10"/>
                <c:pt idx="0">
                  <c:v>aman</c:v>
                </c:pt>
                <c:pt idx="1">
                  <c:v>amit</c:v>
                </c:pt>
                <c:pt idx="2">
                  <c:v>anupam</c:v>
                </c:pt>
                <c:pt idx="3">
                  <c:v>ashneer</c:v>
                </c:pt>
                <c:pt idx="4">
                  <c:v>ghazal</c:v>
                </c:pt>
                <c:pt idx="5">
                  <c:v>guest</c:v>
                </c:pt>
                <c:pt idx="6">
                  <c:v>namita</c:v>
                </c:pt>
                <c:pt idx="7">
                  <c:v>peyush</c:v>
                </c:pt>
                <c:pt idx="8">
                  <c:v>vineeta</c:v>
                </c:pt>
                <c:pt idx="9">
                  <c:v>(blank)</c:v>
                </c:pt>
              </c:strCache>
            </c:strRef>
          </c:cat>
          <c:val>
            <c:numRef>
              <c:f>Sheet4!$O$6:$O$15</c:f>
              <c:numCache>
                <c:formatCode>General</c:formatCode>
                <c:ptCount val="10"/>
              </c:numCache>
            </c:numRef>
          </c:val>
        </c:ser>
        <c:ser>
          <c:idx val="14"/>
          <c:order val="14"/>
          <c:tx>
            <c:strRef>
              <c:f>Sheet4!$P$4:$P$5</c:f>
              <c:strCache>
                <c:ptCount val="1"/>
                <c:pt idx="0">
                  <c:v>Technology/Software</c:v>
                </c:pt>
              </c:strCache>
            </c:strRef>
          </c:tx>
          <c:spPr>
            <a:gradFill rotWithShape="1">
              <a:gsLst>
                <a:gs pos="0">
                  <a:schemeClr val="accent3">
                    <a:lumMod val="80000"/>
                    <a:lumOff val="20000"/>
                    <a:tint val="100000"/>
                    <a:shade val="85000"/>
                    <a:satMod val="100000"/>
                    <a:lumMod val="100000"/>
                  </a:schemeClr>
                </a:gs>
                <a:gs pos="100000">
                  <a:schemeClr val="accent3">
                    <a:lumMod val="80000"/>
                    <a:lumOff val="20000"/>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95000"/>
                          <a:alpha val="54000"/>
                        </a:schemeClr>
                      </a:solidFill>
                    </a:ln>
                    <a:effectLst/>
                  </c:spPr>
                </c15:leaderLines>
              </c:ext>
            </c:extLst>
          </c:dLbls>
          <c:cat>
            <c:strRef>
              <c:f>Sheet4!$A$6:$A$15</c:f>
              <c:strCache>
                <c:ptCount val="10"/>
                <c:pt idx="0">
                  <c:v>aman</c:v>
                </c:pt>
                <c:pt idx="1">
                  <c:v>amit</c:v>
                </c:pt>
                <c:pt idx="2">
                  <c:v>anupam</c:v>
                </c:pt>
                <c:pt idx="3">
                  <c:v>ashneer</c:v>
                </c:pt>
                <c:pt idx="4">
                  <c:v>ghazal</c:v>
                </c:pt>
                <c:pt idx="5">
                  <c:v>guest</c:v>
                </c:pt>
                <c:pt idx="6">
                  <c:v>namita</c:v>
                </c:pt>
                <c:pt idx="7">
                  <c:v>peyush</c:v>
                </c:pt>
                <c:pt idx="8">
                  <c:v>vineeta</c:v>
                </c:pt>
                <c:pt idx="9">
                  <c:v>(blank)</c:v>
                </c:pt>
              </c:strCache>
            </c:strRef>
          </c:cat>
          <c:val>
            <c:numRef>
              <c:f>Sheet4!$P$6:$P$15</c:f>
              <c:numCache>
                <c:formatCode>General</c:formatCode>
                <c:ptCount val="10"/>
              </c:numCache>
            </c:numRef>
          </c:val>
        </c:ser>
        <c:ser>
          <c:idx val="15"/>
          <c:order val="15"/>
          <c:tx>
            <c:strRef>
              <c:f>Sheet4!$Q$4:$Q$5</c:f>
              <c:strCache>
                <c:ptCount val="1"/>
                <c:pt idx="0">
                  <c:v>Vehicles/Electrical Vehicles</c:v>
                </c:pt>
              </c:strCache>
            </c:strRef>
          </c:tx>
          <c:spPr>
            <a:gradFill rotWithShape="1">
              <a:gsLst>
                <a:gs pos="0">
                  <a:schemeClr val="accent4">
                    <a:lumMod val="80000"/>
                    <a:lumOff val="20000"/>
                    <a:tint val="100000"/>
                    <a:shade val="85000"/>
                    <a:satMod val="100000"/>
                    <a:lumMod val="100000"/>
                  </a:schemeClr>
                </a:gs>
                <a:gs pos="100000">
                  <a:schemeClr val="accent4">
                    <a:lumMod val="80000"/>
                    <a:lumOff val="20000"/>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95000"/>
                          <a:alpha val="54000"/>
                        </a:schemeClr>
                      </a:solidFill>
                    </a:ln>
                    <a:effectLst/>
                  </c:spPr>
                </c15:leaderLines>
              </c:ext>
            </c:extLst>
          </c:dLbls>
          <c:cat>
            <c:strRef>
              <c:f>Sheet4!$A$6:$A$15</c:f>
              <c:strCache>
                <c:ptCount val="10"/>
                <c:pt idx="0">
                  <c:v>aman</c:v>
                </c:pt>
                <c:pt idx="1">
                  <c:v>amit</c:v>
                </c:pt>
                <c:pt idx="2">
                  <c:v>anupam</c:v>
                </c:pt>
                <c:pt idx="3">
                  <c:v>ashneer</c:v>
                </c:pt>
                <c:pt idx="4">
                  <c:v>ghazal</c:v>
                </c:pt>
                <c:pt idx="5">
                  <c:v>guest</c:v>
                </c:pt>
                <c:pt idx="6">
                  <c:v>namita</c:v>
                </c:pt>
                <c:pt idx="7">
                  <c:v>peyush</c:v>
                </c:pt>
                <c:pt idx="8">
                  <c:v>vineeta</c:v>
                </c:pt>
                <c:pt idx="9">
                  <c:v>(blank)</c:v>
                </c:pt>
              </c:strCache>
            </c:strRef>
          </c:cat>
          <c:val>
            <c:numRef>
              <c:f>Sheet4!$Q$6:$Q$15</c:f>
              <c:numCache>
                <c:formatCode>General</c:formatCode>
                <c:ptCount val="10"/>
                <c:pt idx="0">
                  <c:v>2510.0400159999995</c:v>
                </c:pt>
              </c:numCache>
            </c:numRef>
          </c:val>
        </c:ser>
        <c:dLbls>
          <c:showLegendKey val="0"/>
          <c:showVal val="1"/>
          <c:showCatName val="0"/>
          <c:showSerName val="0"/>
          <c:showPercent val="0"/>
          <c:showBubbleSize val="0"/>
        </c:dLbls>
        <c:axId val="-1498445296"/>
        <c:axId val="-1498452368"/>
      </c:areaChart>
      <c:catAx>
        <c:axId val="-1498445296"/>
        <c:scaling>
          <c:orientation val="minMax"/>
        </c:scaling>
        <c:delete val="0"/>
        <c:axPos val="b"/>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98452368"/>
        <c:crosses val="autoZero"/>
        <c:auto val="1"/>
        <c:lblAlgn val="ctr"/>
        <c:lblOffset val="100"/>
        <c:noMultiLvlLbl val="0"/>
      </c:catAx>
      <c:valAx>
        <c:axId val="-149845236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98445296"/>
        <c:crosses val="autoZero"/>
        <c:crossBetween val="midCat"/>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zero"/>
    <c:showDLblsOverMax val="0"/>
  </c:chart>
  <c:spPr>
    <a:no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 DASHBOARD.xlsx]Sheet12!PivotTable6</c:name>
    <c:fmtId val="0"/>
  </c:pivotSource>
  <c:chart>
    <c:title>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blipFill>
            <a:blip xmlns:r="http://schemas.openxmlformats.org/officeDocument/2006/relationships" r:embed="rId3"/>
            <a:stretch>
              <a:fillRect/>
            </a:stretch>
          </a:blip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blipFill>
            <a:blip xmlns:r="http://schemas.openxmlformats.org/officeDocument/2006/relationships" r:embed="rId3"/>
            <a:stretch>
              <a:fillRect/>
            </a:stretch>
          </a:blipFill>
          <a:ln w="9525" cap="flat" cmpd="sng" algn="ctr">
            <a:solidFill>
              <a:schemeClr val="accent1"/>
            </a:solidFill>
            <a:miter lim="800000"/>
          </a:ln>
          <a:effectLst>
            <a:glow rad="63500">
              <a:schemeClr val="accent1">
                <a:satMod val="175000"/>
                <a:alpha val="25000"/>
              </a:schemeClr>
            </a:glow>
          </a:effectLst>
        </c:spPr>
      </c:pivotFmt>
    </c:pivotFmts>
    <c:plotArea>
      <c:layout>
        <c:manualLayout>
          <c:layoutTarget val="inner"/>
          <c:xMode val="edge"/>
          <c:yMode val="edge"/>
          <c:x val="5.8051181102362202E-2"/>
          <c:y val="0.12613444152814235"/>
          <c:w val="0.79572637795275591"/>
          <c:h val="0.49675561388159811"/>
        </c:manualLayout>
      </c:layout>
      <c:barChart>
        <c:barDir val="col"/>
        <c:grouping val="clustered"/>
        <c:varyColors val="0"/>
        <c:ser>
          <c:idx val="0"/>
          <c:order val="0"/>
          <c:tx>
            <c:strRef>
              <c:f>Sheet12!$B$3</c:f>
              <c:strCache>
                <c:ptCount val="1"/>
                <c:pt idx="0">
                  <c:v>Total</c:v>
                </c:pt>
              </c:strCache>
            </c:strRef>
          </c:tx>
          <c:spPr>
            <a:blipFill>
              <a:blip xmlns:r="http://schemas.openxmlformats.org/officeDocument/2006/relationships" r:embed="rId3"/>
              <a:stretch>
                <a:fillRect/>
              </a:stretch>
            </a:blipFill>
            <a:ln w="9525" cap="flat" cmpd="sng" algn="ctr">
              <a:solidFill>
                <a:schemeClr val="accent1"/>
              </a:solidFill>
              <a:miter lim="800000"/>
            </a:ln>
            <a:effectLst>
              <a:glow rad="63500">
                <a:schemeClr val="accent1">
                  <a:satMod val="175000"/>
                  <a:alpha val="25000"/>
                </a:schemeClr>
              </a:glow>
            </a:effectLst>
          </c:spPr>
          <c:invertIfNegative val="0"/>
          <c:pictureOptions>
            <c:pictureFormat val="stack"/>
          </c:pictureOptions>
          <c:cat>
            <c:strRef>
              <c:f>Sheet12!$A$4:$A$9</c:f>
              <c:strCache>
                <c:ptCount val="5"/>
                <c:pt idx="0">
                  <c:v>Food</c:v>
                </c:pt>
                <c:pt idx="1">
                  <c:v>Beauty/Fashion</c:v>
                </c:pt>
                <c:pt idx="2">
                  <c:v>Manufacturing</c:v>
                </c:pt>
                <c:pt idx="3">
                  <c:v>Medical/Health</c:v>
                </c:pt>
                <c:pt idx="4">
                  <c:v>Technology/Software</c:v>
                </c:pt>
              </c:strCache>
            </c:strRef>
          </c:cat>
          <c:val>
            <c:numRef>
              <c:f>Sheet12!$B$4:$B$9</c:f>
              <c:numCache>
                <c:formatCode>General</c:formatCode>
                <c:ptCount val="5"/>
                <c:pt idx="0">
                  <c:v>44</c:v>
                </c:pt>
                <c:pt idx="1">
                  <c:v>34</c:v>
                </c:pt>
                <c:pt idx="2">
                  <c:v>20</c:v>
                </c:pt>
                <c:pt idx="3">
                  <c:v>18</c:v>
                </c:pt>
                <c:pt idx="4">
                  <c:v>14</c:v>
                </c:pt>
              </c:numCache>
            </c:numRef>
          </c:val>
        </c:ser>
        <c:dLbls>
          <c:showLegendKey val="0"/>
          <c:showVal val="0"/>
          <c:showCatName val="0"/>
          <c:showSerName val="0"/>
          <c:showPercent val="0"/>
          <c:showBubbleSize val="0"/>
        </c:dLbls>
        <c:gapWidth val="315"/>
        <c:overlap val="-40"/>
        <c:axId val="-1344397216"/>
        <c:axId val="-1344382528"/>
      </c:barChart>
      <c:catAx>
        <c:axId val="-1344397216"/>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344382528"/>
        <c:crosses val="autoZero"/>
        <c:auto val="1"/>
        <c:lblAlgn val="ctr"/>
        <c:lblOffset val="100"/>
        <c:noMultiLvlLbl val="0"/>
      </c:catAx>
      <c:valAx>
        <c:axId val="-1344382528"/>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34439721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chart>
  <c:spPr>
    <a:no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 DASHBOARD.xlsx]Sheet7!PivotTable25</c:name>
    <c:fmtId val="10"/>
  </c:pivotSource>
  <c:chart>
    <c:autoTitleDeleted val="1"/>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
      </c:pivotFmt>
      <c:pivotFmt>
        <c:idx val="1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noFill/>
          <a:ln w="9525" cap="flat" cmpd="sng" algn="ctr">
            <a:solidFill>
              <a:schemeClr val="accent1"/>
            </a:solidFill>
            <a:miter lim="800000"/>
          </a:ln>
          <a:effectLst>
            <a:glow rad="63500">
              <a:schemeClr val="accent1">
                <a:satMod val="175000"/>
                <a:alpha val="25000"/>
              </a:schemeClr>
            </a:glo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21"/>
        <c:spPr>
          <a:noFill/>
          <a:ln w="9525" cap="flat" cmpd="sng" algn="ctr">
            <a:solidFill>
              <a:schemeClr val="accent1"/>
            </a:solidFill>
            <a:miter lim="800000"/>
          </a:ln>
          <a:effectLst>
            <a:glow rad="63500">
              <a:schemeClr val="accent1">
                <a:satMod val="175000"/>
                <a:alpha val="25000"/>
              </a:schemeClr>
            </a:glo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2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23"/>
        <c:spPr>
          <a:noFill/>
          <a:ln w="9525" cap="flat" cmpd="sng" algn="ctr">
            <a:solidFill>
              <a:schemeClr val="accent1"/>
            </a:solidFill>
            <a:miter lim="800000"/>
          </a:ln>
          <a:effectLst>
            <a:glow rad="63500">
              <a:schemeClr val="accent1">
                <a:satMod val="175000"/>
                <a:alpha val="25000"/>
              </a:schemeClr>
            </a:glo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24"/>
        <c:spPr>
          <a:noFill/>
          <a:ln w="9525" cap="flat" cmpd="sng" algn="ctr">
            <a:solidFill>
              <a:schemeClr val="accent1"/>
            </a:solidFill>
            <a:miter lim="800000"/>
          </a:ln>
          <a:effectLst>
            <a:glow rad="63500">
              <a:schemeClr val="accent1">
                <a:satMod val="175000"/>
                <a:alpha val="25000"/>
              </a:schemeClr>
            </a:glo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25"/>
        <c:spPr>
          <a:noFill/>
          <a:ln w="9525" cap="flat" cmpd="sng" algn="ctr">
            <a:solidFill>
              <a:schemeClr val="accent1"/>
            </a:solidFill>
            <a:miter lim="800000"/>
          </a:ln>
          <a:effectLst>
            <a:glow rad="63500">
              <a:schemeClr val="accent1">
                <a:satMod val="175000"/>
                <a:alpha val="25000"/>
              </a:schemeClr>
            </a:glo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26"/>
        <c:spPr>
          <a:noFill/>
          <a:ln w="9525" cap="flat" cmpd="sng" algn="ctr">
            <a:solidFill>
              <a:schemeClr val="accent6"/>
            </a:solidFill>
            <a:miter lim="800000"/>
          </a:ln>
          <a:effectLst>
            <a:glow rad="63500">
              <a:schemeClr val="accent6">
                <a:satMod val="175000"/>
                <a:alpha val="25000"/>
              </a:schemeClr>
            </a:glow>
          </a:effectLst>
        </c:spPr>
      </c:pivotFmt>
      <c:pivotFmt>
        <c:idx val="27"/>
        <c:spPr>
          <a:noFill/>
          <a:ln w="9525" cap="flat" cmpd="sng" algn="ctr">
            <a:solidFill>
              <a:schemeClr val="accent1"/>
            </a:solidFill>
            <a:miter lim="800000"/>
          </a:ln>
          <a:effectLst>
            <a:glow rad="63500">
              <a:schemeClr val="accent1">
                <a:satMod val="175000"/>
                <a:alpha val="25000"/>
              </a:schemeClr>
            </a:glo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28"/>
        <c:spPr>
          <a:noFill/>
          <a:ln w="9525" cap="flat" cmpd="sng" algn="ctr">
            <a:solidFill>
              <a:schemeClr val="accent1"/>
            </a:solidFill>
            <a:miter lim="800000"/>
          </a:ln>
          <a:effectLst>
            <a:glow rad="63500">
              <a:schemeClr val="accent1">
                <a:satMod val="175000"/>
                <a:alpha val="25000"/>
              </a:schemeClr>
            </a:glo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29"/>
        <c:spPr>
          <a:noFill/>
          <a:ln w="9525" cap="flat" cmpd="sng" algn="ctr">
            <a:solidFill>
              <a:schemeClr val="accent1"/>
            </a:solidFill>
            <a:miter lim="800000"/>
          </a:ln>
          <a:effectLst>
            <a:glow rad="63500">
              <a:schemeClr val="accent1">
                <a:satMod val="175000"/>
                <a:alpha val="25000"/>
              </a:schemeClr>
            </a:glo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30"/>
        <c:spPr>
          <a:noFill/>
          <a:ln w="9525" cap="flat" cmpd="sng" algn="ctr">
            <a:solidFill>
              <a:schemeClr val="accent3">
                <a:lumMod val="60000"/>
              </a:schemeClr>
            </a:solidFill>
            <a:miter lim="800000"/>
          </a:ln>
          <a:effectLst>
            <a:glow rad="63500">
              <a:schemeClr val="accent3">
                <a:lumMod val="60000"/>
                <a:satMod val="175000"/>
                <a:alpha val="25000"/>
              </a:schemeClr>
            </a:glow>
          </a:effectLst>
        </c:spPr>
      </c:pivotFmt>
    </c:pivotFmts>
    <c:plotArea>
      <c:layout>
        <c:manualLayout>
          <c:layoutTarget val="inner"/>
          <c:xMode val="edge"/>
          <c:yMode val="edge"/>
          <c:x val="9.6404515906853824E-2"/>
          <c:y val="7.5089790317519445E-2"/>
          <c:w val="0.50935328400369007"/>
          <c:h val="0.9128668285999858"/>
        </c:manualLayout>
      </c:layout>
      <c:barChart>
        <c:barDir val="bar"/>
        <c:grouping val="clustered"/>
        <c:varyColors val="0"/>
        <c:ser>
          <c:idx val="0"/>
          <c:order val="0"/>
          <c:tx>
            <c:strRef>
              <c:f>Sheet7!$A$3</c:f>
              <c:strCache>
                <c:ptCount val="1"/>
                <c:pt idx="0">
                  <c:v>Count of Ashneer Investment Amount</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50000"/>
                        </a:schemeClr>
                      </a:solidFill>
                      <a:round/>
                    </a:ln>
                    <a:effectLst/>
                  </c:spPr>
                </c15:leaderLines>
              </c:ext>
            </c:extLst>
          </c:dLbls>
          <c:cat>
            <c:strRef>
              <c:f>Sheet7!$A$4</c:f>
              <c:strCache>
                <c:ptCount val="1"/>
                <c:pt idx="0">
                  <c:v>Total</c:v>
                </c:pt>
              </c:strCache>
            </c:strRef>
          </c:cat>
          <c:val>
            <c:numRef>
              <c:f>Sheet7!$A$4</c:f>
              <c:numCache>
                <c:formatCode>General</c:formatCode>
                <c:ptCount val="1"/>
                <c:pt idx="0">
                  <c:v>21</c:v>
                </c:pt>
              </c:numCache>
            </c:numRef>
          </c:val>
        </c:ser>
        <c:ser>
          <c:idx val="1"/>
          <c:order val="1"/>
          <c:tx>
            <c:strRef>
              <c:f>Sheet7!$B$3</c:f>
              <c:strCache>
                <c:ptCount val="1"/>
                <c:pt idx="0">
                  <c:v>Count of Namita Investment Amount</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50000"/>
                        </a:schemeClr>
                      </a:solidFill>
                      <a:round/>
                    </a:ln>
                    <a:effectLst/>
                  </c:spPr>
                </c15:leaderLines>
              </c:ext>
            </c:extLst>
          </c:dLbls>
          <c:cat>
            <c:strRef>
              <c:f>Sheet7!$A$4</c:f>
              <c:strCache>
                <c:ptCount val="1"/>
                <c:pt idx="0">
                  <c:v>Total</c:v>
                </c:pt>
              </c:strCache>
            </c:strRef>
          </c:cat>
          <c:val>
            <c:numRef>
              <c:f>Sheet7!$B$4</c:f>
              <c:numCache>
                <c:formatCode>General</c:formatCode>
                <c:ptCount val="1"/>
                <c:pt idx="0">
                  <c:v>66</c:v>
                </c:pt>
              </c:numCache>
            </c:numRef>
          </c:val>
        </c:ser>
        <c:ser>
          <c:idx val="2"/>
          <c:order val="2"/>
          <c:tx>
            <c:strRef>
              <c:f>Sheet7!$C$3</c:f>
              <c:strCache>
                <c:ptCount val="1"/>
                <c:pt idx="0">
                  <c:v>Count of Anupam Investment Amount</c:v>
                </c:pt>
              </c:strCache>
            </c:strRef>
          </c:tx>
          <c:spPr>
            <a:noFill/>
            <a:ln w="9525" cap="flat" cmpd="sng" algn="ctr">
              <a:solidFill>
                <a:schemeClr val="accent3"/>
              </a:solidFill>
              <a:miter lim="800000"/>
            </a:ln>
            <a:effectLst>
              <a:glow rad="63500">
                <a:schemeClr val="accent3">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50000"/>
                        </a:schemeClr>
                      </a:solidFill>
                      <a:round/>
                    </a:ln>
                    <a:effectLst/>
                  </c:spPr>
                </c15:leaderLines>
              </c:ext>
            </c:extLst>
          </c:dLbls>
          <c:cat>
            <c:strRef>
              <c:f>Sheet7!$A$4</c:f>
              <c:strCache>
                <c:ptCount val="1"/>
                <c:pt idx="0">
                  <c:v>Total</c:v>
                </c:pt>
              </c:strCache>
            </c:strRef>
          </c:cat>
          <c:val>
            <c:numRef>
              <c:f>Sheet7!$C$4</c:f>
              <c:numCache>
                <c:formatCode>General</c:formatCode>
                <c:ptCount val="1"/>
                <c:pt idx="0">
                  <c:v>51</c:v>
                </c:pt>
              </c:numCache>
            </c:numRef>
          </c:val>
        </c:ser>
        <c:ser>
          <c:idx val="3"/>
          <c:order val="3"/>
          <c:tx>
            <c:strRef>
              <c:f>Sheet7!$D$3</c:f>
              <c:strCache>
                <c:ptCount val="1"/>
                <c:pt idx="0">
                  <c:v>Count of Vineeta Investment Amount</c:v>
                </c:pt>
              </c:strCache>
            </c:strRef>
          </c:tx>
          <c:spPr>
            <a:noFill/>
            <a:ln w="9525" cap="flat" cmpd="sng" algn="ctr">
              <a:solidFill>
                <a:schemeClr val="accent4"/>
              </a:solidFill>
              <a:miter lim="800000"/>
            </a:ln>
            <a:effectLst>
              <a:glow rad="63500">
                <a:schemeClr val="accent4">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50000"/>
                        </a:schemeClr>
                      </a:solidFill>
                      <a:round/>
                    </a:ln>
                    <a:effectLst/>
                  </c:spPr>
                </c15:leaderLines>
              </c:ext>
            </c:extLst>
          </c:dLbls>
          <c:cat>
            <c:strRef>
              <c:f>Sheet7!$A$4</c:f>
              <c:strCache>
                <c:ptCount val="1"/>
                <c:pt idx="0">
                  <c:v>Total</c:v>
                </c:pt>
              </c:strCache>
            </c:strRef>
          </c:cat>
          <c:val>
            <c:numRef>
              <c:f>Sheet7!$D$4</c:f>
              <c:numCache>
                <c:formatCode>General</c:formatCode>
                <c:ptCount val="1"/>
                <c:pt idx="0">
                  <c:v>43</c:v>
                </c:pt>
              </c:numCache>
            </c:numRef>
          </c:val>
        </c:ser>
        <c:ser>
          <c:idx val="4"/>
          <c:order val="4"/>
          <c:tx>
            <c:strRef>
              <c:f>Sheet7!$E$3</c:f>
              <c:strCache>
                <c:ptCount val="1"/>
                <c:pt idx="0">
                  <c:v>Count of Aman Investment Amount</c:v>
                </c:pt>
              </c:strCache>
            </c:strRef>
          </c:tx>
          <c:spPr>
            <a:noFill/>
            <a:ln w="9525" cap="flat" cmpd="sng" algn="ctr">
              <a:solidFill>
                <a:schemeClr val="accent5"/>
              </a:solidFill>
              <a:miter lim="800000"/>
            </a:ln>
            <a:effectLst>
              <a:glow rad="63500">
                <a:schemeClr val="accent5">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50000"/>
                        </a:schemeClr>
                      </a:solidFill>
                      <a:round/>
                    </a:ln>
                    <a:effectLst/>
                  </c:spPr>
                </c15:leaderLines>
              </c:ext>
            </c:extLst>
          </c:dLbls>
          <c:cat>
            <c:strRef>
              <c:f>Sheet7!$A$4</c:f>
              <c:strCache>
                <c:ptCount val="1"/>
                <c:pt idx="0">
                  <c:v>Total</c:v>
                </c:pt>
              </c:strCache>
            </c:strRef>
          </c:cat>
          <c:val>
            <c:numRef>
              <c:f>Sheet7!$E$4</c:f>
              <c:numCache>
                <c:formatCode>General</c:formatCode>
                <c:ptCount val="1"/>
                <c:pt idx="0">
                  <c:v>73</c:v>
                </c:pt>
              </c:numCache>
            </c:numRef>
          </c:val>
        </c:ser>
        <c:ser>
          <c:idx val="5"/>
          <c:order val="5"/>
          <c:tx>
            <c:strRef>
              <c:f>Sheet7!$F$3</c:f>
              <c:strCache>
                <c:ptCount val="1"/>
                <c:pt idx="0">
                  <c:v>Count of Peyush Investment Amount</c:v>
                </c:pt>
              </c:strCache>
            </c:strRef>
          </c:tx>
          <c:spPr>
            <a:noFill/>
            <a:ln w="9525" cap="flat" cmpd="sng" algn="ctr">
              <a:solidFill>
                <a:schemeClr val="accent6"/>
              </a:solidFill>
              <a:miter lim="800000"/>
            </a:ln>
            <a:effectLst>
              <a:glow rad="63500">
                <a:schemeClr val="accent6">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50000"/>
                        </a:schemeClr>
                      </a:solidFill>
                      <a:round/>
                    </a:ln>
                    <a:effectLst/>
                  </c:spPr>
                </c15:leaderLines>
              </c:ext>
            </c:extLst>
          </c:dLbls>
          <c:cat>
            <c:strRef>
              <c:f>Sheet7!$A$4</c:f>
              <c:strCache>
                <c:ptCount val="1"/>
                <c:pt idx="0">
                  <c:v>Total</c:v>
                </c:pt>
              </c:strCache>
            </c:strRef>
          </c:cat>
          <c:val>
            <c:numRef>
              <c:f>Sheet7!$F$4</c:f>
              <c:numCache>
                <c:formatCode>General</c:formatCode>
                <c:ptCount val="1"/>
                <c:pt idx="0">
                  <c:v>69</c:v>
                </c:pt>
              </c:numCache>
            </c:numRef>
          </c:val>
        </c:ser>
        <c:ser>
          <c:idx val="6"/>
          <c:order val="6"/>
          <c:tx>
            <c:strRef>
              <c:f>Sheet7!$G$3</c:f>
              <c:strCache>
                <c:ptCount val="1"/>
                <c:pt idx="0">
                  <c:v>Count of Ghazal Investment Amount</c:v>
                </c:pt>
              </c:strCache>
            </c:strRef>
          </c:tx>
          <c:spPr>
            <a:noFill/>
            <a:ln w="9525" cap="flat" cmpd="sng" algn="ctr">
              <a:solidFill>
                <a:schemeClr val="accent1">
                  <a:lumMod val="60000"/>
                </a:schemeClr>
              </a:solidFill>
              <a:miter lim="800000"/>
            </a:ln>
            <a:effectLst>
              <a:glow rad="63500">
                <a:schemeClr val="accent1">
                  <a:lumMod val="60000"/>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50000"/>
                        </a:schemeClr>
                      </a:solidFill>
                      <a:round/>
                    </a:ln>
                    <a:effectLst/>
                  </c:spPr>
                </c15:leaderLines>
              </c:ext>
            </c:extLst>
          </c:dLbls>
          <c:cat>
            <c:strRef>
              <c:f>Sheet7!$A$4</c:f>
              <c:strCache>
                <c:ptCount val="1"/>
                <c:pt idx="0">
                  <c:v>Total</c:v>
                </c:pt>
              </c:strCache>
            </c:strRef>
          </c:cat>
          <c:val>
            <c:numRef>
              <c:f>Sheet7!$G$4</c:f>
              <c:numCache>
                <c:formatCode>General</c:formatCode>
                <c:ptCount val="1"/>
                <c:pt idx="0">
                  <c:v>8</c:v>
                </c:pt>
              </c:numCache>
            </c:numRef>
          </c:val>
        </c:ser>
        <c:ser>
          <c:idx val="7"/>
          <c:order val="7"/>
          <c:tx>
            <c:strRef>
              <c:f>Sheet7!$H$3</c:f>
              <c:strCache>
                <c:ptCount val="1"/>
                <c:pt idx="0">
                  <c:v>Count of Guest Investment Amount</c:v>
                </c:pt>
              </c:strCache>
            </c:strRef>
          </c:tx>
          <c:spPr>
            <a:noFill/>
            <a:ln w="9525" cap="flat" cmpd="sng" algn="ctr">
              <a:solidFill>
                <a:schemeClr val="accent2">
                  <a:lumMod val="60000"/>
                </a:schemeClr>
              </a:solidFill>
              <a:miter lim="800000"/>
            </a:ln>
            <a:effectLst>
              <a:glow rad="63500">
                <a:schemeClr val="accent2">
                  <a:lumMod val="60000"/>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50000"/>
                        </a:schemeClr>
                      </a:solidFill>
                      <a:round/>
                    </a:ln>
                    <a:effectLst/>
                  </c:spPr>
                </c15:leaderLines>
              </c:ext>
            </c:extLst>
          </c:dLbls>
          <c:cat>
            <c:strRef>
              <c:f>Sheet7!$A$4</c:f>
              <c:strCache>
                <c:ptCount val="1"/>
                <c:pt idx="0">
                  <c:v>Total</c:v>
                </c:pt>
              </c:strCache>
            </c:strRef>
          </c:cat>
          <c:val>
            <c:numRef>
              <c:f>Sheet7!$H$4</c:f>
              <c:numCache>
                <c:formatCode>General</c:formatCode>
                <c:ptCount val="1"/>
                <c:pt idx="0">
                  <c:v>2</c:v>
                </c:pt>
              </c:numCache>
            </c:numRef>
          </c:val>
        </c:ser>
        <c:ser>
          <c:idx val="8"/>
          <c:order val="8"/>
          <c:tx>
            <c:strRef>
              <c:f>Sheet7!$I$3</c:f>
              <c:strCache>
                <c:ptCount val="1"/>
                <c:pt idx="0">
                  <c:v>Count of Amit Investment Amount</c:v>
                </c:pt>
              </c:strCache>
            </c:strRef>
          </c:tx>
          <c:spPr>
            <a:noFill/>
            <a:ln w="9525" cap="flat" cmpd="sng" algn="ctr">
              <a:solidFill>
                <a:schemeClr val="accent3">
                  <a:lumMod val="60000"/>
                </a:schemeClr>
              </a:solidFill>
              <a:miter lim="800000"/>
            </a:ln>
            <a:effectLst>
              <a:glow rad="63500">
                <a:schemeClr val="accent3">
                  <a:lumMod val="60000"/>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50000"/>
                        </a:schemeClr>
                      </a:solidFill>
                      <a:round/>
                    </a:ln>
                    <a:effectLst/>
                  </c:spPr>
                </c15:leaderLines>
              </c:ext>
            </c:extLst>
          </c:dLbls>
          <c:cat>
            <c:strRef>
              <c:f>Sheet7!$A$4</c:f>
              <c:strCache>
                <c:ptCount val="1"/>
                <c:pt idx="0">
                  <c:v>Total</c:v>
                </c:pt>
              </c:strCache>
            </c:strRef>
          </c:cat>
          <c:val>
            <c:numRef>
              <c:f>Sheet7!$I$4</c:f>
              <c:numCache>
                <c:formatCode>General</c:formatCode>
                <c:ptCount val="1"/>
                <c:pt idx="0">
                  <c:v>21</c:v>
                </c:pt>
              </c:numCache>
            </c:numRef>
          </c:val>
        </c:ser>
        <c:dLbls>
          <c:dLblPos val="outEnd"/>
          <c:showLegendKey val="0"/>
          <c:showVal val="1"/>
          <c:showCatName val="0"/>
          <c:showSerName val="0"/>
          <c:showPercent val="0"/>
          <c:showBubbleSize val="0"/>
        </c:dLbls>
        <c:gapWidth val="182"/>
        <c:overlap val="-50"/>
        <c:axId val="-1654752672"/>
        <c:axId val="-1654750496"/>
      </c:barChart>
      <c:catAx>
        <c:axId val="-1654752672"/>
        <c:scaling>
          <c:orientation val="minMax"/>
        </c:scaling>
        <c:delete val="1"/>
        <c:axPos val="l"/>
        <c:numFmt formatCode="General" sourceLinked="1"/>
        <c:majorTickMark val="none"/>
        <c:minorTickMark val="none"/>
        <c:tickLblPos val="nextTo"/>
        <c:crossAx val="-1654750496"/>
        <c:crosses val="autoZero"/>
        <c:auto val="1"/>
        <c:lblAlgn val="ctr"/>
        <c:lblOffset val="100"/>
        <c:noMultiLvlLbl val="0"/>
      </c:catAx>
      <c:valAx>
        <c:axId val="-1654750496"/>
        <c:scaling>
          <c:orientation val="minMax"/>
        </c:scaling>
        <c:delete val="1"/>
        <c:axPos val="b"/>
        <c:numFmt formatCode="General" sourceLinked="1"/>
        <c:majorTickMark val="none"/>
        <c:minorTickMark val="none"/>
        <c:tickLblPos val="nextTo"/>
        <c:crossAx val="-1654752672"/>
        <c:crosses val="autoZero"/>
        <c:crossBetween val="between"/>
      </c:valAx>
      <c:spPr>
        <a:noFill/>
        <a:ln>
          <a:noFill/>
        </a:ln>
        <a:effectLst/>
      </c:spPr>
    </c:plotArea>
    <c:legend>
      <c:legendPos val="r"/>
      <c:layout>
        <c:manualLayout>
          <c:xMode val="edge"/>
          <c:yMode val="edge"/>
          <c:x val="0.61112270200154839"/>
          <c:y val="4.7166156669774986E-2"/>
          <c:w val="0.36560670269510059"/>
          <c:h val="0.9158673491742661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chart>
  <c:spPr>
    <a:solidFill>
      <a:schemeClr val="tx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 DASHBOARD.xlsx]Sheet10!PivotTable29</c:name>
    <c:fmtId val="2"/>
  </c:pivotSource>
  <c:chart>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noFill/>
          <a:ln w="9525" cap="flat" cmpd="sng" algn="ctr">
            <a:solidFill>
              <a:schemeClr val="accent1"/>
            </a:solidFill>
            <a:miter lim="800000"/>
          </a:ln>
          <a:effectLst>
            <a:glow rad="63500">
              <a:schemeClr val="accent1">
                <a:satMod val="175000"/>
                <a:alpha val="25000"/>
              </a:schemeClr>
            </a:glo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19"/>
        <c:spPr>
          <a:noFill/>
          <a:ln w="9525" cap="flat" cmpd="sng" algn="ctr">
            <a:solidFill>
              <a:schemeClr val="accent1"/>
            </a:solidFill>
            <a:miter lim="800000"/>
          </a:ln>
          <a:effectLst>
            <a:glow rad="63500">
              <a:schemeClr val="accent1">
                <a:satMod val="175000"/>
                <a:alpha val="25000"/>
              </a:schemeClr>
            </a:glo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20"/>
        <c:spPr>
          <a:noFill/>
          <a:ln w="9525" cap="flat" cmpd="sng" algn="ctr">
            <a:solidFill>
              <a:schemeClr val="accent1"/>
            </a:solidFill>
            <a:miter lim="800000"/>
          </a:ln>
          <a:effectLst>
            <a:glow rad="63500">
              <a:schemeClr val="accent1">
                <a:satMod val="175000"/>
                <a:alpha val="25000"/>
              </a:schemeClr>
            </a:glo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21"/>
        <c:spPr>
          <a:noFill/>
          <a:ln w="9525" cap="flat" cmpd="sng" algn="ctr">
            <a:solidFill>
              <a:schemeClr val="accent1"/>
            </a:solidFill>
            <a:miter lim="800000"/>
          </a:ln>
          <a:effectLst>
            <a:glow rad="63500">
              <a:schemeClr val="accent1">
                <a:satMod val="175000"/>
                <a:alpha val="25000"/>
              </a:schemeClr>
            </a:glo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2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23"/>
        <c:spPr>
          <a:noFill/>
          <a:ln w="9525" cap="flat" cmpd="sng" algn="ctr">
            <a:solidFill>
              <a:schemeClr val="accent1"/>
            </a:solidFill>
            <a:miter lim="800000"/>
          </a:ln>
          <a:effectLst>
            <a:glow rad="63500">
              <a:schemeClr val="accent1">
                <a:satMod val="175000"/>
                <a:alpha val="25000"/>
              </a:schemeClr>
            </a:glo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24"/>
        <c:spPr>
          <a:noFill/>
          <a:ln w="9525" cap="flat" cmpd="sng" algn="ctr">
            <a:solidFill>
              <a:schemeClr val="accent1"/>
            </a:solidFill>
            <a:miter lim="800000"/>
          </a:ln>
          <a:effectLst>
            <a:glow rad="63500">
              <a:schemeClr val="accent1">
                <a:satMod val="175000"/>
                <a:alpha val="25000"/>
              </a:schemeClr>
            </a:glo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25"/>
        <c:spPr>
          <a:noFill/>
          <a:ln w="9525" cap="flat" cmpd="sng" algn="ctr">
            <a:solidFill>
              <a:schemeClr val="accent1"/>
            </a:solidFill>
            <a:miter lim="800000"/>
          </a:ln>
          <a:effectLst>
            <a:glow rad="63500">
              <a:schemeClr val="accent1">
                <a:satMod val="175000"/>
                <a:alpha val="25000"/>
              </a:schemeClr>
            </a:glo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26"/>
        <c:spPr>
          <a:noFill/>
          <a:ln w="9525" cap="flat" cmpd="sng" algn="ctr">
            <a:solidFill>
              <a:schemeClr val="accent1"/>
            </a:solidFill>
            <a:miter lim="800000"/>
          </a:ln>
          <a:effectLst>
            <a:glow rad="63500">
              <a:schemeClr val="accent1">
                <a:satMod val="175000"/>
                <a:alpha val="25000"/>
              </a:schemeClr>
            </a:glo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2.5790990543996047E-3"/>
          <c:y val="3.0699691249796872E-2"/>
          <c:w val="0.5624740312360893"/>
          <c:h val="0.96890073537071819"/>
        </c:manualLayout>
      </c:layout>
      <c:barChart>
        <c:barDir val="bar"/>
        <c:grouping val="clustered"/>
        <c:varyColors val="0"/>
        <c:ser>
          <c:idx val="0"/>
          <c:order val="0"/>
          <c:tx>
            <c:strRef>
              <c:f>Sheet10!$A$3</c:f>
              <c:strCache>
                <c:ptCount val="1"/>
                <c:pt idx="0">
                  <c:v>Count of Namita Investment Equity</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50000"/>
                        </a:schemeClr>
                      </a:solidFill>
                      <a:round/>
                    </a:ln>
                    <a:effectLst/>
                  </c:spPr>
                </c15:leaderLines>
              </c:ext>
            </c:extLst>
          </c:dLbls>
          <c:cat>
            <c:strRef>
              <c:f>Sheet10!$A$4</c:f>
              <c:strCache>
                <c:ptCount val="1"/>
                <c:pt idx="0">
                  <c:v>Total</c:v>
                </c:pt>
              </c:strCache>
            </c:strRef>
          </c:cat>
          <c:val>
            <c:numRef>
              <c:f>Sheet10!$A$4</c:f>
              <c:numCache>
                <c:formatCode>General</c:formatCode>
                <c:ptCount val="1"/>
                <c:pt idx="0">
                  <c:v>66</c:v>
                </c:pt>
              </c:numCache>
            </c:numRef>
          </c:val>
        </c:ser>
        <c:ser>
          <c:idx val="1"/>
          <c:order val="1"/>
          <c:tx>
            <c:strRef>
              <c:f>Sheet10!$B$3</c:f>
              <c:strCache>
                <c:ptCount val="1"/>
                <c:pt idx="0">
                  <c:v>Count of Anupam Investment Equity</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50000"/>
                        </a:schemeClr>
                      </a:solidFill>
                      <a:round/>
                    </a:ln>
                    <a:effectLst/>
                  </c:spPr>
                </c15:leaderLines>
              </c:ext>
            </c:extLst>
          </c:dLbls>
          <c:cat>
            <c:strRef>
              <c:f>Sheet10!$A$4</c:f>
              <c:strCache>
                <c:ptCount val="1"/>
                <c:pt idx="0">
                  <c:v>Total</c:v>
                </c:pt>
              </c:strCache>
            </c:strRef>
          </c:cat>
          <c:val>
            <c:numRef>
              <c:f>Sheet10!$B$4</c:f>
              <c:numCache>
                <c:formatCode>General</c:formatCode>
                <c:ptCount val="1"/>
                <c:pt idx="0">
                  <c:v>51</c:v>
                </c:pt>
              </c:numCache>
            </c:numRef>
          </c:val>
        </c:ser>
        <c:ser>
          <c:idx val="2"/>
          <c:order val="2"/>
          <c:tx>
            <c:strRef>
              <c:f>Sheet10!$C$3</c:f>
              <c:strCache>
                <c:ptCount val="1"/>
                <c:pt idx="0">
                  <c:v>Count of Ashneer Investment Equity</c:v>
                </c:pt>
              </c:strCache>
            </c:strRef>
          </c:tx>
          <c:spPr>
            <a:noFill/>
            <a:ln w="9525" cap="flat" cmpd="sng" algn="ctr">
              <a:solidFill>
                <a:schemeClr val="accent3"/>
              </a:solidFill>
              <a:miter lim="800000"/>
            </a:ln>
            <a:effectLst>
              <a:glow rad="63500">
                <a:schemeClr val="accent3">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50000"/>
                        </a:schemeClr>
                      </a:solidFill>
                      <a:round/>
                    </a:ln>
                    <a:effectLst/>
                  </c:spPr>
                </c15:leaderLines>
              </c:ext>
            </c:extLst>
          </c:dLbls>
          <c:cat>
            <c:strRef>
              <c:f>Sheet10!$A$4</c:f>
              <c:strCache>
                <c:ptCount val="1"/>
                <c:pt idx="0">
                  <c:v>Total</c:v>
                </c:pt>
              </c:strCache>
            </c:strRef>
          </c:cat>
          <c:val>
            <c:numRef>
              <c:f>Sheet10!$C$4</c:f>
              <c:numCache>
                <c:formatCode>General</c:formatCode>
                <c:ptCount val="1"/>
                <c:pt idx="0">
                  <c:v>21</c:v>
                </c:pt>
              </c:numCache>
            </c:numRef>
          </c:val>
        </c:ser>
        <c:ser>
          <c:idx val="3"/>
          <c:order val="3"/>
          <c:tx>
            <c:strRef>
              <c:f>Sheet10!$D$3</c:f>
              <c:strCache>
                <c:ptCount val="1"/>
                <c:pt idx="0">
                  <c:v>Count of Aman Investment Equity</c:v>
                </c:pt>
              </c:strCache>
            </c:strRef>
          </c:tx>
          <c:spPr>
            <a:noFill/>
            <a:ln w="9525" cap="flat" cmpd="sng" algn="ctr">
              <a:solidFill>
                <a:schemeClr val="accent4"/>
              </a:solidFill>
              <a:miter lim="800000"/>
            </a:ln>
            <a:effectLst>
              <a:glow rad="63500">
                <a:schemeClr val="accent4">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50000"/>
                        </a:schemeClr>
                      </a:solidFill>
                      <a:round/>
                    </a:ln>
                    <a:effectLst/>
                  </c:spPr>
                </c15:leaderLines>
              </c:ext>
            </c:extLst>
          </c:dLbls>
          <c:cat>
            <c:strRef>
              <c:f>Sheet10!$A$4</c:f>
              <c:strCache>
                <c:ptCount val="1"/>
                <c:pt idx="0">
                  <c:v>Total</c:v>
                </c:pt>
              </c:strCache>
            </c:strRef>
          </c:cat>
          <c:val>
            <c:numRef>
              <c:f>Sheet10!$D$4</c:f>
              <c:numCache>
                <c:formatCode>General</c:formatCode>
                <c:ptCount val="1"/>
                <c:pt idx="0">
                  <c:v>73</c:v>
                </c:pt>
              </c:numCache>
            </c:numRef>
          </c:val>
        </c:ser>
        <c:ser>
          <c:idx val="4"/>
          <c:order val="4"/>
          <c:tx>
            <c:strRef>
              <c:f>Sheet10!$E$3</c:f>
              <c:strCache>
                <c:ptCount val="1"/>
                <c:pt idx="0">
                  <c:v>Count of Vineeta Investment Equity</c:v>
                </c:pt>
              </c:strCache>
            </c:strRef>
          </c:tx>
          <c:spPr>
            <a:noFill/>
            <a:ln w="9525" cap="flat" cmpd="sng" algn="ctr">
              <a:solidFill>
                <a:schemeClr val="accent5"/>
              </a:solidFill>
              <a:miter lim="800000"/>
            </a:ln>
            <a:effectLst>
              <a:glow rad="63500">
                <a:schemeClr val="accent5">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50000"/>
                        </a:schemeClr>
                      </a:solidFill>
                      <a:round/>
                    </a:ln>
                    <a:effectLst/>
                  </c:spPr>
                </c15:leaderLines>
              </c:ext>
            </c:extLst>
          </c:dLbls>
          <c:cat>
            <c:strRef>
              <c:f>Sheet10!$A$4</c:f>
              <c:strCache>
                <c:ptCount val="1"/>
                <c:pt idx="0">
                  <c:v>Total</c:v>
                </c:pt>
              </c:strCache>
            </c:strRef>
          </c:cat>
          <c:val>
            <c:numRef>
              <c:f>Sheet10!$E$4</c:f>
              <c:numCache>
                <c:formatCode>General</c:formatCode>
                <c:ptCount val="1"/>
                <c:pt idx="0">
                  <c:v>43</c:v>
                </c:pt>
              </c:numCache>
            </c:numRef>
          </c:val>
        </c:ser>
        <c:ser>
          <c:idx val="5"/>
          <c:order val="5"/>
          <c:tx>
            <c:strRef>
              <c:f>Sheet10!$F$3</c:f>
              <c:strCache>
                <c:ptCount val="1"/>
                <c:pt idx="0">
                  <c:v>Count of Ghazal Investment Equity</c:v>
                </c:pt>
              </c:strCache>
            </c:strRef>
          </c:tx>
          <c:spPr>
            <a:noFill/>
            <a:ln w="9525" cap="flat" cmpd="sng" algn="ctr">
              <a:solidFill>
                <a:schemeClr val="accent6"/>
              </a:solidFill>
              <a:miter lim="800000"/>
            </a:ln>
            <a:effectLst>
              <a:glow rad="63500">
                <a:schemeClr val="accent6">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50000"/>
                        </a:schemeClr>
                      </a:solidFill>
                      <a:round/>
                    </a:ln>
                    <a:effectLst/>
                  </c:spPr>
                </c15:leaderLines>
              </c:ext>
            </c:extLst>
          </c:dLbls>
          <c:cat>
            <c:strRef>
              <c:f>Sheet10!$A$4</c:f>
              <c:strCache>
                <c:ptCount val="1"/>
                <c:pt idx="0">
                  <c:v>Total</c:v>
                </c:pt>
              </c:strCache>
            </c:strRef>
          </c:cat>
          <c:val>
            <c:numRef>
              <c:f>Sheet10!$F$4</c:f>
              <c:numCache>
                <c:formatCode>General</c:formatCode>
                <c:ptCount val="1"/>
                <c:pt idx="0">
                  <c:v>8</c:v>
                </c:pt>
              </c:numCache>
            </c:numRef>
          </c:val>
        </c:ser>
        <c:ser>
          <c:idx val="6"/>
          <c:order val="6"/>
          <c:tx>
            <c:strRef>
              <c:f>Sheet10!$G$3</c:f>
              <c:strCache>
                <c:ptCount val="1"/>
                <c:pt idx="0">
                  <c:v>Count of Peyush Investment Equity</c:v>
                </c:pt>
              </c:strCache>
            </c:strRef>
          </c:tx>
          <c:spPr>
            <a:noFill/>
            <a:ln w="9525" cap="flat" cmpd="sng" algn="ctr">
              <a:solidFill>
                <a:schemeClr val="accent1">
                  <a:lumMod val="60000"/>
                </a:schemeClr>
              </a:solidFill>
              <a:miter lim="800000"/>
            </a:ln>
            <a:effectLst>
              <a:glow rad="63500">
                <a:schemeClr val="accent1">
                  <a:lumMod val="60000"/>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50000"/>
                        </a:schemeClr>
                      </a:solidFill>
                      <a:round/>
                    </a:ln>
                    <a:effectLst/>
                  </c:spPr>
                </c15:leaderLines>
              </c:ext>
            </c:extLst>
          </c:dLbls>
          <c:cat>
            <c:strRef>
              <c:f>Sheet10!$A$4</c:f>
              <c:strCache>
                <c:ptCount val="1"/>
                <c:pt idx="0">
                  <c:v>Total</c:v>
                </c:pt>
              </c:strCache>
            </c:strRef>
          </c:cat>
          <c:val>
            <c:numRef>
              <c:f>Sheet10!$G$4</c:f>
              <c:numCache>
                <c:formatCode>General</c:formatCode>
                <c:ptCount val="1"/>
                <c:pt idx="0">
                  <c:v>69</c:v>
                </c:pt>
              </c:numCache>
            </c:numRef>
          </c:val>
        </c:ser>
        <c:ser>
          <c:idx val="7"/>
          <c:order val="7"/>
          <c:tx>
            <c:strRef>
              <c:f>Sheet10!$H$3</c:f>
              <c:strCache>
                <c:ptCount val="1"/>
                <c:pt idx="0">
                  <c:v>Count of Amit Investment Equity</c:v>
                </c:pt>
              </c:strCache>
            </c:strRef>
          </c:tx>
          <c:spPr>
            <a:noFill/>
            <a:ln w="9525" cap="flat" cmpd="sng" algn="ctr">
              <a:solidFill>
                <a:schemeClr val="accent2">
                  <a:lumMod val="60000"/>
                </a:schemeClr>
              </a:solidFill>
              <a:miter lim="800000"/>
            </a:ln>
            <a:effectLst>
              <a:glow rad="63500">
                <a:schemeClr val="accent2">
                  <a:lumMod val="60000"/>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50000"/>
                        </a:schemeClr>
                      </a:solidFill>
                      <a:round/>
                    </a:ln>
                    <a:effectLst/>
                  </c:spPr>
                </c15:leaderLines>
              </c:ext>
            </c:extLst>
          </c:dLbls>
          <c:cat>
            <c:strRef>
              <c:f>Sheet10!$A$4</c:f>
              <c:strCache>
                <c:ptCount val="1"/>
                <c:pt idx="0">
                  <c:v>Total</c:v>
                </c:pt>
              </c:strCache>
            </c:strRef>
          </c:cat>
          <c:val>
            <c:numRef>
              <c:f>Sheet10!$H$4</c:f>
              <c:numCache>
                <c:formatCode>General</c:formatCode>
                <c:ptCount val="1"/>
                <c:pt idx="0">
                  <c:v>21</c:v>
                </c:pt>
              </c:numCache>
            </c:numRef>
          </c:val>
        </c:ser>
        <c:ser>
          <c:idx val="8"/>
          <c:order val="8"/>
          <c:tx>
            <c:strRef>
              <c:f>Sheet10!$I$3</c:f>
              <c:strCache>
                <c:ptCount val="1"/>
                <c:pt idx="0">
                  <c:v>Count of Guest Investment Equity</c:v>
                </c:pt>
              </c:strCache>
            </c:strRef>
          </c:tx>
          <c:spPr>
            <a:noFill/>
            <a:ln w="9525" cap="flat" cmpd="sng" algn="ctr">
              <a:solidFill>
                <a:schemeClr val="accent3">
                  <a:lumMod val="60000"/>
                </a:schemeClr>
              </a:solidFill>
              <a:miter lim="800000"/>
            </a:ln>
            <a:effectLst>
              <a:glow rad="63500">
                <a:schemeClr val="accent3">
                  <a:lumMod val="60000"/>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50000"/>
                        </a:schemeClr>
                      </a:solidFill>
                      <a:round/>
                    </a:ln>
                    <a:effectLst/>
                  </c:spPr>
                </c15:leaderLines>
              </c:ext>
            </c:extLst>
          </c:dLbls>
          <c:cat>
            <c:strRef>
              <c:f>Sheet10!$A$4</c:f>
              <c:strCache>
                <c:ptCount val="1"/>
                <c:pt idx="0">
                  <c:v>Total</c:v>
                </c:pt>
              </c:strCache>
            </c:strRef>
          </c:cat>
          <c:val>
            <c:numRef>
              <c:f>Sheet10!$I$4</c:f>
              <c:numCache>
                <c:formatCode>General</c:formatCode>
                <c:ptCount val="1"/>
                <c:pt idx="0">
                  <c:v>2</c:v>
                </c:pt>
              </c:numCache>
            </c:numRef>
          </c:val>
        </c:ser>
        <c:dLbls>
          <c:dLblPos val="outEnd"/>
          <c:showLegendKey val="0"/>
          <c:showVal val="1"/>
          <c:showCatName val="0"/>
          <c:showSerName val="0"/>
          <c:showPercent val="0"/>
          <c:showBubbleSize val="0"/>
        </c:dLbls>
        <c:gapWidth val="182"/>
        <c:overlap val="-50"/>
        <c:axId val="-1654745600"/>
        <c:axId val="-1654746144"/>
      </c:barChart>
      <c:catAx>
        <c:axId val="-1654745600"/>
        <c:scaling>
          <c:orientation val="minMax"/>
        </c:scaling>
        <c:delete val="1"/>
        <c:axPos val="l"/>
        <c:numFmt formatCode="General" sourceLinked="1"/>
        <c:majorTickMark val="none"/>
        <c:minorTickMark val="none"/>
        <c:tickLblPos val="nextTo"/>
        <c:crossAx val="-1654746144"/>
        <c:crosses val="autoZero"/>
        <c:auto val="1"/>
        <c:lblAlgn val="ctr"/>
        <c:lblOffset val="100"/>
        <c:noMultiLvlLbl val="0"/>
      </c:catAx>
      <c:valAx>
        <c:axId val="-1654746144"/>
        <c:scaling>
          <c:orientation val="minMax"/>
        </c:scaling>
        <c:delete val="1"/>
        <c:axPos val="b"/>
        <c:numFmt formatCode="General" sourceLinked="1"/>
        <c:majorTickMark val="none"/>
        <c:minorTickMark val="none"/>
        <c:tickLblPos val="nextTo"/>
        <c:crossAx val="-1654745600"/>
        <c:crosses val="autoZero"/>
        <c:crossBetween val="between"/>
      </c:valAx>
      <c:spPr>
        <a:noFill/>
        <a:ln>
          <a:noFill/>
        </a:ln>
        <a:effectLst/>
      </c:spPr>
    </c:plotArea>
    <c:legend>
      <c:legendPos val="r"/>
      <c:layout>
        <c:manualLayout>
          <c:xMode val="edge"/>
          <c:yMode val="edge"/>
          <c:x val="0.57386958979796265"/>
          <c:y val="3.7384527519060506E-3"/>
          <c:w val="0.39383221281047026"/>
          <c:h val="0.9956213034632007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chart>
  <c:spPr>
    <a:solidFill>
      <a:schemeClr val="tx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 DASHBOARD.xlsx]Sheet13!PivotTable32</c:name>
    <c:fmtId val="2"/>
  </c:pivotSource>
  <c:chart>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noFill/>
          <a:ln w="9525" cap="flat" cmpd="sng" algn="ctr">
            <a:solidFill>
              <a:schemeClr val="accent1"/>
            </a:solidFill>
            <a:miter lim="800000"/>
          </a:ln>
          <a:effectLst>
            <a:glow rad="63500">
              <a:schemeClr val="accent1">
                <a:satMod val="175000"/>
                <a:alpha val="25000"/>
              </a:schemeClr>
            </a:glo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19"/>
        <c:spPr>
          <a:noFill/>
          <a:ln w="9525" cap="flat" cmpd="sng" algn="ctr">
            <a:solidFill>
              <a:schemeClr val="accent1"/>
            </a:solidFill>
            <a:miter lim="800000"/>
          </a:ln>
          <a:effectLst>
            <a:glow rad="63500">
              <a:schemeClr val="accent1">
                <a:satMod val="175000"/>
                <a:alpha val="25000"/>
              </a:schemeClr>
            </a:glo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20"/>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noFill/>
          <a:ln w="9525" cap="flat" cmpd="sng" algn="ctr">
            <a:solidFill>
              <a:schemeClr val="accent1"/>
            </a:solidFill>
            <a:miter lim="800000"/>
          </a:ln>
          <a:effectLst>
            <a:glow rad="63500">
              <a:schemeClr val="accent1">
                <a:satMod val="175000"/>
                <a:alpha val="25000"/>
              </a:schemeClr>
            </a:glo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2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23"/>
        <c:spPr>
          <a:noFill/>
          <a:ln w="9525" cap="flat" cmpd="sng" algn="ctr">
            <a:solidFill>
              <a:schemeClr val="accent1"/>
            </a:solidFill>
            <a:miter lim="800000"/>
          </a:ln>
          <a:effectLst>
            <a:glow rad="63500">
              <a:schemeClr val="accent1">
                <a:satMod val="175000"/>
                <a:alpha val="25000"/>
              </a:schemeClr>
            </a:glo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24"/>
        <c:spPr>
          <a:noFill/>
          <a:ln w="9525" cap="flat" cmpd="sng" algn="ctr">
            <a:solidFill>
              <a:schemeClr val="accent1"/>
            </a:solidFill>
            <a:miter lim="800000"/>
          </a:ln>
          <a:effectLst>
            <a:glow rad="63500">
              <a:schemeClr val="accent1">
                <a:satMod val="175000"/>
                <a:alpha val="25000"/>
              </a:schemeClr>
            </a:glo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25"/>
        <c:spPr>
          <a:noFill/>
          <a:ln w="9525" cap="flat" cmpd="sng" algn="ctr">
            <a:solidFill>
              <a:schemeClr val="accent1"/>
            </a:solidFill>
            <a:miter lim="800000"/>
          </a:ln>
          <a:effectLst>
            <a:glow rad="63500">
              <a:schemeClr val="accent1">
                <a:satMod val="175000"/>
                <a:alpha val="25000"/>
              </a:schemeClr>
            </a:glo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26"/>
        <c:spPr>
          <a:noFill/>
          <a:ln w="9525" cap="flat" cmpd="sng" algn="ctr">
            <a:solidFill>
              <a:schemeClr val="accent1"/>
            </a:solidFill>
            <a:miter lim="800000"/>
          </a:ln>
          <a:effectLst>
            <a:glow rad="63500">
              <a:schemeClr val="accent1">
                <a:satMod val="175000"/>
                <a:alpha val="25000"/>
              </a:schemeClr>
            </a:glo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1.3118763574674042E-3"/>
          <c:y val="2.5723871353745702E-2"/>
          <c:w val="0.58095535213947558"/>
          <c:h val="0.90344831876015752"/>
        </c:manualLayout>
      </c:layout>
      <c:barChart>
        <c:barDir val="bar"/>
        <c:grouping val="clustered"/>
        <c:varyColors val="0"/>
        <c:ser>
          <c:idx val="0"/>
          <c:order val="0"/>
          <c:tx>
            <c:strRef>
              <c:f>Sheet13!$A$3</c:f>
              <c:strCache>
                <c:ptCount val="1"/>
                <c:pt idx="0">
                  <c:v>Count of Peyush Debt Amount</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50000"/>
                        </a:schemeClr>
                      </a:solidFill>
                      <a:round/>
                    </a:ln>
                    <a:effectLst/>
                  </c:spPr>
                </c15:leaderLines>
              </c:ext>
            </c:extLst>
          </c:dLbls>
          <c:cat>
            <c:strRef>
              <c:f>Sheet13!$A$4</c:f>
              <c:strCache>
                <c:ptCount val="1"/>
                <c:pt idx="0">
                  <c:v>Total</c:v>
                </c:pt>
              </c:strCache>
            </c:strRef>
          </c:cat>
          <c:val>
            <c:numRef>
              <c:f>Sheet13!$A$4</c:f>
              <c:numCache>
                <c:formatCode>General</c:formatCode>
                <c:ptCount val="1"/>
                <c:pt idx="0">
                  <c:v>11</c:v>
                </c:pt>
              </c:numCache>
            </c:numRef>
          </c:val>
        </c:ser>
        <c:ser>
          <c:idx val="1"/>
          <c:order val="1"/>
          <c:tx>
            <c:strRef>
              <c:f>Sheet13!$B$3</c:f>
              <c:strCache>
                <c:ptCount val="1"/>
                <c:pt idx="0">
                  <c:v>Count of Amit Debt Amount</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50000"/>
                        </a:schemeClr>
                      </a:solidFill>
                      <a:round/>
                    </a:ln>
                    <a:effectLst/>
                  </c:spPr>
                </c15:leaderLines>
              </c:ext>
            </c:extLst>
          </c:dLbls>
          <c:cat>
            <c:strRef>
              <c:f>Sheet13!$A$4</c:f>
              <c:strCache>
                <c:ptCount val="1"/>
                <c:pt idx="0">
                  <c:v>Total</c:v>
                </c:pt>
              </c:strCache>
            </c:strRef>
          </c:cat>
          <c:val>
            <c:numRef>
              <c:f>Sheet13!$B$4</c:f>
              <c:numCache>
                <c:formatCode>General</c:formatCode>
                <c:ptCount val="1"/>
                <c:pt idx="0">
                  <c:v>4</c:v>
                </c:pt>
              </c:numCache>
            </c:numRef>
          </c:val>
        </c:ser>
        <c:ser>
          <c:idx val="2"/>
          <c:order val="2"/>
          <c:tx>
            <c:strRef>
              <c:f>Sheet13!$C$3</c:f>
              <c:strCache>
                <c:ptCount val="1"/>
                <c:pt idx="0">
                  <c:v>Count of Ghazal Debt Amount</c:v>
                </c:pt>
              </c:strCache>
            </c:strRef>
          </c:tx>
          <c:spPr>
            <a:noFill/>
            <a:ln w="9525" cap="flat" cmpd="sng" algn="ctr">
              <a:solidFill>
                <a:schemeClr val="accent3"/>
              </a:solidFill>
              <a:miter lim="800000"/>
            </a:ln>
            <a:effectLst>
              <a:glow rad="63500">
                <a:schemeClr val="accent3">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Sheet13!$A$4</c:f>
              <c:strCache>
                <c:ptCount val="1"/>
                <c:pt idx="0">
                  <c:v>Total</c:v>
                </c:pt>
              </c:strCache>
            </c:strRef>
          </c:cat>
          <c:val>
            <c:numRef>
              <c:f>Sheet13!$C$4</c:f>
              <c:numCache>
                <c:formatCode>General</c:formatCode>
                <c:ptCount val="1"/>
              </c:numCache>
            </c:numRef>
          </c:val>
        </c:ser>
        <c:ser>
          <c:idx val="3"/>
          <c:order val="3"/>
          <c:tx>
            <c:strRef>
              <c:f>Sheet13!$D$3</c:f>
              <c:strCache>
                <c:ptCount val="1"/>
                <c:pt idx="0">
                  <c:v>Count of Ashneer Debt Amount</c:v>
                </c:pt>
              </c:strCache>
            </c:strRef>
          </c:tx>
          <c:spPr>
            <a:noFill/>
            <a:ln w="9525" cap="flat" cmpd="sng" algn="ctr">
              <a:solidFill>
                <a:schemeClr val="accent4"/>
              </a:solidFill>
              <a:miter lim="800000"/>
            </a:ln>
            <a:effectLst>
              <a:glow rad="63500">
                <a:schemeClr val="accent4">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50000"/>
                        </a:schemeClr>
                      </a:solidFill>
                      <a:round/>
                    </a:ln>
                    <a:effectLst/>
                  </c:spPr>
                </c15:leaderLines>
              </c:ext>
            </c:extLst>
          </c:dLbls>
          <c:cat>
            <c:strRef>
              <c:f>Sheet13!$A$4</c:f>
              <c:strCache>
                <c:ptCount val="1"/>
                <c:pt idx="0">
                  <c:v>Total</c:v>
                </c:pt>
              </c:strCache>
            </c:strRef>
          </c:cat>
          <c:val>
            <c:numRef>
              <c:f>Sheet13!$D$4</c:f>
              <c:numCache>
                <c:formatCode>General</c:formatCode>
                <c:ptCount val="1"/>
                <c:pt idx="0">
                  <c:v>2</c:v>
                </c:pt>
              </c:numCache>
            </c:numRef>
          </c:val>
        </c:ser>
        <c:ser>
          <c:idx val="4"/>
          <c:order val="4"/>
          <c:tx>
            <c:strRef>
              <c:f>Sheet13!$E$3</c:f>
              <c:strCache>
                <c:ptCount val="1"/>
                <c:pt idx="0">
                  <c:v>Count of Vineeta Debt Amount</c:v>
                </c:pt>
              </c:strCache>
            </c:strRef>
          </c:tx>
          <c:spPr>
            <a:noFill/>
            <a:ln w="9525" cap="flat" cmpd="sng" algn="ctr">
              <a:solidFill>
                <a:schemeClr val="accent5"/>
              </a:solidFill>
              <a:miter lim="800000"/>
            </a:ln>
            <a:effectLst>
              <a:glow rad="63500">
                <a:schemeClr val="accent5">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50000"/>
                        </a:schemeClr>
                      </a:solidFill>
                      <a:round/>
                    </a:ln>
                    <a:effectLst/>
                  </c:spPr>
                </c15:leaderLines>
              </c:ext>
            </c:extLst>
          </c:dLbls>
          <c:cat>
            <c:strRef>
              <c:f>Sheet13!$A$4</c:f>
              <c:strCache>
                <c:ptCount val="1"/>
                <c:pt idx="0">
                  <c:v>Total</c:v>
                </c:pt>
              </c:strCache>
            </c:strRef>
          </c:cat>
          <c:val>
            <c:numRef>
              <c:f>Sheet13!$E$4</c:f>
              <c:numCache>
                <c:formatCode>General</c:formatCode>
                <c:ptCount val="1"/>
                <c:pt idx="0">
                  <c:v>9</c:v>
                </c:pt>
              </c:numCache>
            </c:numRef>
          </c:val>
        </c:ser>
        <c:ser>
          <c:idx val="5"/>
          <c:order val="5"/>
          <c:tx>
            <c:strRef>
              <c:f>Sheet13!$F$3</c:f>
              <c:strCache>
                <c:ptCount val="1"/>
                <c:pt idx="0">
                  <c:v>Count of Namita Debt Amount</c:v>
                </c:pt>
              </c:strCache>
            </c:strRef>
          </c:tx>
          <c:spPr>
            <a:noFill/>
            <a:ln w="9525" cap="flat" cmpd="sng" algn="ctr">
              <a:solidFill>
                <a:schemeClr val="accent6"/>
              </a:solidFill>
              <a:miter lim="800000"/>
            </a:ln>
            <a:effectLst>
              <a:glow rad="63500">
                <a:schemeClr val="accent6">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50000"/>
                        </a:schemeClr>
                      </a:solidFill>
                      <a:round/>
                    </a:ln>
                    <a:effectLst/>
                  </c:spPr>
                </c15:leaderLines>
              </c:ext>
            </c:extLst>
          </c:dLbls>
          <c:cat>
            <c:strRef>
              <c:f>Sheet13!$A$4</c:f>
              <c:strCache>
                <c:ptCount val="1"/>
                <c:pt idx="0">
                  <c:v>Total</c:v>
                </c:pt>
              </c:strCache>
            </c:strRef>
          </c:cat>
          <c:val>
            <c:numRef>
              <c:f>Sheet13!$F$4</c:f>
              <c:numCache>
                <c:formatCode>General</c:formatCode>
                <c:ptCount val="1"/>
                <c:pt idx="0">
                  <c:v>13</c:v>
                </c:pt>
              </c:numCache>
            </c:numRef>
          </c:val>
        </c:ser>
        <c:ser>
          <c:idx val="6"/>
          <c:order val="6"/>
          <c:tx>
            <c:strRef>
              <c:f>Sheet13!$G$3</c:f>
              <c:strCache>
                <c:ptCount val="1"/>
                <c:pt idx="0">
                  <c:v>Count of Aman Debt Amount</c:v>
                </c:pt>
              </c:strCache>
            </c:strRef>
          </c:tx>
          <c:spPr>
            <a:noFill/>
            <a:ln w="9525" cap="flat" cmpd="sng" algn="ctr">
              <a:solidFill>
                <a:schemeClr val="accent1">
                  <a:lumMod val="60000"/>
                </a:schemeClr>
              </a:solidFill>
              <a:miter lim="800000"/>
            </a:ln>
            <a:effectLst>
              <a:glow rad="63500">
                <a:schemeClr val="accent1">
                  <a:lumMod val="60000"/>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50000"/>
                        </a:schemeClr>
                      </a:solidFill>
                      <a:round/>
                    </a:ln>
                    <a:effectLst/>
                  </c:spPr>
                </c15:leaderLines>
              </c:ext>
            </c:extLst>
          </c:dLbls>
          <c:cat>
            <c:strRef>
              <c:f>Sheet13!$A$4</c:f>
              <c:strCache>
                <c:ptCount val="1"/>
                <c:pt idx="0">
                  <c:v>Total</c:v>
                </c:pt>
              </c:strCache>
            </c:strRef>
          </c:cat>
          <c:val>
            <c:numRef>
              <c:f>Sheet13!$G$4</c:f>
              <c:numCache>
                <c:formatCode>General</c:formatCode>
                <c:ptCount val="1"/>
                <c:pt idx="0">
                  <c:v>8</c:v>
                </c:pt>
              </c:numCache>
            </c:numRef>
          </c:val>
        </c:ser>
        <c:ser>
          <c:idx val="7"/>
          <c:order val="7"/>
          <c:tx>
            <c:strRef>
              <c:f>Sheet13!$H$3</c:f>
              <c:strCache>
                <c:ptCount val="1"/>
                <c:pt idx="0">
                  <c:v>Count of Guest Debt Amount</c:v>
                </c:pt>
              </c:strCache>
            </c:strRef>
          </c:tx>
          <c:spPr>
            <a:noFill/>
            <a:ln w="9525" cap="flat" cmpd="sng" algn="ctr">
              <a:solidFill>
                <a:schemeClr val="accent2">
                  <a:lumMod val="60000"/>
                </a:schemeClr>
              </a:solidFill>
              <a:miter lim="800000"/>
            </a:ln>
            <a:effectLst>
              <a:glow rad="63500">
                <a:schemeClr val="accent2">
                  <a:lumMod val="60000"/>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50000"/>
                        </a:schemeClr>
                      </a:solidFill>
                      <a:round/>
                    </a:ln>
                    <a:effectLst/>
                  </c:spPr>
                </c15:leaderLines>
              </c:ext>
            </c:extLst>
          </c:dLbls>
          <c:cat>
            <c:strRef>
              <c:f>Sheet13!$A$4</c:f>
              <c:strCache>
                <c:ptCount val="1"/>
                <c:pt idx="0">
                  <c:v>Total</c:v>
                </c:pt>
              </c:strCache>
            </c:strRef>
          </c:cat>
          <c:val>
            <c:numRef>
              <c:f>Sheet13!$H$4</c:f>
              <c:numCache>
                <c:formatCode>General</c:formatCode>
                <c:ptCount val="1"/>
                <c:pt idx="0">
                  <c:v>2</c:v>
                </c:pt>
              </c:numCache>
            </c:numRef>
          </c:val>
        </c:ser>
        <c:ser>
          <c:idx val="8"/>
          <c:order val="8"/>
          <c:tx>
            <c:strRef>
              <c:f>Sheet13!$I$3</c:f>
              <c:strCache>
                <c:ptCount val="1"/>
                <c:pt idx="0">
                  <c:v>Count of Anupam Debt Amount</c:v>
                </c:pt>
              </c:strCache>
            </c:strRef>
          </c:tx>
          <c:spPr>
            <a:noFill/>
            <a:ln w="9525" cap="flat" cmpd="sng" algn="ctr">
              <a:solidFill>
                <a:schemeClr val="accent3">
                  <a:lumMod val="60000"/>
                </a:schemeClr>
              </a:solidFill>
              <a:miter lim="800000"/>
            </a:ln>
            <a:effectLst>
              <a:glow rad="63500">
                <a:schemeClr val="accent3">
                  <a:lumMod val="60000"/>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50000"/>
                        </a:schemeClr>
                      </a:solidFill>
                      <a:round/>
                    </a:ln>
                    <a:effectLst/>
                  </c:spPr>
                </c15:leaderLines>
              </c:ext>
            </c:extLst>
          </c:dLbls>
          <c:cat>
            <c:strRef>
              <c:f>Sheet13!$A$4</c:f>
              <c:strCache>
                <c:ptCount val="1"/>
                <c:pt idx="0">
                  <c:v>Total</c:v>
                </c:pt>
              </c:strCache>
            </c:strRef>
          </c:cat>
          <c:val>
            <c:numRef>
              <c:f>Sheet13!$I$4</c:f>
              <c:numCache>
                <c:formatCode>General</c:formatCode>
                <c:ptCount val="1"/>
                <c:pt idx="0">
                  <c:v>4</c:v>
                </c:pt>
              </c:numCache>
            </c:numRef>
          </c:val>
        </c:ser>
        <c:dLbls>
          <c:dLblPos val="outEnd"/>
          <c:showLegendKey val="0"/>
          <c:showVal val="1"/>
          <c:showCatName val="0"/>
          <c:showSerName val="0"/>
          <c:showPercent val="0"/>
          <c:showBubbleSize val="0"/>
        </c:dLbls>
        <c:gapWidth val="182"/>
        <c:overlap val="-50"/>
        <c:axId val="-1654751584"/>
        <c:axId val="-1654758656"/>
      </c:barChart>
      <c:catAx>
        <c:axId val="-1654751584"/>
        <c:scaling>
          <c:orientation val="minMax"/>
        </c:scaling>
        <c:delete val="1"/>
        <c:axPos val="l"/>
        <c:numFmt formatCode="General" sourceLinked="1"/>
        <c:majorTickMark val="none"/>
        <c:minorTickMark val="none"/>
        <c:tickLblPos val="nextTo"/>
        <c:crossAx val="-1654758656"/>
        <c:crosses val="autoZero"/>
        <c:auto val="1"/>
        <c:lblAlgn val="ctr"/>
        <c:lblOffset val="100"/>
        <c:noMultiLvlLbl val="0"/>
      </c:catAx>
      <c:valAx>
        <c:axId val="-1654758656"/>
        <c:scaling>
          <c:orientation val="minMax"/>
        </c:scaling>
        <c:delete val="1"/>
        <c:axPos val="b"/>
        <c:numFmt formatCode="General" sourceLinked="1"/>
        <c:majorTickMark val="none"/>
        <c:minorTickMark val="none"/>
        <c:tickLblPos val="nextTo"/>
        <c:crossAx val="-1654751584"/>
        <c:crosses val="autoZero"/>
        <c:crossBetween val="between"/>
      </c:valAx>
      <c:spPr>
        <a:noFill/>
        <a:ln>
          <a:noFill/>
        </a:ln>
        <a:effectLst/>
      </c:spPr>
    </c:plotArea>
    <c:legend>
      <c:legendPos val="r"/>
      <c:layout>
        <c:manualLayout>
          <c:xMode val="edge"/>
          <c:yMode val="edge"/>
          <c:x val="0.50368498522788574"/>
          <c:y val="1.5085707710550964E-2"/>
          <c:w val="0.34162791112837287"/>
          <c:h val="0.9459625051878386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chart>
  <c:spPr>
    <a:solidFill>
      <a:schemeClr val="tx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 DASHBOARD.xlsx]Age group and presenters!PivotTable23</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a:solidFill>
                  <a:srgbClr val="FF0066"/>
                </a:solidFill>
                <a:latin typeface="Arial Black" panose="020B0A04020102020204" pitchFamily="34" charset="0"/>
              </a:rPr>
              <a:t>Age</a:t>
            </a:r>
            <a:r>
              <a:rPr lang="en-US" sz="1400" baseline="0">
                <a:solidFill>
                  <a:srgbClr val="FF0066"/>
                </a:solidFill>
                <a:latin typeface="Arial Black" panose="020B0A04020102020204" pitchFamily="34" charset="0"/>
              </a:rPr>
              <a:t> group &amp; types of presenters</a:t>
            </a:r>
            <a:endParaRPr lang="en-US" sz="1400">
              <a:solidFill>
                <a:srgbClr val="FF0066"/>
              </a:solidFill>
              <a:latin typeface="Arial Black" panose="020B0A04020102020204" pitchFamily="34" charset="0"/>
            </a:endParaRP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17"/>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18"/>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19"/>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10592150439505234"/>
          <c:y val="0.14151415166030132"/>
          <c:w val="0.83396410545099464"/>
          <c:h val="0.45129545684178229"/>
        </c:manualLayout>
      </c:layout>
      <c:barChart>
        <c:barDir val="col"/>
        <c:grouping val="clustered"/>
        <c:varyColors val="0"/>
        <c:ser>
          <c:idx val="0"/>
          <c:order val="0"/>
          <c:tx>
            <c:strRef>
              <c:f>'Age group and presenters'!$B$3</c:f>
              <c:strCache>
                <c:ptCount val="1"/>
                <c:pt idx="0">
                  <c:v>Count of Male Presenters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'Age group and presenters'!$A$4:$A$6</c:f>
              <c:strCache>
                <c:ptCount val="3"/>
                <c:pt idx="0">
                  <c:v>Middle</c:v>
                </c:pt>
                <c:pt idx="1">
                  <c:v>Old</c:v>
                </c:pt>
                <c:pt idx="2">
                  <c:v>Young</c:v>
                </c:pt>
              </c:strCache>
            </c:strRef>
          </c:cat>
          <c:val>
            <c:numRef>
              <c:f>'Age group and presenters'!$B$4:$B$6</c:f>
              <c:numCache>
                <c:formatCode>General</c:formatCode>
                <c:ptCount val="3"/>
                <c:pt idx="0">
                  <c:v>208</c:v>
                </c:pt>
                <c:pt idx="2">
                  <c:v>73</c:v>
                </c:pt>
              </c:numCache>
            </c:numRef>
          </c:val>
        </c:ser>
        <c:ser>
          <c:idx val="1"/>
          <c:order val="1"/>
          <c:tx>
            <c:strRef>
              <c:f>'Age group and presenters'!$C$3</c:f>
              <c:strCache>
                <c:ptCount val="1"/>
                <c:pt idx="0">
                  <c:v>Count of Female Presenters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'Age group and presenters'!$A$4:$A$6</c:f>
              <c:strCache>
                <c:ptCount val="3"/>
                <c:pt idx="0">
                  <c:v>Middle</c:v>
                </c:pt>
                <c:pt idx="1">
                  <c:v>Old</c:v>
                </c:pt>
                <c:pt idx="2">
                  <c:v>Young</c:v>
                </c:pt>
              </c:strCache>
            </c:strRef>
          </c:cat>
          <c:val>
            <c:numRef>
              <c:f>'Age group and presenters'!$C$4:$C$6</c:f>
              <c:numCache>
                <c:formatCode>General</c:formatCode>
                <c:ptCount val="3"/>
                <c:pt idx="0">
                  <c:v>107</c:v>
                </c:pt>
                <c:pt idx="1">
                  <c:v>1</c:v>
                </c:pt>
                <c:pt idx="2">
                  <c:v>41</c:v>
                </c:pt>
              </c:numCache>
            </c:numRef>
          </c:val>
        </c:ser>
        <c:ser>
          <c:idx val="2"/>
          <c:order val="2"/>
          <c:tx>
            <c:strRef>
              <c:f>'Age group and presenters'!$D$3</c:f>
              <c:strCache>
                <c:ptCount val="1"/>
                <c:pt idx="0">
                  <c:v>Count of Transgender Presenters</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'Age group and presenters'!$A$4:$A$6</c:f>
              <c:strCache>
                <c:ptCount val="3"/>
                <c:pt idx="0">
                  <c:v>Middle</c:v>
                </c:pt>
                <c:pt idx="1">
                  <c:v>Old</c:v>
                </c:pt>
                <c:pt idx="2">
                  <c:v>Young</c:v>
                </c:pt>
              </c:strCache>
            </c:strRef>
          </c:cat>
          <c:val>
            <c:numRef>
              <c:f>'Age group and presenters'!$D$4:$D$6</c:f>
              <c:numCache>
                <c:formatCode>General</c:formatCode>
                <c:ptCount val="3"/>
                <c:pt idx="0">
                  <c:v>3</c:v>
                </c:pt>
              </c:numCache>
            </c:numRef>
          </c:val>
        </c:ser>
        <c:ser>
          <c:idx val="3"/>
          <c:order val="3"/>
          <c:tx>
            <c:strRef>
              <c:f>'Age group and presenters'!$E$3</c:f>
              <c:strCache>
                <c:ptCount val="1"/>
                <c:pt idx="0">
                  <c:v>Count of Couple Presenters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'Age group and presenters'!$A$4:$A$6</c:f>
              <c:strCache>
                <c:ptCount val="3"/>
                <c:pt idx="0">
                  <c:v>Middle</c:v>
                </c:pt>
                <c:pt idx="1">
                  <c:v>Old</c:v>
                </c:pt>
                <c:pt idx="2">
                  <c:v>Young</c:v>
                </c:pt>
              </c:strCache>
            </c:strRef>
          </c:cat>
          <c:val>
            <c:numRef>
              <c:f>'Age group and presenters'!$E$4:$E$6</c:f>
              <c:numCache>
                <c:formatCode>General</c:formatCode>
                <c:ptCount val="3"/>
                <c:pt idx="0">
                  <c:v>229</c:v>
                </c:pt>
                <c:pt idx="1">
                  <c:v>1</c:v>
                </c:pt>
                <c:pt idx="2">
                  <c:v>85</c:v>
                </c:pt>
              </c:numCache>
            </c:numRef>
          </c:val>
        </c:ser>
        <c:dLbls>
          <c:dLblPos val="outEnd"/>
          <c:showLegendKey val="0"/>
          <c:showVal val="1"/>
          <c:showCatName val="0"/>
          <c:showSerName val="0"/>
          <c:showPercent val="0"/>
          <c:showBubbleSize val="0"/>
        </c:dLbls>
        <c:gapWidth val="219"/>
        <c:overlap val="-27"/>
        <c:axId val="-1654758112"/>
        <c:axId val="-1654760288"/>
      </c:barChart>
      <c:catAx>
        <c:axId val="-16547581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4760288"/>
        <c:crosses val="autoZero"/>
        <c:auto val="1"/>
        <c:lblAlgn val="ctr"/>
        <c:lblOffset val="100"/>
        <c:noMultiLvlLbl val="0"/>
      </c:catAx>
      <c:valAx>
        <c:axId val="-1654760288"/>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4758112"/>
        <c:crosses val="autoZero"/>
        <c:crossBetween val="between"/>
      </c:valAx>
      <c:spPr>
        <a:noFill/>
        <a:ln>
          <a:noFill/>
        </a:ln>
        <a:effectLst/>
      </c:spPr>
    </c:plotArea>
    <c:legend>
      <c:legendPos val="b"/>
      <c:layout>
        <c:manualLayout>
          <c:xMode val="edge"/>
          <c:yMode val="edge"/>
          <c:x val="7.6718144364644247E-2"/>
          <c:y val="0.64318640220430878"/>
          <c:w val="0.77825715661913319"/>
          <c:h val="0.149173726061302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 DASHBOARD.xlsx]Revenue top 5 industries!PivotTable20</c:name>
    <c:fmtId val="2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rgbClr val="FF0066"/>
                </a:solidFill>
                <a:latin typeface="Arial Black" panose="020B0A04020102020204" pitchFamily="34" charset="0"/>
              </a:rPr>
              <a:t>Gross</a:t>
            </a:r>
            <a:r>
              <a:rPr lang="en-US" baseline="0">
                <a:solidFill>
                  <a:srgbClr val="FF0066"/>
                </a:solidFill>
                <a:latin typeface="Arial Black" panose="020B0A04020102020204" pitchFamily="34" charset="0"/>
              </a:rPr>
              <a:t> margin: </a:t>
            </a:r>
            <a:r>
              <a:rPr lang="en-US">
                <a:solidFill>
                  <a:srgbClr val="FF0066"/>
                </a:solidFill>
                <a:latin typeface="Arial Black" panose="020B0A04020102020204" pitchFamily="34" charset="0"/>
              </a:rPr>
              <a:t>Top</a:t>
            </a:r>
            <a:r>
              <a:rPr lang="en-US" baseline="0">
                <a:solidFill>
                  <a:srgbClr val="FF0066"/>
                </a:solidFill>
                <a:latin typeface="Arial Black" panose="020B0A04020102020204" pitchFamily="34" charset="0"/>
              </a:rPr>
              <a:t> 5 Industries</a:t>
            </a:r>
            <a:endParaRPr lang="en-US">
              <a:solidFill>
                <a:srgbClr val="FF0066"/>
              </a:solidFill>
              <a:latin typeface="Arial Black" panose="020B0A04020102020204" pitchFamily="34" charset="0"/>
            </a:endParaRPr>
          </a:p>
        </c:rich>
      </c:tx>
      <c:layout>
        <c:manualLayout>
          <c:xMode val="edge"/>
          <c:yMode val="edge"/>
          <c:x val="0.24954145432705277"/>
          <c:y val="3.381635296942019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s>
    <c:plotArea>
      <c:layout/>
      <c:pieChart>
        <c:varyColors val="1"/>
        <c:ser>
          <c:idx val="0"/>
          <c:order val="0"/>
          <c:tx>
            <c:strRef>
              <c:f>'Revenue top 5 industries'!$B$4</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'Revenue top 5 industries'!$A$5:$A$10</c:f>
              <c:strCache>
                <c:ptCount val="5"/>
                <c:pt idx="0">
                  <c:v>Food</c:v>
                </c:pt>
                <c:pt idx="1">
                  <c:v>Beauty/Fashion</c:v>
                </c:pt>
                <c:pt idx="2">
                  <c:v>Manufacturing</c:v>
                </c:pt>
                <c:pt idx="3">
                  <c:v>Services</c:v>
                </c:pt>
                <c:pt idx="4">
                  <c:v>Furnishing/Household</c:v>
                </c:pt>
              </c:strCache>
            </c:strRef>
          </c:cat>
          <c:val>
            <c:numRef>
              <c:f>'Revenue top 5 industries'!$B$5:$B$10</c:f>
              <c:numCache>
                <c:formatCode>0.00%</c:formatCode>
                <c:ptCount val="5"/>
                <c:pt idx="0">
                  <c:v>0.36986301369863012</c:v>
                </c:pt>
                <c:pt idx="1">
                  <c:v>0.27397260273972601</c:v>
                </c:pt>
                <c:pt idx="2">
                  <c:v>0.16438356164383561</c:v>
                </c:pt>
                <c:pt idx="3">
                  <c:v>9.5890410958904104E-2</c:v>
                </c:pt>
                <c:pt idx="4">
                  <c:v>9.5890410958904104E-2</c:v>
                </c:pt>
              </c:numCache>
            </c:numRef>
          </c:val>
        </c:ser>
        <c:dLbls>
          <c:dLblPos val="inEnd"/>
          <c:showLegendKey val="0"/>
          <c:showVal val="1"/>
          <c:showCatName val="0"/>
          <c:showSerName val="0"/>
          <c:showPercent val="0"/>
          <c:showBubbleSize val="0"/>
          <c:showLeaderLines val="1"/>
        </c:dLbls>
        <c:firstSliceAng val="0"/>
      </c:pieChart>
      <c:spPr>
        <a:noFill/>
        <a:ln>
          <a:noFill/>
        </a:ln>
        <a:effectLst/>
      </c:spPr>
    </c:plotArea>
    <c:legend>
      <c:legendPos val="b"/>
      <c:layout>
        <c:manualLayout>
          <c:xMode val="edge"/>
          <c:yMode val="edge"/>
          <c:x val="6.8545855925312718E-2"/>
          <c:y val="0.87100498307276808"/>
          <c:w val="0.87895965251534569"/>
          <c:h val="7.5854920308874432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 DASHBOARD.xlsx]Sheet4!PivotTable3</c:name>
    <c:fmtId val="8"/>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solidFill>
                  <a:srgbClr val="FF0066"/>
                </a:solidFill>
                <a:latin typeface="Arial Black" panose="020B0A04020102020204" pitchFamily="34" charset="0"/>
              </a:rPr>
              <a:t>Total</a:t>
            </a:r>
            <a:r>
              <a:rPr lang="en-US" baseline="0">
                <a:solidFill>
                  <a:srgbClr val="FF0066"/>
                </a:solidFill>
                <a:latin typeface="Arial Black" panose="020B0A04020102020204" pitchFamily="34" charset="0"/>
              </a:rPr>
              <a:t> Investment of Sharks in all Industries</a:t>
            </a:r>
            <a:endParaRPr lang="en-US">
              <a:solidFill>
                <a:srgbClr val="FF0066"/>
              </a:solidFill>
              <a:latin typeface="Arial Black" panose="020B0A04020102020204" pitchFamily="34" charset="0"/>
            </a:endParaRPr>
          </a:p>
        </c:rich>
      </c:tx>
      <c:layout>
        <c:manualLayout>
          <c:xMode val="edge"/>
          <c:yMode val="edge"/>
          <c:x val="0.1437563900666263"/>
          <c:y val="4.3478260869565216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solidFill>
            <a:schemeClr val="accent2">
              <a:lumMod val="60000"/>
              <a:lumOff val="40000"/>
            </a:schemeClr>
          </a:soli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circle"/>
          <c:size val="6"/>
          <c:spPr>
            <a:solidFill>
              <a:schemeClr val="accent2">
                <a:lumMod val="60000"/>
                <a:lumOff val="40000"/>
              </a:schemeClr>
            </a:solidFill>
            <a:ln w="9525">
              <a:solidFill>
                <a:schemeClr val="accent1"/>
              </a:solidFill>
              <a:round/>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60000"/>
              <a:lumOff val="40000"/>
            </a:schemeClr>
          </a:soli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lumMod val="75000"/>
            </a:schemeClr>
          </a:soli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3"/>
        <c:spPr>
          <a:solidFill>
            <a:schemeClr val="accent2">
              <a:lumMod val="60000"/>
              <a:lumOff val="40000"/>
            </a:schemeClr>
          </a:soli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pivotFmt>
      <c:pivotFmt>
        <c:idx val="4"/>
        <c:spPr>
          <a:solidFill>
            <a:schemeClr val="accent2">
              <a:lumMod val="60000"/>
              <a:lumOff val="40000"/>
            </a:schemeClr>
          </a:soli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pivotFmt>
      <c:pivotFmt>
        <c:idx val="5"/>
        <c:spPr>
          <a:solidFill>
            <a:schemeClr val="accent2">
              <a:lumMod val="60000"/>
              <a:lumOff val="40000"/>
            </a:schemeClr>
          </a:soli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pivotFmt>
      <c:pivotFmt>
        <c:idx val="6"/>
        <c:spPr>
          <a:solidFill>
            <a:schemeClr val="accent2">
              <a:lumMod val="60000"/>
              <a:lumOff val="40000"/>
            </a:schemeClr>
          </a:soli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pivotFmt>
      <c:pivotFmt>
        <c:idx val="7"/>
        <c:spPr>
          <a:solidFill>
            <a:schemeClr val="accent2">
              <a:lumMod val="60000"/>
              <a:lumOff val="40000"/>
            </a:schemeClr>
          </a:soli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pivotFmt>
      <c:pivotFmt>
        <c:idx val="8"/>
        <c:spPr>
          <a:solidFill>
            <a:schemeClr val="accent2">
              <a:lumMod val="60000"/>
              <a:lumOff val="40000"/>
            </a:schemeClr>
          </a:soli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pivotFmt>
      <c:pivotFmt>
        <c:idx val="9"/>
        <c:spPr>
          <a:solidFill>
            <a:schemeClr val="accent2">
              <a:lumMod val="60000"/>
              <a:lumOff val="40000"/>
            </a:schemeClr>
          </a:soli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pivotFmt>
      <c:pivotFmt>
        <c:idx val="10"/>
        <c:spPr>
          <a:solidFill>
            <a:schemeClr val="accent2">
              <a:lumMod val="60000"/>
              <a:lumOff val="40000"/>
            </a:schemeClr>
          </a:soli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pivotFmt>
      <c:pivotFmt>
        <c:idx val="11"/>
        <c:spPr>
          <a:solidFill>
            <a:schemeClr val="accent1">
              <a:lumMod val="75000"/>
            </a:schemeClr>
          </a:soli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lumMod val="75000"/>
            </a:schemeClr>
          </a:soli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lumMod val="75000"/>
            </a:schemeClr>
          </a:soli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lumMod val="75000"/>
            </a:schemeClr>
          </a:soli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lumMod val="75000"/>
            </a:schemeClr>
          </a:soli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lumMod val="75000"/>
            </a:schemeClr>
          </a:soli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lumMod val="75000"/>
            </a:schemeClr>
          </a:soli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lumMod val="75000"/>
            </a:schemeClr>
          </a:soli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lumMod val="75000"/>
            </a:schemeClr>
          </a:soli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pivotFmt>
      <c:pivotFmt>
        <c:idx val="21"/>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pivotFmt>
      <c:pivotFmt>
        <c:idx val="22"/>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pivotFmt>
      <c:pivotFmt>
        <c:idx val="23"/>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pivotFmt>
      <c:pivotFmt>
        <c:idx val="24"/>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pivotFmt>
      <c:pivotFmt>
        <c:idx val="25"/>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pivotFmt>
      <c:pivotFmt>
        <c:idx val="26"/>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pivotFmt>
      <c:pivotFmt>
        <c:idx val="27"/>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pivotFmt>
      <c:pivotFmt>
        <c:idx val="28"/>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pivotFmt>
      <c:pivotFmt>
        <c:idx val="29"/>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pivotFmt>
      <c:pivotFmt>
        <c:idx val="30"/>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1"/>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2"/>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3"/>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4"/>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5"/>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6"/>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7"/>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8"/>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9"/>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0"/>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1"/>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2"/>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3"/>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4"/>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5"/>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6"/>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7"/>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8"/>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9"/>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0"/>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1"/>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2"/>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3"/>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4"/>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5"/>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6"/>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7"/>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8"/>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9"/>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0"/>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1"/>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2"/>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3"/>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4"/>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5"/>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6"/>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7"/>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8"/>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9"/>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0"/>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1"/>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2"/>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3"/>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4"/>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5"/>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6"/>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7"/>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8"/>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9"/>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0"/>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1"/>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2"/>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3"/>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4"/>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5"/>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6"/>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7"/>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8"/>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9"/>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pivotFmt>
      <c:pivotFmt>
        <c:idx val="90"/>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1"/>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2"/>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3"/>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4"/>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5"/>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6"/>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7"/>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8"/>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9"/>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0"/>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1"/>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2"/>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3"/>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4"/>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5"/>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6"/>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7"/>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8"/>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9"/>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0"/>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1"/>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2"/>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pivotFmt>
      <c:pivotFmt>
        <c:idx val="113"/>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4"/>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pivotFmt>
      <c:pivotFmt>
        <c:idx val="115"/>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pivotFmt>
      <c:pivotFmt>
        <c:idx val="116"/>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pivotFmt>
      <c:pivotFmt>
        <c:idx val="117"/>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pivotFmt>
      <c:pivotFmt>
        <c:idx val="118"/>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pivotFmt>
      <c:pivotFmt>
        <c:idx val="119"/>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pivotFmt>
      <c:pivotFmt>
        <c:idx val="120"/>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pivotFmt>
      <c:pivotFmt>
        <c:idx val="121"/>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2"/>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3"/>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4"/>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5"/>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6"/>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7"/>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8"/>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9"/>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pivotFmt>
      <c:pivotFmt>
        <c:idx val="130"/>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pivotFmt>
      <c:pivotFmt>
        <c:idx val="131"/>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pivotFmt>
      <c:pivotFmt>
        <c:idx val="132"/>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pivotFmt>
      <c:pivotFmt>
        <c:idx val="133"/>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pivotFmt>
      <c:pivotFmt>
        <c:idx val="134"/>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pivotFmt>
      <c:pivotFmt>
        <c:idx val="135"/>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pivotFmt>
      <c:pivotFmt>
        <c:idx val="136"/>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pivotFmt>
      <c:pivotFmt>
        <c:idx val="137"/>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pivotFmt>
      <c:pivotFmt>
        <c:idx val="138"/>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9"/>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0"/>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1"/>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2"/>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3"/>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4"/>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5"/>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6"/>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7"/>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8"/>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9"/>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0"/>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1"/>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2"/>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3"/>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4"/>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pivotFmt>
      <c:pivotFmt>
        <c:idx val="155"/>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pivotFmt>
      <c:pivotFmt>
        <c:idx val="156"/>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pivotFmt>
      <c:pivotFmt>
        <c:idx val="157"/>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pivotFmt>
      <c:pivotFmt>
        <c:idx val="158"/>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pivotFmt>
      <c:pivotFmt>
        <c:idx val="159"/>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pivotFmt>
      <c:pivotFmt>
        <c:idx val="160"/>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pivotFmt>
      <c:pivotFmt>
        <c:idx val="161"/>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pivotFmt>
      <c:pivotFmt>
        <c:idx val="162"/>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pivotFmt>
      <c:pivotFmt>
        <c:idx val="163"/>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pivotFmt>
      <c:pivotFmt>
        <c:idx val="164"/>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pivotFmt>
      <c:pivotFmt>
        <c:idx val="165"/>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pivotFmt>
      <c:pivotFmt>
        <c:idx val="166"/>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pivotFmt>
      <c:pivotFmt>
        <c:idx val="167"/>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pivotFmt>
      <c:pivotFmt>
        <c:idx val="168"/>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pivotFmt>
      <c:pivotFmt>
        <c:idx val="169"/>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pivotFmt>
      <c:pivotFmt>
        <c:idx val="170"/>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pivotFmt>
      <c:pivotFmt>
        <c:idx val="171"/>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2"/>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3"/>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4"/>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5"/>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6"/>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7"/>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8"/>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9"/>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0"/>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1"/>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2"/>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3"/>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4"/>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5"/>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6"/>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7"/>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8"/>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9"/>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0"/>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1"/>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2"/>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3"/>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4"/>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95"/>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96"/>
        <c:spPr>
          <a:gradFill rotWithShape="1">
            <a:gsLst>
              <a:gs pos="0">
                <a:schemeClr val="accent4">
                  <a:lumMod val="80000"/>
                  <a:lumOff val="20000"/>
                  <a:tint val="100000"/>
                  <a:shade val="85000"/>
                  <a:satMod val="100000"/>
                  <a:lumMod val="100000"/>
                </a:schemeClr>
              </a:gs>
              <a:gs pos="100000">
                <a:schemeClr val="accent4">
                  <a:lumMod val="80000"/>
                  <a:lumOff val="20000"/>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dLbl>
          <c:idx val="0"/>
          <c:layout>
            <c:manualLayout>
              <c:x val="-4.1621623393131447E-2"/>
              <c:y val="-7.246376811594203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9.7926924789398781E-2"/>
          <c:y val="0.13195652173913044"/>
          <c:w val="0.68233302542383589"/>
          <c:h val="0.55055831336300354"/>
        </c:manualLayout>
      </c:layout>
      <c:areaChart>
        <c:grouping val="standard"/>
        <c:varyColors val="0"/>
        <c:ser>
          <c:idx val="0"/>
          <c:order val="0"/>
          <c:tx>
            <c:strRef>
              <c:f>Sheet4!$B$4:$B$5</c:f>
              <c:strCache>
                <c:ptCount val="1"/>
                <c:pt idx="0">
                  <c:v>Agriculture</c:v>
                </c:pt>
              </c:strCache>
            </c:strRef>
          </c:tx>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dLbls>
            <c:delete val="1"/>
          </c:dLbls>
          <c:cat>
            <c:strRef>
              <c:f>Sheet4!$A$6:$A$15</c:f>
              <c:strCache>
                <c:ptCount val="10"/>
                <c:pt idx="0">
                  <c:v>aman</c:v>
                </c:pt>
                <c:pt idx="1">
                  <c:v>amit</c:v>
                </c:pt>
                <c:pt idx="2">
                  <c:v>anupam</c:v>
                </c:pt>
                <c:pt idx="3">
                  <c:v>ashneer</c:v>
                </c:pt>
                <c:pt idx="4">
                  <c:v>ghazal</c:v>
                </c:pt>
                <c:pt idx="5">
                  <c:v>guest</c:v>
                </c:pt>
                <c:pt idx="6">
                  <c:v>namita</c:v>
                </c:pt>
                <c:pt idx="7">
                  <c:v>peyush</c:v>
                </c:pt>
                <c:pt idx="8">
                  <c:v>vineeta</c:v>
                </c:pt>
                <c:pt idx="9">
                  <c:v>(blank)</c:v>
                </c:pt>
              </c:strCache>
            </c:strRef>
          </c:cat>
          <c:val>
            <c:numRef>
              <c:f>Sheet4!$B$6:$B$15</c:f>
              <c:numCache>
                <c:formatCode>General</c:formatCode>
                <c:ptCount val="10"/>
                <c:pt idx="7">
                  <c:v>2210.3802525000001</c:v>
                </c:pt>
              </c:numCache>
            </c:numRef>
          </c:val>
        </c:ser>
        <c:ser>
          <c:idx val="1"/>
          <c:order val="1"/>
          <c:tx>
            <c:strRef>
              <c:f>Sheet4!$C$4:$C$5</c:f>
              <c:strCache>
                <c:ptCount val="1"/>
                <c:pt idx="0">
                  <c:v>Animal/Pets</c:v>
                </c:pt>
              </c:strCache>
            </c:strRef>
          </c:tx>
          <c:spPr>
            <a:gradFill rotWithShape="1">
              <a:gsLst>
                <a:gs pos="0">
                  <a:schemeClr val="accent2">
                    <a:tint val="100000"/>
                    <a:shade val="85000"/>
                    <a:satMod val="100000"/>
                    <a:lumMod val="100000"/>
                  </a:schemeClr>
                </a:gs>
                <a:gs pos="100000">
                  <a:schemeClr val="accent2">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dLbls>
            <c:delete val="1"/>
          </c:dLbls>
          <c:cat>
            <c:strRef>
              <c:f>Sheet4!$A$6:$A$15</c:f>
              <c:strCache>
                <c:ptCount val="10"/>
                <c:pt idx="0">
                  <c:v>aman</c:v>
                </c:pt>
                <c:pt idx="1">
                  <c:v>amit</c:v>
                </c:pt>
                <c:pt idx="2">
                  <c:v>anupam</c:v>
                </c:pt>
                <c:pt idx="3">
                  <c:v>ashneer</c:v>
                </c:pt>
                <c:pt idx="4">
                  <c:v>ghazal</c:v>
                </c:pt>
                <c:pt idx="5">
                  <c:v>guest</c:v>
                </c:pt>
                <c:pt idx="6">
                  <c:v>namita</c:v>
                </c:pt>
                <c:pt idx="7">
                  <c:v>peyush</c:v>
                </c:pt>
                <c:pt idx="8">
                  <c:v>vineeta</c:v>
                </c:pt>
                <c:pt idx="9">
                  <c:v>(blank)</c:v>
                </c:pt>
              </c:strCache>
            </c:strRef>
          </c:cat>
          <c:val>
            <c:numRef>
              <c:f>Sheet4!$C$6:$C$15</c:f>
              <c:numCache>
                <c:formatCode>General</c:formatCode>
                <c:ptCount val="10"/>
              </c:numCache>
            </c:numRef>
          </c:val>
        </c:ser>
        <c:ser>
          <c:idx val="2"/>
          <c:order val="2"/>
          <c:tx>
            <c:strRef>
              <c:f>Sheet4!$D$4:$D$5</c:f>
              <c:strCache>
                <c:ptCount val="1"/>
                <c:pt idx="0">
                  <c:v>Beauty/Fashion</c:v>
                </c:pt>
              </c:strCache>
            </c:strRef>
          </c:tx>
          <c:spPr>
            <a:gradFill rotWithShape="1">
              <a:gsLst>
                <a:gs pos="0">
                  <a:schemeClr val="accent3">
                    <a:tint val="100000"/>
                    <a:shade val="85000"/>
                    <a:satMod val="100000"/>
                    <a:lumMod val="100000"/>
                  </a:schemeClr>
                </a:gs>
                <a:gs pos="100000">
                  <a:schemeClr val="accent3">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dLbls>
            <c:delete val="1"/>
          </c:dLbls>
          <c:cat>
            <c:strRef>
              <c:f>Sheet4!$A$6:$A$15</c:f>
              <c:strCache>
                <c:ptCount val="10"/>
                <c:pt idx="0">
                  <c:v>aman</c:v>
                </c:pt>
                <c:pt idx="1">
                  <c:v>amit</c:v>
                </c:pt>
                <c:pt idx="2">
                  <c:v>anupam</c:v>
                </c:pt>
                <c:pt idx="3">
                  <c:v>ashneer</c:v>
                </c:pt>
                <c:pt idx="4">
                  <c:v>ghazal</c:v>
                </c:pt>
                <c:pt idx="5">
                  <c:v>guest</c:v>
                </c:pt>
                <c:pt idx="6">
                  <c:v>namita</c:v>
                </c:pt>
                <c:pt idx="7">
                  <c:v>peyush</c:v>
                </c:pt>
                <c:pt idx="8">
                  <c:v>vineeta</c:v>
                </c:pt>
                <c:pt idx="9">
                  <c:v>(blank)</c:v>
                </c:pt>
              </c:strCache>
            </c:strRef>
          </c:cat>
          <c:val>
            <c:numRef>
              <c:f>Sheet4!$D$6:$D$15</c:f>
              <c:numCache>
                <c:formatCode>General</c:formatCode>
                <c:ptCount val="10"/>
                <c:pt idx="5">
                  <c:v>159.9902525</c:v>
                </c:pt>
                <c:pt idx="6">
                  <c:v>2097.5102685000002</c:v>
                </c:pt>
              </c:numCache>
            </c:numRef>
          </c:val>
        </c:ser>
        <c:ser>
          <c:idx val="3"/>
          <c:order val="3"/>
          <c:tx>
            <c:strRef>
              <c:f>Sheet4!$E$4:$E$5</c:f>
              <c:strCache>
                <c:ptCount val="1"/>
                <c:pt idx="0">
                  <c:v>Education</c:v>
                </c:pt>
              </c:strCache>
            </c:strRef>
          </c:tx>
          <c:spPr>
            <a:gradFill rotWithShape="1">
              <a:gsLst>
                <a:gs pos="0">
                  <a:schemeClr val="accent4">
                    <a:tint val="100000"/>
                    <a:shade val="85000"/>
                    <a:satMod val="100000"/>
                    <a:lumMod val="100000"/>
                  </a:schemeClr>
                </a:gs>
                <a:gs pos="100000">
                  <a:schemeClr val="accent4">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dLbls>
            <c:delete val="1"/>
          </c:dLbls>
          <c:cat>
            <c:strRef>
              <c:f>Sheet4!$A$6:$A$15</c:f>
              <c:strCache>
                <c:ptCount val="10"/>
                <c:pt idx="0">
                  <c:v>aman</c:v>
                </c:pt>
                <c:pt idx="1">
                  <c:v>amit</c:v>
                </c:pt>
                <c:pt idx="2">
                  <c:v>anupam</c:v>
                </c:pt>
                <c:pt idx="3">
                  <c:v>ashneer</c:v>
                </c:pt>
                <c:pt idx="4">
                  <c:v>ghazal</c:v>
                </c:pt>
                <c:pt idx="5">
                  <c:v>guest</c:v>
                </c:pt>
                <c:pt idx="6">
                  <c:v>namita</c:v>
                </c:pt>
                <c:pt idx="7">
                  <c:v>peyush</c:v>
                </c:pt>
                <c:pt idx="8">
                  <c:v>vineeta</c:v>
                </c:pt>
                <c:pt idx="9">
                  <c:v>(blank)</c:v>
                </c:pt>
              </c:strCache>
            </c:strRef>
          </c:cat>
          <c:val>
            <c:numRef>
              <c:f>Sheet4!$E$6:$E$15</c:f>
              <c:numCache>
                <c:formatCode>General</c:formatCode>
                <c:ptCount val="10"/>
                <c:pt idx="8">
                  <c:v>1170.5999999999999</c:v>
                </c:pt>
              </c:numCache>
            </c:numRef>
          </c:val>
        </c:ser>
        <c:ser>
          <c:idx val="4"/>
          <c:order val="4"/>
          <c:tx>
            <c:strRef>
              <c:f>Sheet4!$F$4:$F$5</c:f>
              <c:strCache>
                <c:ptCount val="1"/>
                <c:pt idx="0">
                  <c:v>Electronics</c:v>
                </c:pt>
              </c:strCache>
            </c:strRef>
          </c:tx>
          <c:spPr>
            <a:gradFill rotWithShape="1">
              <a:gsLst>
                <a:gs pos="0">
                  <a:schemeClr val="accent5">
                    <a:tint val="100000"/>
                    <a:shade val="85000"/>
                    <a:satMod val="100000"/>
                    <a:lumMod val="100000"/>
                  </a:schemeClr>
                </a:gs>
                <a:gs pos="100000">
                  <a:schemeClr val="accent5">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dLbls>
            <c:delete val="1"/>
          </c:dLbls>
          <c:cat>
            <c:strRef>
              <c:f>Sheet4!$A$6:$A$15</c:f>
              <c:strCache>
                <c:ptCount val="10"/>
                <c:pt idx="0">
                  <c:v>aman</c:v>
                </c:pt>
                <c:pt idx="1">
                  <c:v>amit</c:v>
                </c:pt>
                <c:pt idx="2">
                  <c:v>anupam</c:v>
                </c:pt>
                <c:pt idx="3">
                  <c:v>ashneer</c:v>
                </c:pt>
                <c:pt idx="4">
                  <c:v>ghazal</c:v>
                </c:pt>
                <c:pt idx="5">
                  <c:v>guest</c:v>
                </c:pt>
                <c:pt idx="6">
                  <c:v>namita</c:v>
                </c:pt>
                <c:pt idx="7">
                  <c:v>peyush</c:v>
                </c:pt>
                <c:pt idx="8">
                  <c:v>vineeta</c:v>
                </c:pt>
                <c:pt idx="9">
                  <c:v>(blank)</c:v>
                </c:pt>
              </c:strCache>
            </c:strRef>
          </c:cat>
          <c:val>
            <c:numRef>
              <c:f>Sheet4!$F$6:$F$15</c:f>
              <c:numCache>
                <c:formatCode>General</c:formatCode>
                <c:ptCount val="10"/>
              </c:numCache>
            </c:numRef>
          </c:val>
        </c:ser>
        <c:ser>
          <c:idx val="5"/>
          <c:order val="5"/>
          <c:tx>
            <c:strRef>
              <c:f>Sheet4!$G$4:$G$5</c:f>
              <c:strCache>
                <c:ptCount val="1"/>
                <c:pt idx="0">
                  <c:v>Entertainment</c:v>
                </c:pt>
              </c:strCache>
            </c:strRef>
          </c:tx>
          <c:spPr>
            <a:gradFill rotWithShape="1">
              <a:gsLst>
                <a:gs pos="0">
                  <a:schemeClr val="accent6">
                    <a:tint val="100000"/>
                    <a:shade val="85000"/>
                    <a:satMod val="100000"/>
                    <a:lumMod val="100000"/>
                  </a:schemeClr>
                </a:gs>
                <a:gs pos="100000">
                  <a:schemeClr val="accent6">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dLbls>
            <c:delete val="1"/>
          </c:dLbls>
          <c:cat>
            <c:strRef>
              <c:f>Sheet4!$A$6:$A$15</c:f>
              <c:strCache>
                <c:ptCount val="10"/>
                <c:pt idx="0">
                  <c:v>aman</c:v>
                </c:pt>
                <c:pt idx="1">
                  <c:v>amit</c:v>
                </c:pt>
                <c:pt idx="2">
                  <c:v>anupam</c:v>
                </c:pt>
                <c:pt idx="3">
                  <c:v>ashneer</c:v>
                </c:pt>
                <c:pt idx="4">
                  <c:v>ghazal</c:v>
                </c:pt>
                <c:pt idx="5">
                  <c:v>guest</c:v>
                </c:pt>
                <c:pt idx="6">
                  <c:v>namita</c:v>
                </c:pt>
                <c:pt idx="7">
                  <c:v>peyush</c:v>
                </c:pt>
                <c:pt idx="8">
                  <c:v>vineeta</c:v>
                </c:pt>
                <c:pt idx="9">
                  <c:v>(blank)</c:v>
                </c:pt>
              </c:strCache>
            </c:strRef>
          </c:cat>
          <c:val>
            <c:numRef>
              <c:f>Sheet4!$G$6:$G$15</c:f>
              <c:numCache>
                <c:formatCode>General</c:formatCode>
                <c:ptCount val="10"/>
              </c:numCache>
            </c:numRef>
          </c:val>
        </c:ser>
        <c:ser>
          <c:idx val="6"/>
          <c:order val="6"/>
          <c:tx>
            <c:strRef>
              <c:f>Sheet4!$H$4:$H$5</c:f>
              <c:strCache>
                <c:ptCount val="1"/>
                <c:pt idx="0">
                  <c:v>Food</c:v>
                </c:pt>
              </c:strCache>
            </c:strRef>
          </c:tx>
          <c:spPr>
            <a:gradFill rotWithShape="1">
              <a:gsLst>
                <a:gs pos="0">
                  <a:schemeClr val="accent1">
                    <a:lumMod val="60000"/>
                    <a:tint val="100000"/>
                    <a:shade val="85000"/>
                    <a:satMod val="100000"/>
                    <a:lumMod val="100000"/>
                  </a:schemeClr>
                </a:gs>
                <a:gs pos="100000">
                  <a:schemeClr val="accent1">
                    <a:lumMod val="60000"/>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dLbls>
            <c:delete val="1"/>
          </c:dLbls>
          <c:cat>
            <c:strRef>
              <c:f>Sheet4!$A$6:$A$15</c:f>
              <c:strCache>
                <c:ptCount val="10"/>
                <c:pt idx="0">
                  <c:v>aman</c:v>
                </c:pt>
                <c:pt idx="1">
                  <c:v>amit</c:v>
                </c:pt>
                <c:pt idx="2">
                  <c:v>anupam</c:v>
                </c:pt>
                <c:pt idx="3">
                  <c:v>ashneer</c:v>
                </c:pt>
                <c:pt idx="4">
                  <c:v>ghazal</c:v>
                </c:pt>
                <c:pt idx="5">
                  <c:v>guest</c:v>
                </c:pt>
                <c:pt idx="6">
                  <c:v>namita</c:v>
                </c:pt>
                <c:pt idx="7">
                  <c:v>peyush</c:v>
                </c:pt>
                <c:pt idx="8">
                  <c:v>vineeta</c:v>
                </c:pt>
                <c:pt idx="9">
                  <c:v>(blank)</c:v>
                </c:pt>
              </c:strCache>
            </c:strRef>
          </c:cat>
          <c:val>
            <c:numRef>
              <c:f>Sheet4!$H$6:$H$15</c:f>
              <c:numCache>
                <c:formatCode>General</c:formatCode>
                <c:ptCount val="10"/>
                <c:pt idx="1">
                  <c:v>800.91000000000008</c:v>
                </c:pt>
                <c:pt idx="2">
                  <c:v>1451.1602685</c:v>
                </c:pt>
                <c:pt idx="3">
                  <c:v>539.32999999999993</c:v>
                </c:pt>
                <c:pt idx="4">
                  <c:v>159.9902525</c:v>
                </c:pt>
              </c:numCache>
            </c:numRef>
          </c:val>
        </c:ser>
        <c:ser>
          <c:idx val="7"/>
          <c:order val="7"/>
          <c:tx>
            <c:strRef>
              <c:f>Sheet4!$I$4:$I$5</c:f>
              <c:strCache>
                <c:ptCount val="1"/>
                <c:pt idx="0">
                  <c:v>Furnishing/Household</c:v>
                </c:pt>
              </c:strCache>
            </c:strRef>
          </c:tx>
          <c:spPr>
            <a:gradFill rotWithShape="1">
              <a:gsLst>
                <a:gs pos="0">
                  <a:schemeClr val="accent2">
                    <a:lumMod val="60000"/>
                    <a:tint val="100000"/>
                    <a:shade val="85000"/>
                    <a:satMod val="100000"/>
                    <a:lumMod val="100000"/>
                  </a:schemeClr>
                </a:gs>
                <a:gs pos="100000">
                  <a:schemeClr val="accent2">
                    <a:lumMod val="60000"/>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dLbls>
            <c:delete val="1"/>
          </c:dLbls>
          <c:cat>
            <c:strRef>
              <c:f>Sheet4!$A$6:$A$15</c:f>
              <c:strCache>
                <c:ptCount val="10"/>
                <c:pt idx="0">
                  <c:v>aman</c:v>
                </c:pt>
                <c:pt idx="1">
                  <c:v>amit</c:v>
                </c:pt>
                <c:pt idx="2">
                  <c:v>anupam</c:v>
                </c:pt>
                <c:pt idx="3">
                  <c:v>ashneer</c:v>
                </c:pt>
                <c:pt idx="4">
                  <c:v>ghazal</c:v>
                </c:pt>
                <c:pt idx="5">
                  <c:v>guest</c:v>
                </c:pt>
                <c:pt idx="6">
                  <c:v>namita</c:v>
                </c:pt>
                <c:pt idx="7">
                  <c:v>peyush</c:v>
                </c:pt>
                <c:pt idx="8">
                  <c:v>vineeta</c:v>
                </c:pt>
                <c:pt idx="9">
                  <c:v>(blank)</c:v>
                </c:pt>
              </c:strCache>
            </c:strRef>
          </c:cat>
          <c:val>
            <c:numRef>
              <c:f>Sheet4!$I$6:$I$15</c:f>
              <c:numCache>
                <c:formatCode>General</c:formatCode>
                <c:ptCount val="10"/>
              </c:numCache>
            </c:numRef>
          </c:val>
        </c:ser>
        <c:ser>
          <c:idx val="8"/>
          <c:order val="8"/>
          <c:tx>
            <c:strRef>
              <c:f>Sheet4!$J$4:$J$5</c:f>
              <c:strCache>
                <c:ptCount val="1"/>
                <c:pt idx="0">
                  <c:v>Hardware</c:v>
                </c:pt>
              </c:strCache>
            </c:strRef>
          </c:tx>
          <c:spPr>
            <a:gradFill rotWithShape="1">
              <a:gsLst>
                <a:gs pos="0">
                  <a:schemeClr val="accent3">
                    <a:lumMod val="60000"/>
                    <a:tint val="100000"/>
                    <a:shade val="85000"/>
                    <a:satMod val="100000"/>
                    <a:lumMod val="100000"/>
                  </a:schemeClr>
                </a:gs>
                <a:gs pos="100000">
                  <a:schemeClr val="accent3">
                    <a:lumMod val="60000"/>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dLbls>
            <c:delete val="1"/>
          </c:dLbls>
          <c:cat>
            <c:strRef>
              <c:f>Sheet4!$A$6:$A$15</c:f>
              <c:strCache>
                <c:ptCount val="10"/>
                <c:pt idx="0">
                  <c:v>aman</c:v>
                </c:pt>
                <c:pt idx="1">
                  <c:v>amit</c:v>
                </c:pt>
                <c:pt idx="2">
                  <c:v>anupam</c:v>
                </c:pt>
                <c:pt idx="3">
                  <c:v>ashneer</c:v>
                </c:pt>
                <c:pt idx="4">
                  <c:v>ghazal</c:v>
                </c:pt>
                <c:pt idx="5">
                  <c:v>guest</c:v>
                </c:pt>
                <c:pt idx="6">
                  <c:v>namita</c:v>
                </c:pt>
                <c:pt idx="7">
                  <c:v>peyush</c:v>
                </c:pt>
                <c:pt idx="8">
                  <c:v>vineeta</c:v>
                </c:pt>
                <c:pt idx="9">
                  <c:v>(blank)</c:v>
                </c:pt>
              </c:strCache>
            </c:strRef>
          </c:cat>
          <c:val>
            <c:numRef>
              <c:f>Sheet4!$J$6:$J$15</c:f>
              <c:numCache>
                <c:formatCode>General</c:formatCode>
                <c:ptCount val="10"/>
              </c:numCache>
            </c:numRef>
          </c:val>
        </c:ser>
        <c:ser>
          <c:idx val="9"/>
          <c:order val="9"/>
          <c:tx>
            <c:strRef>
              <c:f>Sheet4!$K$4:$K$5</c:f>
              <c:strCache>
                <c:ptCount val="1"/>
                <c:pt idx="0">
                  <c:v>Liquor/Beverages</c:v>
                </c:pt>
              </c:strCache>
            </c:strRef>
          </c:tx>
          <c:spPr>
            <a:gradFill rotWithShape="1">
              <a:gsLst>
                <a:gs pos="0">
                  <a:schemeClr val="accent4">
                    <a:lumMod val="60000"/>
                    <a:tint val="100000"/>
                    <a:shade val="85000"/>
                    <a:satMod val="100000"/>
                    <a:lumMod val="100000"/>
                  </a:schemeClr>
                </a:gs>
                <a:gs pos="100000">
                  <a:schemeClr val="accent4">
                    <a:lumMod val="60000"/>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dLbls>
            <c:delete val="1"/>
          </c:dLbls>
          <c:cat>
            <c:strRef>
              <c:f>Sheet4!$A$6:$A$15</c:f>
              <c:strCache>
                <c:ptCount val="10"/>
                <c:pt idx="0">
                  <c:v>aman</c:v>
                </c:pt>
                <c:pt idx="1">
                  <c:v>amit</c:v>
                </c:pt>
                <c:pt idx="2">
                  <c:v>anupam</c:v>
                </c:pt>
                <c:pt idx="3">
                  <c:v>ashneer</c:v>
                </c:pt>
                <c:pt idx="4">
                  <c:v>ghazal</c:v>
                </c:pt>
                <c:pt idx="5">
                  <c:v>guest</c:v>
                </c:pt>
                <c:pt idx="6">
                  <c:v>namita</c:v>
                </c:pt>
                <c:pt idx="7">
                  <c:v>peyush</c:v>
                </c:pt>
                <c:pt idx="8">
                  <c:v>vineeta</c:v>
                </c:pt>
                <c:pt idx="9">
                  <c:v>(blank)</c:v>
                </c:pt>
              </c:strCache>
            </c:strRef>
          </c:cat>
          <c:val>
            <c:numRef>
              <c:f>Sheet4!$K$6:$K$15</c:f>
              <c:numCache>
                <c:formatCode>General</c:formatCode>
                <c:ptCount val="10"/>
              </c:numCache>
            </c:numRef>
          </c:val>
        </c:ser>
        <c:ser>
          <c:idx val="10"/>
          <c:order val="10"/>
          <c:tx>
            <c:strRef>
              <c:f>Sheet4!$L$4:$L$5</c:f>
              <c:strCache>
                <c:ptCount val="1"/>
                <c:pt idx="0">
                  <c:v>Manufacturing</c:v>
                </c:pt>
              </c:strCache>
            </c:strRef>
          </c:tx>
          <c:spPr>
            <a:gradFill rotWithShape="1">
              <a:gsLst>
                <a:gs pos="0">
                  <a:schemeClr val="accent5">
                    <a:lumMod val="60000"/>
                    <a:tint val="100000"/>
                    <a:shade val="85000"/>
                    <a:satMod val="100000"/>
                    <a:lumMod val="100000"/>
                  </a:schemeClr>
                </a:gs>
                <a:gs pos="100000">
                  <a:schemeClr val="accent5">
                    <a:lumMod val="60000"/>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dLbls>
            <c:delete val="1"/>
          </c:dLbls>
          <c:cat>
            <c:strRef>
              <c:f>Sheet4!$A$6:$A$15</c:f>
              <c:strCache>
                <c:ptCount val="10"/>
                <c:pt idx="0">
                  <c:v>aman</c:v>
                </c:pt>
                <c:pt idx="1">
                  <c:v>amit</c:v>
                </c:pt>
                <c:pt idx="2">
                  <c:v>anupam</c:v>
                </c:pt>
                <c:pt idx="3">
                  <c:v>ashneer</c:v>
                </c:pt>
                <c:pt idx="4">
                  <c:v>ghazal</c:v>
                </c:pt>
                <c:pt idx="5">
                  <c:v>guest</c:v>
                </c:pt>
                <c:pt idx="6">
                  <c:v>namita</c:v>
                </c:pt>
                <c:pt idx="7">
                  <c:v>peyush</c:v>
                </c:pt>
                <c:pt idx="8">
                  <c:v>vineeta</c:v>
                </c:pt>
                <c:pt idx="9">
                  <c:v>(blank)</c:v>
                </c:pt>
              </c:strCache>
            </c:strRef>
          </c:cat>
          <c:val>
            <c:numRef>
              <c:f>Sheet4!$L$6:$L$15</c:f>
              <c:numCache>
                <c:formatCode>General</c:formatCode>
                <c:ptCount val="10"/>
              </c:numCache>
            </c:numRef>
          </c:val>
        </c:ser>
        <c:ser>
          <c:idx val="11"/>
          <c:order val="11"/>
          <c:tx>
            <c:strRef>
              <c:f>Sheet4!$M$4:$M$5</c:f>
              <c:strCache>
                <c:ptCount val="1"/>
                <c:pt idx="0">
                  <c:v>Medical/Health</c:v>
                </c:pt>
              </c:strCache>
            </c:strRef>
          </c:tx>
          <c:spPr>
            <a:gradFill rotWithShape="1">
              <a:gsLst>
                <a:gs pos="0">
                  <a:schemeClr val="accent6">
                    <a:lumMod val="60000"/>
                    <a:tint val="100000"/>
                    <a:shade val="85000"/>
                    <a:satMod val="100000"/>
                    <a:lumMod val="100000"/>
                  </a:schemeClr>
                </a:gs>
                <a:gs pos="100000">
                  <a:schemeClr val="accent6">
                    <a:lumMod val="60000"/>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dLbls>
            <c:delete val="1"/>
          </c:dLbls>
          <c:cat>
            <c:strRef>
              <c:f>Sheet4!$A$6:$A$15</c:f>
              <c:strCache>
                <c:ptCount val="10"/>
                <c:pt idx="0">
                  <c:v>aman</c:v>
                </c:pt>
                <c:pt idx="1">
                  <c:v>amit</c:v>
                </c:pt>
                <c:pt idx="2">
                  <c:v>anupam</c:v>
                </c:pt>
                <c:pt idx="3">
                  <c:v>ashneer</c:v>
                </c:pt>
                <c:pt idx="4">
                  <c:v>ghazal</c:v>
                </c:pt>
                <c:pt idx="5">
                  <c:v>guest</c:v>
                </c:pt>
                <c:pt idx="6">
                  <c:v>namita</c:v>
                </c:pt>
                <c:pt idx="7">
                  <c:v>peyush</c:v>
                </c:pt>
                <c:pt idx="8">
                  <c:v>vineeta</c:v>
                </c:pt>
                <c:pt idx="9">
                  <c:v>(blank)</c:v>
                </c:pt>
              </c:strCache>
            </c:strRef>
          </c:cat>
          <c:val>
            <c:numRef>
              <c:f>Sheet4!$M$6:$M$15</c:f>
              <c:numCache>
                <c:formatCode>General</c:formatCode>
                <c:ptCount val="10"/>
              </c:numCache>
            </c:numRef>
          </c:val>
        </c:ser>
        <c:ser>
          <c:idx val="12"/>
          <c:order val="12"/>
          <c:tx>
            <c:strRef>
              <c:f>Sheet4!$N$4:$N$5</c:f>
              <c:strCache>
                <c:ptCount val="1"/>
                <c:pt idx="0">
                  <c:v>Services</c:v>
                </c:pt>
              </c:strCache>
            </c:strRef>
          </c:tx>
          <c:spPr>
            <a:gradFill rotWithShape="1">
              <a:gsLst>
                <a:gs pos="0">
                  <a:schemeClr val="accent1">
                    <a:lumMod val="80000"/>
                    <a:lumOff val="20000"/>
                    <a:tint val="100000"/>
                    <a:shade val="85000"/>
                    <a:satMod val="100000"/>
                    <a:lumMod val="100000"/>
                  </a:schemeClr>
                </a:gs>
                <a:gs pos="100000">
                  <a:schemeClr val="accent1">
                    <a:lumMod val="80000"/>
                    <a:lumOff val="20000"/>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dLbls>
            <c:delete val="1"/>
          </c:dLbls>
          <c:cat>
            <c:strRef>
              <c:f>Sheet4!$A$6:$A$15</c:f>
              <c:strCache>
                <c:ptCount val="10"/>
                <c:pt idx="0">
                  <c:v>aman</c:v>
                </c:pt>
                <c:pt idx="1">
                  <c:v>amit</c:v>
                </c:pt>
                <c:pt idx="2">
                  <c:v>anupam</c:v>
                </c:pt>
                <c:pt idx="3">
                  <c:v>ashneer</c:v>
                </c:pt>
                <c:pt idx="4">
                  <c:v>ghazal</c:v>
                </c:pt>
                <c:pt idx="5">
                  <c:v>guest</c:v>
                </c:pt>
                <c:pt idx="6">
                  <c:v>namita</c:v>
                </c:pt>
                <c:pt idx="7">
                  <c:v>peyush</c:v>
                </c:pt>
                <c:pt idx="8">
                  <c:v>vineeta</c:v>
                </c:pt>
                <c:pt idx="9">
                  <c:v>(blank)</c:v>
                </c:pt>
              </c:strCache>
            </c:strRef>
          </c:cat>
          <c:val>
            <c:numRef>
              <c:f>Sheet4!$N$6:$N$15</c:f>
              <c:numCache>
                <c:formatCode>General</c:formatCode>
                <c:ptCount val="10"/>
              </c:numCache>
            </c:numRef>
          </c:val>
        </c:ser>
        <c:ser>
          <c:idx val="13"/>
          <c:order val="13"/>
          <c:tx>
            <c:strRef>
              <c:f>Sheet4!$O$4:$O$5</c:f>
              <c:strCache>
                <c:ptCount val="1"/>
                <c:pt idx="0">
                  <c:v>Sports</c:v>
                </c:pt>
              </c:strCache>
            </c:strRef>
          </c:tx>
          <c:spPr>
            <a:gradFill rotWithShape="1">
              <a:gsLst>
                <a:gs pos="0">
                  <a:schemeClr val="accent2">
                    <a:lumMod val="80000"/>
                    <a:lumOff val="20000"/>
                    <a:tint val="100000"/>
                    <a:shade val="85000"/>
                    <a:satMod val="100000"/>
                    <a:lumMod val="100000"/>
                  </a:schemeClr>
                </a:gs>
                <a:gs pos="100000">
                  <a:schemeClr val="accent2">
                    <a:lumMod val="80000"/>
                    <a:lumOff val="20000"/>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dLbls>
            <c:delete val="1"/>
          </c:dLbls>
          <c:cat>
            <c:strRef>
              <c:f>Sheet4!$A$6:$A$15</c:f>
              <c:strCache>
                <c:ptCount val="10"/>
                <c:pt idx="0">
                  <c:v>aman</c:v>
                </c:pt>
                <c:pt idx="1">
                  <c:v>amit</c:v>
                </c:pt>
                <c:pt idx="2">
                  <c:v>anupam</c:v>
                </c:pt>
                <c:pt idx="3">
                  <c:v>ashneer</c:v>
                </c:pt>
                <c:pt idx="4">
                  <c:v>ghazal</c:v>
                </c:pt>
                <c:pt idx="5">
                  <c:v>guest</c:v>
                </c:pt>
                <c:pt idx="6">
                  <c:v>namita</c:v>
                </c:pt>
                <c:pt idx="7">
                  <c:v>peyush</c:v>
                </c:pt>
                <c:pt idx="8">
                  <c:v>vineeta</c:v>
                </c:pt>
                <c:pt idx="9">
                  <c:v>(blank)</c:v>
                </c:pt>
              </c:strCache>
            </c:strRef>
          </c:cat>
          <c:val>
            <c:numRef>
              <c:f>Sheet4!$O$6:$O$15</c:f>
              <c:numCache>
                <c:formatCode>General</c:formatCode>
                <c:ptCount val="10"/>
              </c:numCache>
            </c:numRef>
          </c:val>
        </c:ser>
        <c:ser>
          <c:idx val="14"/>
          <c:order val="14"/>
          <c:tx>
            <c:strRef>
              <c:f>Sheet4!$P$4:$P$5</c:f>
              <c:strCache>
                <c:ptCount val="1"/>
                <c:pt idx="0">
                  <c:v>Technology/Software</c:v>
                </c:pt>
              </c:strCache>
            </c:strRef>
          </c:tx>
          <c:spPr>
            <a:gradFill rotWithShape="1">
              <a:gsLst>
                <a:gs pos="0">
                  <a:schemeClr val="accent3">
                    <a:lumMod val="80000"/>
                    <a:lumOff val="20000"/>
                    <a:tint val="100000"/>
                    <a:shade val="85000"/>
                    <a:satMod val="100000"/>
                    <a:lumMod val="100000"/>
                  </a:schemeClr>
                </a:gs>
                <a:gs pos="100000">
                  <a:schemeClr val="accent3">
                    <a:lumMod val="80000"/>
                    <a:lumOff val="20000"/>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95000"/>
                          <a:alpha val="54000"/>
                        </a:schemeClr>
                      </a:solidFill>
                    </a:ln>
                    <a:effectLst/>
                  </c:spPr>
                </c15:leaderLines>
              </c:ext>
            </c:extLst>
          </c:dLbls>
          <c:cat>
            <c:strRef>
              <c:f>Sheet4!$A$6:$A$15</c:f>
              <c:strCache>
                <c:ptCount val="10"/>
                <c:pt idx="0">
                  <c:v>aman</c:v>
                </c:pt>
                <c:pt idx="1">
                  <c:v>amit</c:v>
                </c:pt>
                <c:pt idx="2">
                  <c:v>anupam</c:v>
                </c:pt>
                <c:pt idx="3">
                  <c:v>ashneer</c:v>
                </c:pt>
                <c:pt idx="4">
                  <c:v>ghazal</c:v>
                </c:pt>
                <c:pt idx="5">
                  <c:v>guest</c:v>
                </c:pt>
                <c:pt idx="6">
                  <c:v>namita</c:v>
                </c:pt>
                <c:pt idx="7">
                  <c:v>peyush</c:v>
                </c:pt>
                <c:pt idx="8">
                  <c:v>vineeta</c:v>
                </c:pt>
                <c:pt idx="9">
                  <c:v>(blank)</c:v>
                </c:pt>
              </c:strCache>
            </c:strRef>
          </c:cat>
          <c:val>
            <c:numRef>
              <c:f>Sheet4!$P$6:$P$15</c:f>
              <c:numCache>
                <c:formatCode>General</c:formatCode>
                <c:ptCount val="10"/>
              </c:numCache>
            </c:numRef>
          </c:val>
        </c:ser>
        <c:ser>
          <c:idx val="15"/>
          <c:order val="15"/>
          <c:tx>
            <c:strRef>
              <c:f>Sheet4!$Q$4:$Q$5</c:f>
              <c:strCache>
                <c:ptCount val="1"/>
                <c:pt idx="0">
                  <c:v>Vehicles/Electrical Vehicles</c:v>
                </c:pt>
              </c:strCache>
            </c:strRef>
          </c:tx>
          <c:spPr>
            <a:gradFill rotWithShape="1">
              <a:gsLst>
                <a:gs pos="0">
                  <a:schemeClr val="accent4">
                    <a:lumMod val="80000"/>
                    <a:lumOff val="20000"/>
                    <a:tint val="100000"/>
                    <a:shade val="85000"/>
                    <a:satMod val="100000"/>
                    <a:lumMod val="100000"/>
                  </a:schemeClr>
                </a:gs>
                <a:gs pos="100000">
                  <a:schemeClr val="accent4">
                    <a:lumMod val="80000"/>
                    <a:lumOff val="20000"/>
                    <a:tint val="90000"/>
                    <a:shade val="100000"/>
                    <a:satMod val="150000"/>
                    <a:lumMod val="100000"/>
                  </a:schemeClr>
                </a:gs>
              </a:gsLst>
              <a:path path="circle">
                <a:fillToRect l="100000" t="100000" r="100000" b="100000"/>
              </a:path>
            </a:gradFill>
            <a:ln w="25400">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dLbls>
            <c:dLbl>
              <c:idx val="0"/>
              <c:layout>
                <c:manualLayout>
                  <c:x val="-4.1621623393131447E-2"/>
                  <c:y val="-7.246376811594203E-3"/>
                </c:manualLayout>
              </c:layout>
              <c:showLegendKey val="0"/>
              <c:showVal val="1"/>
              <c:showCatName val="0"/>
              <c:showSerName val="0"/>
              <c:showPercent val="0"/>
              <c:showBubbleSize val="0"/>
              <c:extLst>
                <c:ext xmlns:c15="http://schemas.microsoft.com/office/drawing/2012/chart" uri="{CE6537A1-D6FC-4f65-9D91-7224C49458BB}">
                  <c15:layout/>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95000"/>
                          <a:alpha val="54000"/>
                        </a:schemeClr>
                      </a:solidFill>
                    </a:ln>
                    <a:effectLst/>
                  </c:spPr>
                </c15:leaderLines>
              </c:ext>
            </c:extLst>
          </c:dLbls>
          <c:cat>
            <c:strRef>
              <c:f>Sheet4!$A$6:$A$15</c:f>
              <c:strCache>
                <c:ptCount val="10"/>
                <c:pt idx="0">
                  <c:v>aman</c:v>
                </c:pt>
                <c:pt idx="1">
                  <c:v>amit</c:v>
                </c:pt>
                <c:pt idx="2">
                  <c:v>anupam</c:v>
                </c:pt>
                <c:pt idx="3">
                  <c:v>ashneer</c:v>
                </c:pt>
                <c:pt idx="4">
                  <c:v>ghazal</c:v>
                </c:pt>
                <c:pt idx="5">
                  <c:v>guest</c:v>
                </c:pt>
                <c:pt idx="6">
                  <c:v>namita</c:v>
                </c:pt>
                <c:pt idx="7">
                  <c:v>peyush</c:v>
                </c:pt>
                <c:pt idx="8">
                  <c:v>vineeta</c:v>
                </c:pt>
                <c:pt idx="9">
                  <c:v>(blank)</c:v>
                </c:pt>
              </c:strCache>
            </c:strRef>
          </c:cat>
          <c:val>
            <c:numRef>
              <c:f>Sheet4!$Q$6:$Q$15</c:f>
              <c:numCache>
                <c:formatCode>General</c:formatCode>
                <c:ptCount val="10"/>
                <c:pt idx="0">
                  <c:v>2510.0400159999995</c:v>
                </c:pt>
              </c:numCache>
            </c:numRef>
          </c:val>
        </c:ser>
        <c:dLbls>
          <c:showLegendKey val="0"/>
          <c:showVal val="1"/>
          <c:showCatName val="0"/>
          <c:showSerName val="0"/>
          <c:showPercent val="0"/>
          <c:showBubbleSize val="0"/>
        </c:dLbls>
        <c:axId val="-1498450736"/>
        <c:axId val="-1498458352"/>
      </c:areaChart>
      <c:catAx>
        <c:axId val="-1498450736"/>
        <c:scaling>
          <c:orientation val="minMax"/>
        </c:scaling>
        <c:delete val="0"/>
        <c:axPos val="b"/>
        <c:numFmt formatCode="General" sourceLinked="1"/>
        <c:majorTickMark val="out"/>
        <c:minorTickMark val="none"/>
        <c:tickLblPos val="nextTo"/>
        <c:spPr>
          <a:solidFill>
            <a:schemeClr val="tx1"/>
          </a:solid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98458352"/>
        <c:crosses val="autoZero"/>
        <c:auto val="1"/>
        <c:lblAlgn val="ctr"/>
        <c:lblOffset val="100"/>
        <c:noMultiLvlLbl val="0"/>
      </c:catAx>
      <c:valAx>
        <c:axId val="-1498458352"/>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98450736"/>
        <c:crosses val="autoZero"/>
        <c:crossBetween val="midCat"/>
      </c:valAx>
      <c:spPr>
        <a:noFill/>
        <a:ln>
          <a:noFill/>
        </a:ln>
        <a:effectLst/>
      </c:spPr>
    </c:plotArea>
    <c:legend>
      <c:legendPos val="r"/>
      <c:layout>
        <c:manualLayout>
          <c:xMode val="edge"/>
          <c:yMode val="edge"/>
          <c:x val="0.81174456159081809"/>
          <c:y val="9.7350507816957657E-2"/>
          <c:w val="8.5376455868553233E-2"/>
          <c:h val="0.7883838753229501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zero"/>
    <c:showDLblsOverMax val="0"/>
  </c:chart>
  <c:spPr>
    <a:no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 DASHBOARD.xlsx]top ..5 startups!PivotTable22</c:name>
    <c:fmtId val="8"/>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solidFill>
                  <a:srgbClr val="FF0066"/>
                </a:solidFill>
                <a:effectLst>
                  <a:outerShdw blurRad="50800" dist="38100" dir="5400000" algn="t" rotWithShape="0">
                    <a:prstClr val="black">
                      <a:alpha val="40000"/>
                    </a:prstClr>
                  </a:outerShdw>
                </a:effectLst>
                <a:latin typeface="Arial Black" panose="020B0A04020102020204" pitchFamily="34" charset="0"/>
              </a:rPr>
              <a:t>TOP 5 </a:t>
            </a:r>
            <a:r>
              <a:rPr lang="en-US" sz="1400" b="1">
                <a:solidFill>
                  <a:srgbClr val="FF0066"/>
                </a:solidFill>
                <a:effectLst>
                  <a:outerShdw blurRad="50800" dist="38100" dir="5400000" algn="t" rotWithShape="0">
                    <a:prstClr val="black">
                      <a:alpha val="40000"/>
                    </a:prstClr>
                  </a:outerShdw>
                </a:effectLst>
                <a:latin typeface="Arial Black" panose="020B0A04020102020204" pitchFamily="34" charset="0"/>
              </a:rPr>
              <a:t>STARTUPS:INVESTMENT</a:t>
            </a:r>
          </a:p>
        </c:rich>
      </c:tx>
      <c:layout>
        <c:manualLayout>
          <c:xMode val="edge"/>
          <c:yMode val="edge"/>
          <c:x val="0.17561111111111111"/>
          <c:y val="2.7777777777777776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circle"/>
          <c:size val="6"/>
        </c:marker>
      </c:pivotFmt>
      <c:pivotFmt>
        <c:idx val="1"/>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circle"/>
          <c:size val="6"/>
        </c:marker>
      </c:pivotFmt>
      <c:pivotFmt>
        <c:idx val="2"/>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pivotFmt>
      <c:pivotFmt>
        <c:idx val="3"/>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pivotFmt>
      <c:pivotFmt>
        <c:idx val="4"/>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pivotFmt>
      <c:pivotFmt>
        <c:idx val="5"/>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pivotFmt>
      <c:pivotFmt>
        <c:idx val="6"/>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pivotFmt>
      <c:pivotFmt>
        <c:idx val="7"/>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pivotFmt>
      <c:pivotFmt>
        <c:idx val="8"/>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pivotFmt>
      <c:pivotFmt>
        <c:idx val="9"/>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pivotFmt>
      <c:pivotFmt>
        <c:idx val="10"/>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pivotFmt>
      <c:pivotFmt>
        <c:idx val="11"/>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pivotFmt>
      <c:pivotFmt>
        <c:idx val="12"/>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pivotFmt>
      <c:pivotFmt>
        <c:idx val="13"/>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pivotFmt>
      <c:pivotFmt>
        <c:idx val="14"/>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pivotFmt>
      <c:pivotFmt>
        <c:idx val="15"/>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pivotFmt>
      <c:pivotFmt>
        <c:idx val="16"/>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pivotFmt>
      <c:pivotFmt>
        <c:idx val="17"/>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pivotFmt>
      <c:pivotFmt>
        <c:idx val="18"/>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pivotFmt>
      <c:pivotFmt>
        <c:idx val="19"/>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pivotFmt>
      <c:pivotFmt>
        <c:idx val="20"/>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marker>
          <c:symbol val="none"/>
        </c:marker>
      </c:pivotFmt>
      <c:pivotFmt>
        <c:idx val="21"/>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pivotFmt>
      <c:pivotFmt>
        <c:idx val="22"/>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pivotFmt>
      <c:pivotFmt>
        <c:idx val="23"/>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pivotFmt>
      <c:pivotFmt>
        <c:idx val="24"/>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pivotFmt>
      <c:pivotFmt>
        <c:idx val="25"/>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pivotFmt>
    </c:pivotFmts>
    <c:plotArea>
      <c:layout>
        <c:manualLayout>
          <c:layoutTarget val="inner"/>
          <c:xMode val="edge"/>
          <c:yMode val="edge"/>
          <c:x val="0.11917289859631937"/>
          <c:y val="0.18171110055350048"/>
          <c:w val="0.50876887298771023"/>
          <c:h val="0.79243175588164705"/>
        </c:manualLayout>
      </c:layout>
      <c:pieChart>
        <c:varyColors val="1"/>
        <c:ser>
          <c:idx val="0"/>
          <c:order val="0"/>
          <c:tx>
            <c:strRef>
              <c:f>'top ..5 startups'!$B$5</c:f>
              <c:strCache>
                <c:ptCount val="1"/>
                <c:pt idx="0">
                  <c:v>Sum of total inv amt</c:v>
                </c:pt>
              </c:strCache>
            </c:strRef>
          </c:tx>
          <c:dPt>
            <c:idx val="0"/>
            <c:bubble3D val="0"/>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dPt>
          <c:dPt>
            <c:idx val="1"/>
            <c:bubble3D val="0"/>
            <c:spPr>
              <a:gradFill rotWithShape="1">
                <a:gsLst>
                  <a:gs pos="0">
                    <a:schemeClr val="accent2">
                      <a:tint val="100000"/>
                      <a:shade val="85000"/>
                      <a:satMod val="100000"/>
                      <a:lumMod val="100000"/>
                    </a:schemeClr>
                  </a:gs>
                  <a:gs pos="100000">
                    <a:schemeClr val="accent2">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dPt>
          <c:dPt>
            <c:idx val="2"/>
            <c:bubble3D val="0"/>
            <c:spPr>
              <a:gradFill rotWithShape="1">
                <a:gsLst>
                  <a:gs pos="0">
                    <a:schemeClr val="accent3">
                      <a:tint val="100000"/>
                      <a:shade val="85000"/>
                      <a:satMod val="100000"/>
                      <a:lumMod val="100000"/>
                    </a:schemeClr>
                  </a:gs>
                  <a:gs pos="100000">
                    <a:schemeClr val="accent3">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dPt>
          <c:dPt>
            <c:idx val="3"/>
            <c:bubble3D val="0"/>
            <c:spPr>
              <a:gradFill rotWithShape="1">
                <a:gsLst>
                  <a:gs pos="0">
                    <a:schemeClr val="accent4">
                      <a:tint val="100000"/>
                      <a:shade val="85000"/>
                      <a:satMod val="100000"/>
                      <a:lumMod val="100000"/>
                    </a:schemeClr>
                  </a:gs>
                  <a:gs pos="100000">
                    <a:schemeClr val="accent4">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dPt>
          <c:dPt>
            <c:idx val="4"/>
            <c:bubble3D val="0"/>
            <c:spPr>
              <a:gradFill rotWithShape="1">
                <a:gsLst>
                  <a:gs pos="0">
                    <a:schemeClr val="accent5">
                      <a:tint val="100000"/>
                      <a:shade val="85000"/>
                      <a:satMod val="100000"/>
                      <a:lumMod val="100000"/>
                    </a:schemeClr>
                  </a:gs>
                  <a:gs pos="100000">
                    <a:schemeClr val="accent5">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dPt>
          <c:cat>
            <c:strRef>
              <c:f>'top ..5 startups'!$A$6:$A$11</c:f>
              <c:strCache>
                <c:ptCount val="5"/>
                <c:pt idx="0">
                  <c:v>BoozScooters</c:v>
                </c:pt>
                <c:pt idx="1">
                  <c:v>HeartUpMySleeves</c:v>
                </c:pt>
                <c:pt idx="2">
                  <c:v>NOCD</c:v>
                </c:pt>
                <c:pt idx="3">
                  <c:v>Agritourism</c:v>
                </c:pt>
                <c:pt idx="4">
                  <c:v>HeadAndHeart</c:v>
                </c:pt>
              </c:strCache>
            </c:strRef>
          </c:cat>
          <c:val>
            <c:numRef>
              <c:f>'top ..5 startups'!$B$6:$B$11</c:f>
              <c:numCache>
                <c:formatCode>General</c:formatCode>
                <c:ptCount val="5"/>
                <c:pt idx="0">
                  <c:v>2510.0400159999995</c:v>
                </c:pt>
                <c:pt idx="1">
                  <c:v>2097.5102685000002</c:v>
                </c:pt>
                <c:pt idx="2">
                  <c:v>1451.1602685</c:v>
                </c:pt>
                <c:pt idx="3">
                  <c:v>2210.3802525000001</c:v>
                </c:pt>
                <c:pt idx="4">
                  <c:v>1170.5999999999999</c:v>
                </c:pt>
              </c:numCache>
            </c:numRef>
          </c:val>
        </c:ser>
        <c:ser>
          <c:idx val="1"/>
          <c:order val="1"/>
          <c:tx>
            <c:strRef>
              <c:f>'top ..5 startups'!$C$5</c:f>
              <c:strCache>
                <c:ptCount val="1"/>
                <c:pt idx="0">
                  <c:v>Sum of Total Deal Amount</c:v>
                </c:pt>
              </c:strCache>
            </c:strRef>
          </c:tx>
          <c:dPt>
            <c:idx val="0"/>
            <c:bubble3D val="0"/>
            <c:spPr>
              <a:gradFill rotWithShape="1">
                <a:gsLst>
                  <a:gs pos="0">
                    <a:schemeClr val="accent1">
                      <a:tint val="100000"/>
                      <a:shade val="85000"/>
                      <a:satMod val="100000"/>
                      <a:lumMod val="100000"/>
                    </a:schemeClr>
                  </a:gs>
                  <a:gs pos="100000">
                    <a:schemeClr val="accent1">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dPt>
          <c:dPt>
            <c:idx val="1"/>
            <c:bubble3D val="0"/>
            <c:spPr>
              <a:gradFill rotWithShape="1">
                <a:gsLst>
                  <a:gs pos="0">
                    <a:schemeClr val="accent2">
                      <a:tint val="100000"/>
                      <a:shade val="85000"/>
                      <a:satMod val="100000"/>
                      <a:lumMod val="100000"/>
                    </a:schemeClr>
                  </a:gs>
                  <a:gs pos="100000">
                    <a:schemeClr val="accent2">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dPt>
          <c:dPt>
            <c:idx val="2"/>
            <c:bubble3D val="0"/>
            <c:spPr>
              <a:gradFill rotWithShape="1">
                <a:gsLst>
                  <a:gs pos="0">
                    <a:schemeClr val="accent3">
                      <a:tint val="100000"/>
                      <a:shade val="85000"/>
                      <a:satMod val="100000"/>
                      <a:lumMod val="100000"/>
                    </a:schemeClr>
                  </a:gs>
                  <a:gs pos="100000">
                    <a:schemeClr val="accent3">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dPt>
          <c:dPt>
            <c:idx val="3"/>
            <c:bubble3D val="0"/>
            <c:spPr>
              <a:gradFill rotWithShape="1">
                <a:gsLst>
                  <a:gs pos="0">
                    <a:schemeClr val="accent4">
                      <a:tint val="100000"/>
                      <a:shade val="85000"/>
                      <a:satMod val="100000"/>
                      <a:lumMod val="100000"/>
                    </a:schemeClr>
                  </a:gs>
                  <a:gs pos="100000">
                    <a:schemeClr val="accent4">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dPt>
          <c:dPt>
            <c:idx val="4"/>
            <c:bubble3D val="0"/>
            <c:spPr>
              <a:gradFill rotWithShape="1">
                <a:gsLst>
                  <a:gs pos="0">
                    <a:schemeClr val="accent5">
                      <a:tint val="100000"/>
                      <a:shade val="85000"/>
                      <a:satMod val="100000"/>
                      <a:lumMod val="100000"/>
                    </a:schemeClr>
                  </a:gs>
                  <a:gs pos="100000">
                    <a:schemeClr val="accent5">
                      <a:tint val="90000"/>
                      <a:shade val="100000"/>
                      <a:satMod val="150000"/>
                      <a:lumMod val="100000"/>
                    </a:schemeClr>
                  </a:gs>
                </a:gsLst>
                <a:path path="circle">
                  <a:fillToRect l="100000" t="100000" r="100000" b="100000"/>
                </a:path>
              </a:gradFill>
              <a:ln>
                <a:noFill/>
              </a:ln>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rgbClr r="0" g="0" b="0">
                    <a:shade val="35000"/>
                    <a:satMod val="160000"/>
                  </a:scrgbClr>
                </a:contourClr>
              </a:sp3d>
            </c:spPr>
          </c:dPt>
          <c:cat>
            <c:strRef>
              <c:f>'top ..5 startups'!$A$6:$A$11</c:f>
              <c:strCache>
                <c:ptCount val="5"/>
                <c:pt idx="0">
                  <c:v>BoozScooters</c:v>
                </c:pt>
                <c:pt idx="1">
                  <c:v>HeartUpMySleeves</c:v>
                </c:pt>
                <c:pt idx="2">
                  <c:v>NOCD</c:v>
                </c:pt>
                <c:pt idx="3">
                  <c:v>Agritourism</c:v>
                </c:pt>
                <c:pt idx="4">
                  <c:v>HeadAndHeart</c:v>
                </c:pt>
              </c:strCache>
            </c:strRef>
          </c:cat>
          <c:val>
            <c:numRef>
              <c:f>'top ..5 startups'!$C$6:$C$11</c:f>
              <c:numCache>
                <c:formatCode>General</c:formatCode>
                <c:ptCount val="5"/>
                <c:pt idx="0">
                  <c:v>40</c:v>
                </c:pt>
                <c:pt idx="1">
                  <c:v>25</c:v>
                </c:pt>
                <c:pt idx="2">
                  <c:v>20</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64246244093402916"/>
          <c:y val="0.24259771015840001"/>
          <c:w val="0.23093201789554804"/>
          <c:h val="0.7574022898415999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showDLblsOverMax val="0"/>
  </c:chart>
  <c:spPr>
    <a:no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 DASHBOARD.xlsx]Sheet12!PivotTable6</c:name>
    <c:fmtId val="4"/>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solidFill>
                  <a:srgbClr val="FF0066"/>
                </a:solidFill>
                <a:latin typeface="Arial Black" panose="020B0A04020102020204" pitchFamily="34" charset="0"/>
              </a:rPr>
              <a:t>ACCEPTED</a:t>
            </a:r>
            <a:r>
              <a:rPr lang="en-US" baseline="0">
                <a:solidFill>
                  <a:srgbClr val="FF0066"/>
                </a:solidFill>
                <a:latin typeface="Arial Black" panose="020B0A04020102020204" pitchFamily="34" charset="0"/>
              </a:rPr>
              <a:t> OFFERS: INDUSTRIES</a:t>
            </a:r>
            <a:endParaRPr lang="en-US">
              <a:solidFill>
                <a:srgbClr val="FF0066"/>
              </a:solidFill>
              <a:latin typeface="Arial Black" panose="020B0A04020102020204" pitchFamily="34" charset="0"/>
            </a:endParaRPr>
          </a:p>
        </c:rich>
      </c:tx>
      <c:layout>
        <c:manualLayout>
          <c:xMode val="edge"/>
          <c:yMode val="edge"/>
          <c:x val="0.24851932554774306"/>
          <c:y val="0.16183385833392622"/>
        </c:manualLayout>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blipFill>
            <a:blip xmlns:r="http://schemas.openxmlformats.org/officeDocument/2006/relationships" r:embed="rId3"/>
            <a:stretch>
              <a:fillRect/>
            </a:stretch>
          </a:blip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blipFill>
            <a:blip xmlns:r="http://schemas.openxmlformats.org/officeDocument/2006/relationships" r:embed="rId3"/>
            <a:stretch>
              <a:fillRect/>
            </a:stretch>
          </a:blipFill>
          <a:ln w="9525" cap="flat" cmpd="sng" algn="ctr">
            <a:solidFill>
              <a:schemeClr val="accent1"/>
            </a:solidFill>
            <a:miter lim="800000"/>
          </a:ln>
          <a:effectLst>
            <a:glow rad="63500">
              <a:schemeClr val="accent1">
                <a:satMod val="175000"/>
                <a:alpha val="25000"/>
              </a:schemeClr>
            </a:glow>
          </a:effectLst>
        </c:spPr>
      </c:pivotFmt>
      <c:pivotFmt>
        <c:idx val="2"/>
        <c:spPr>
          <a:blipFill>
            <a:blip xmlns:r="http://schemas.openxmlformats.org/officeDocument/2006/relationships" r:embed="rId3"/>
            <a:stretch>
              <a:fillRect/>
            </a:stretch>
          </a:blip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3"/>
        <c:spPr>
          <a:blipFill>
            <a:blip xmlns:r="http://schemas.openxmlformats.org/officeDocument/2006/relationships" r:embed="rId3"/>
            <a:stretch>
              <a:fillRect/>
            </a:stretch>
          </a:blipFill>
          <a:ln w="9525" cap="flat" cmpd="sng" algn="ctr">
            <a:solidFill>
              <a:schemeClr val="accent1"/>
            </a:solidFill>
            <a:miter lim="800000"/>
          </a:ln>
          <a:effectLst>
            <a:glow rad="63500">
              <a:schemeClr val="accent1">
                <a:satMod val="175000"/>
                <a:alpha val="25000"/>
              </a:schemeClr>
            </a:glow>
          </a:effectLst>
        </c:spPr>
        <c:marker>
          <c:symbol val="none"/>
        </c:marker>
      </c:pivotFmt>
    </c:pivotFmts>
    <c:plotArea>
      <c:layout>
        <c:manualLayout>
          <c:layoutTarget val="inner"/>
          <c:xMode val="edge"/>
          <c:yMode val="edge"/>
          <c:x val="6.0828992313173583E-2"/>
          <c:y val="0.20865505010042176"/>
          <c:w val="0.79572637795275591"/>
          <c:h val="0.49675561388159811"/>
        </c:manualLayout>
      </c:layout>
      <c:barChart>
        <c:barDir val="col"/>
        <c:grouping val="clustered"/>
        <c:varyColors val="0"/>
        <c:ser>
          <c:idx val="0"/>
          <c:order val="0"/>
          <c:tx>
            <c:strRef>
              <c:f>Sheet12!$B$3</c:f>
              <c:strCache>
                <c:ptCount val="1"/>
                <c:pt idx="0">
                  <c:v>Total</c:v>
                </c:pt>
              </c:strCache>
            </c:strRef>
          </c:tx>
          <c:spPr>
            <a:blipFill>
              <a:blip xmlns:r="http://schemas.openxmlformats.org/officeDocument/2006/relationships" r:embed="rId3"/>
              <a:stretch>
                <a:fillRect/>
              </a:stretch>
            </a:blipFill>
            <a:ln w="9525" cap="flat" cmpd="sng" algn="ctr">
              <a:solidFill>
                <a:schemeClr val="accent1"/>
              </a:solidFill>
              <a:miter lim="800000"/>
            </a:ln>
            <a:effectLst>
              <a:glow rad="63500">
                <a:schemeClr val="accent1">
                  <a:satMod val="175000"/>
                  <a:alpha val="25000"/>
                </a:schemeClr>
              </a:glow>
            </a:effectLst>
          </c:spPr>
          <c:invertIfNegative val="0"/>
          <c:pictureOptions>
            <c:pictureFormat val="stack"/>
          </c:pictureOptions>
          <c:cat>
            <c:strRef>
              <c:f>Sheet12!$A$4:$A$9</c:f>
              <c:strCache>
                <c:ptCount val="5"/>
                <c:pt idx="0">
                  <c:v>Food</c:v>
                </c:pt>
                <c:pt idx="1">
                  <c:v>Beauty/Fashion</c:v>
                </c:pt>
                <c:pt idx="2">
                  <c:v>Manufacturing</c:v>
                </c:pt>
                <c:pt idx="3">
                  <c:v>Medical/Health</c:v>
                </c:pt>
                <c:pt idx="4">
                  <c:v>Technology/Software</c:v>
                </c:pt>
              </c:strCache>
            </c:strRef>
          </c:cat>
          <c:val>
            <c:numRef>
              <c:f>Sheet12!$B$4:$B$9</c:f>
              <c:numCache>
                <c:formatCode>General</c:formatCode>
                <c:ptCount val="5"/>
                <c:pt idx="0">
                  <c:v>44</c:v>
                </c:pt>
                <c:pt idx="1">
                  <c:v>34</c:v>
                </c:pt>
                <c:pt idx="2">
                  <c:v>20</c:v>
                </c:pt>
                <c:pt idx="3">
                  <c:v>18</c:v>
                </c:pt>
                <c:pt idx="4">
                  <c:v>14</c:v>
                </c:pt>
              </c:numCache>
            </c:numRef>
          </c:val>
        </c:ser>
        <c:dLbls>
          <c:showLegendKey val="0"/>
          <c:showVal val="0"/>
          <c:showCatName val="0"/>
          <c:showSerName val="0"/>
          <c:showPercent val="0"/>
          <c:showBubbleSize val="0"/>
        </c:dLbls>
        <c:gapWidth val="315"/>
        <c:overlap val="-40"/>
        <c:axId val="-1491793984"/>
        <c:axId val="-1491784192"/>
      </c:barChart>
      <c:catAx>
        <c:axId val="-1491793984"/>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491784192"/>
        <c:crosses val="autoZero"/>
        <c:auto val="1"/>
        <c:lblAlgn val="ctr"/>
        <c:lblOffset val="100"/>
        <c:noMultiLvlLbl val="0"/>
      </c:catAx>
      <c:valAx>
        <c:axId val="-1491784192"/>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49179398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8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8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7.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8.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2.xml.rels><?xml version="1.0" encoding="UTF-8" standalone="yes"?>
<Relationships xmlns="http://schemas.openxmlformats.org/package/2006/relationships"><Relationship Id="rId8" Type="http://schemas.openxmlformats.org/officeDocument/2006/relationships/chart" Target="../charts/chart17.xml"/><Relationship Id="rId3" Type="http://schemas.openxmlformats.org/officeDocument/2006/relationships/chart" Target="../charts/chart12.xml"/><Relationship Id="rId7" Type="http://schemas.openxmlformats.org/officeDocument/2006/relationships/chart" Target="../charts/chart16.xml"/><Relationship Id="rId2" Type="http://schemas.openxmlformats.org/officeDocument/2006/relationships/chart" Target="../charts/chart11.xml"/><Relationship Id="rId1" Type="http://schemas.openxmlformats.org/officeDocument/2006/relationships/chart" Target="../charts/chart10.xml"/><Relationship Id="rId6" Type="http://schemas.openxmlformats.org/officeDocument/2006/relationships/chart" Target="../charts/chart15.xml"/><Relationship Id="rId5" Type="http://schemas.openxmlformats.org/officeDocument/2006/relationships/chart" Target="../charts/chart14.xml"/><Relationship Id="rId4" Type="http://schemas.openxmlformats.org/officeDocument/2006/relationships/chart" Target="../charts/chart13.xml"/><Relationship Id="rId9"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2</xdr:col>
      <xdr:colOff>1074420</xdr:colOff>
      <xdr:row>10</xdr:row>
      <xdr:rowOff>68580</xdr:rowOff>
    </xdr:from>
    <xdr:to>
      <xdr:col>4</xdr:col>
      <xdr:colOff>762000</xdr:colOff>
      <xdr:row>23</xdr:row>
      <xdr:rowOff>142875</xdr:rowOff>
    </xdr:to>
    <mc:AlternateContent xmlns:mc="http://schemas.openxmlformats.org/markup-compatibility/2006">
      <mc:Choice xmlns:a14="http://schemas.microsoft.com/office/drawing/2010/main" Requires="a14">
        <xdr:graphicFrame macro="">
          <xdr:nvGraphicFramePr>
            <xdr:cNvPr id="2" name="name of sharks 2"/>
            <xdr:cNvGraphicFramePr/>
          </xdr:nvGraphicFramePr>
          <xdr:xfrm>
            <a:off x="0" y="0"/>
            <a:ext cx="0" cy="0"/>
          </xdr:xfrm>
          <a:graphic>
            <a:graphicData uri="http://schemas.microsoft.com/office/drawing/2010/slicer">
              <sle:slicer xmlns:sle="http://schemas.microsoft.com/office/drawing/2010/slicer" name="name of sharks 2"/>
            </a:graphicData>
          </a:graphic>
        </xdr:graphicFrame>
      </mc:Choice>
      <mc:Fallback>
        <xdr:sp macro="" textlink="">
          <xdr:nvSpPr>
            <xdr:cNvPr id="0" name=""/>
            <xdr:cNvSpPr>
              <a:spLocks noTextEdit="1"/>
            </xdr:cNvSpPr>
          </xdr:nvSpPr>
          <xdr:spPr>
            <a:xfrm>
              <a:off x="3489960" y="1821180"/>
              <a:ext cx="1828800" cy="23526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114300</xdr:colOff>
      <xdr:row>7</xdr:row>
      <xdr:rowOff>99060</xdr:rowOff>
    </xdr:from>
    <xdr:to>
      <xdr:col>12</xdr:col>
      <xdr:colOff>662940</xdr:colOff>
      <xdr:row>23</xdr:row>
      <xdr:rowOff>38100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121920</xdr:colOff>
      <xdr:row>12</xdr:row>
      <xdr:rowOff>76200</xdr:rowOff>
    </xdr:from>
    <xdr:to>
      <xdr:col>2</xdr:col>
      <xdr:colOff>670560</xdr:colOff>
      <xdr:row>25</xdr:row>
      <xdr:rowOff>150495</xdr:rowOff>
    </xdr:to>
    <mc:AlternateContent xmlns:mc="http://schemas.openxmlformats.org/markup-compatibility/2006">
      <mc:Choice xmlns:a14="http://schemas.microsoft.com/office/drawing/2010/main" Requires="a14">
        <xdr:graphicFrame macro="">
          <xdr:nvGraphicFramePr>
            <xdr:cNvPr id="4" name="Season Number 2"/>
            <xdr:cNvGraphicFramePr/>
          </xdr:nvGraphicFramePr>
          <xdr:xfrm>
            <a:off x="0" y="0"/>
            <a:ext cx="0" cy="0"/>
          </xdr:xfrm>
          <a:graphic>
            <a:graphicData uri="http://schemas.microsoft.com/office/drawing/2010/slicer">
              <sle:slicer xmlns:sle="http://schemas.microsoft.com/office/drawing/2010/slicer" name="Season Number 2"/>
            </a:graphicData>
          </a:graphic>
        </xdr:graphicFrame>
      </mc:Choice>
      <mc:Fallback>
        <xdr:sp macro="" textlink="">
          <xdr:nvSpPr>
            <xdr:cNvPr id="0" name=""/>
            <xdr:cNvSpPr>
              <a:spLocks noTextEdit="1"/>
            </xdr:cNvSpPr>
          </xdr:nvSpPr>
          <xdr:spPr>
            <a:xfrm>
              <a:off x="1257300" y="2179320"/>
              <a:ext cx="1828800" cy="23526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350520</xdr:colOff>
      <xdr:row>0</xdr:row>
      <xdr:rowOff>99060</xdr:rowOff>
    </xdr:from>
    <xdr:to>
      <xdr:col>8</xdr:col>
      <xdr:colOff>167640</xdr:colOff>
      <xdr:row>13</xdr:row>
      <xdr:rowOff>173355</xdr:rowOff>
    </xdr:to>
    <mc:AlternateContent xmlns:mc="http://schemas.openxmlformats.org/markup-compatibility/2006">
      <mc:Choice xmlns:a14="http://schemas.microsoft.com/office/drawing/2010/main" Requires="a14">
        <xdr:graphicFrame macro="">
          <xdr:nvGraphicFramePr>
            <xdr:cNvPr id="5" name="Started in"/>
            <xdr:cNvGraphicFramePr/>
          </xdr:nvGraphicFramePr>
          <xdr:xfrm>
            <a:off x="0" y="0"/>
            <a:ext cx="0" cy="0"/>
          </xdr:xfrm>
          <a:graphic>
            <a:graphicData uri="http://schemas.microsoft.com/office/drawing/2010/slicer">
              <sle:slicer xmlns:sle="http://schemas.microsoft.com/office/drawing/2010/slicer" name="Started in"/>
            </a:graphicData>
          </a:graphic>
        </xdr:graphicFrame>
      </mc:Choice>
      <mc:Fallback>
        <xdr:sp macro="" textlink="">
          <xdr:nvSpPr>
            <xdr:cNvPr id="0" name=""/>
            <xdr:cNvSpPr>
              <a:spLocks noTextEdit="1"/>
            </xdr:cNvSpPr>
          </xdr:nvSpPr>
          <xdr:spPr>
            <a:xfrm>
              <a:off x="5676900" y="99060"/>
              <a:ext cx="1828800" cy="23526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1272540</xdr:colOff>
      <xdr:row>7</xdr:row>
      <xdr:rowOff>175260</xdr:rowOff>
    </xdr:from>
    <xdr:to>
      <xdr:col>17</xdr:col>
      <xdr:colOff>152400</xdr:colOff>
      <xdr:row>22</xdr:row>
      <xdr:rowOff>175260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1432560</xdr:colOff>
      <xdr:row>8</xdr:row>
      <xdr:rowOff>91440</xdr:rowOff>
    </xdr:from>
    <xdr:to>
      <xdr:col>7</xdr:col>
      <xdr:colOff>259080</xdr:colOff>
      <xdr:row>24</xdr:row>
      <xdr:rowOff>30480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1584960</xdr:colOff>
      <xdr:row>8</xdr:row>
      <xdr:rowOff>53340</xdr:rowOff>
    </xdr:from>
    <xdr:to>
      <xdr:col>3</xdr:col>
      <xdr:colOff>1539240</xdr:colOff>
      <xdr:row>23</xdr:row>
      <xdr:rowOff>167640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1744980</xdr:colOff>
      <xdr:row>8</xdr:row>
      <xdr:rowOff>53340</xdr:rowOff>
    </xdr:from>
    <xdr:to>
      <xdr:col>3</xdr:col>
      <xdr:colOff>1821180</xdr:colOff>
      <xdr:row>23</xdr:row>
      <xdr:rowOff>167640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312420</xdr:colOff>
      <xdr:row>8</xdr:row>
      <xdr:rowOff>53340</xdr:rowOff>
    </xdr:from>
    <xdr:to>
      <xdr:col>4</xdr:col>
      <xdr:colOff>1066800</xdr:colOff>
      <xdr:row>23</xdr:row>
      <xdr:rowOff>167640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53340</xdr:colOff>
      <xdr:row>7</xdr:row>
      <xdr:rowOff>45720</xdr:rowOff>
    </xdr:from>
    <xdr:to>
      <xdr:col>16</xdr:col>
      <xdr:colOff>358140</xdr:colOff>
      <xdr:row>22</xdr:row>
      <xdr:rowOff>160020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editAs="oneCell">
    <xdr:from>
      <xdr:col>8</xdr:col>
      <xdr:colOff>7620</xdr:colOff>
      <xdr:row>3</xdr:row>
      <xdr:rowOff>106680</xdr:rowOff>
    </xdr:from>
    <xdr:to>
      <xdr:col>16</xdr:col>
      <xdr:colOff>68580</xdr:colOff>
      <xdr:row>17</xdr:row>
      <xdr:rowOff>5715</xdr:rowOff>
    </xdr:to>
    <mc:AlternateContent xmlns:mc="http://schemas.openxmlformats.org/markup-compatibility/2006" xmlns:a14="http://schemas.microsoft.com/office/drawing/2010/main">
      <mc:Choice Requires="a14">
        <xdr:graphicFrame macro="">
          <xdr:nvGraphicFramePr>
            <xdr:cNvPr id="2" name="Episode Number"/>
            <xdr:cNvGraphicFramePr/>
          </xdr:nvGraphicFramePr>
          <xdr:xfrm>
            <a:off x="0" y="0"/>
            <a:ext cx="0" cy="0"/>
          </xdr:xfrm>
          <a:graphic>
            <a:graphicData uri="http://schemas.microsoft.com/office/drawing/2010/slicer">
              <sle:slicer xmlns:sle="http://schemas.microsoft.com/office/drawing/2010/slicer" name="Episode Number"/>
            </a:graphicData>
          </a:graphic>
        </xdr:graphicFrame>
      </mc:Choice>
      <mc:Fallback xmlns="">
        <xdr:sp macro="" textlink="">
          <xdr:nvSpPr>
            <xdr:cNvPr id="0" name=""/>
            <xdr:cNvSpPr>
              <a:spLocks noTextEdit="1"/>
            </xdr:cNvSpPr>
          </xdr:nvSpPr>
          <xdr:spPr>
            <a:xfrm>
              <a:off x="7368540" y="632460"/>
              <a:ext cx="1828800" cy="23526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129540</xdr:colOff>
      <xdr:row>11</xdr:row>
      <xdr:rowOff>68580</xdr:rowOff>
    </xdr:from>
    <xdr:to>
      <xdr:col>24</xdr:col>
      <xdr:colOff>38100</xdr:colOff>
      <xdr:row>24</xdr:row>
      <xdr:rowOff>142875</xdr:rowOff>
    </xdr:to>
    <mc:AlternateContent xmlns:mc="http://schemas.openxmlformats.org/markup-compatibility/2006" xmlns:a14="http://schemas.microsoft.com/office/drawing/2010/main">
      <mc:Choice Requires="a14">
        <xdr:graphicFrame macro="">
          <xdr:nvGraphicFramePr>
            <xdr:cNvPr id="3" name="Season Number 1"/>
            <xdr:cNvGraphicFramePr/>
          </xdr:nvGraphicFramePr>
          <xdr:xfrm>
            <a:off x="0" y="0"/>
            <a:ext cx="0" cy="0"/>
          </xdr:xfrm>
          <a:graphic>
            <a:graphicData uri="http://schemas.microsoft.com/office/drawing/2010/slicer">
              <sle:slicer xmlns:sle="http://schemas.microsoft.com/office/drawing/2010/slicer" name="Season Number 1"/>
            </a:graphicData>
          </a:graphic>
        </xdr:graphicFrame>
      </mc:Choice>
      <mc:Fallback xmlns="">
        <xdr:sp macro="" textlink="">
          <xdr:nvSpPr>
            <xdr:cNvPr id="0" name=""/>
            <xdr:cNvSpPr>
              <a:spLocks noTextEdit="1"/>
            </xdr:cNvSpPr>
          </xdr:nvSpPr>
          <xdr:spPr>
            <a:xfrm>
              <a:off x="9258300" y="1996440"/>
              <a:ext cx="1828800" cy="23526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editAs="oneCell">
    <xdr:from>
      <xdr:col>11</xdr:col>
      <xdr:colOff>426720</xdr:colOff>
      <xdr:row>2</xdr:row>
      <xdr:rowOff>22860</xdr:rowOff>
    </xdr:from>
    <xdr:to>
      <xdr:col>14</xdr:col>
      <xdr:colOff>243840</xdr:colOff>
      <xdr:row>15</xdr:row>
      <xdr:rowOff>97155</xdr:rowOff>
    </xdr:to>
    <mc:AlternateContent xmlns:mc="http://schemas.openxmlformats.org/markup-compatibility/2006" xmlns:a14="http://schemas.microsoft.com/office/drawing/2010/main">
      <mc:Choice Requires="a14">
        <xdr:graphicFrame macro="">
          <xdr:nvGraphicFramePr>
            <xdr:cNvPr id="2" name="name of sharks"/>
            <xdr:cNvGraphicFramePr/>
          </xdr:nvGraphicFramePr>
          <xdr:xfrm>
            <a:off x="0" y="0"/>
            <a:ext cx="0" cy="0"/>
          </xdr:xfrm>
          <a:graphic>
            <a:graphicData uri="http://schemas.microsoft.com/office/drawing/2010/slicer">
              <sle:slicer xmlns:sle="http://schemas.microsoft.com/office/drawing/2010/slicer" name="name of sharks"/>
            </a:graphicData>
          </a:graphic>
        </xdr:graphicFrame>
      </mc:Choice>
      <mc:Fallback xmlns="">
        <xdr:sp macro="" textlink="">
          <xdr:nvSpPr>
            <xdr:cNvPr id="0" name=""/>
            <xdr:cNvSpPr>
              <a:spLocks noTextEdit="1"/>
            </xdr:cNvSpPr>
          </xdr:nvSpPr>
          <xdr:spPr>
            <a:xfrm>
              <a:off x="10203180" y="373380"/>
              <a:ext cx="1828800" cy="23526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twoCellAnchor>
    <xdr:from>
      <xdr:col>7</xdr:col>
      <xdr:colOff>281940</xdr:colOff>
      <xdr:row>9</xdr:row>
      <xdr:rowOff>15240</xdr:rowOff>
    </xdr:from>
    <xdr:to>
      <xdr:col>10</xdr:col>
      <xdr:colOff>137160</xdr:colOff>
      <xdr:row>24</xdr:row>
      <xdr:rowOff>129540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861060</xdr:colOff>
      <xdr:row>10</xdr:row>
      <xdr:rowOff>38100</xdr:rowOff>
    </xdr:from>
    <xdr:to>
      <xdr:col>12</xdr:col>
      <xdr:colOff>640080</xdr:colOff>
      <xdr:row>23</xdr:row>
      <xdr:rowOff>112395</xdr:rowOff>
    </xdr:to>
    <mc:AlternateContent xmlns:mc="http://schemas.openxmlformats.org/markup-compatibility/2006">
      <mc:Choice xmlns:a14="http://schemas.microsoft.com/office/drawing/2010/main" Requires="a14">
        <xdr:graphicFrame macro="">
          <xdr:nvGraphicFramePr>
            <xdr:cNvPr id="5" name="name of sharks 4"/>
            <xdr:cNvGraphicFramePr/>
          </xdr:nvGraphicFramePr>
          <xdr:xfrm>
            <a:off x="0" y="0"/>
            <a:ext cx="0" cy="0"/>
          </xdr:xfrm>
          <a:graphic>
            <a:graphicData uri="http://schemas.microsoft.com/office/drawing/2010/slicer">
              <sle:slicer xmlns:sle="http://schemas.microsoft.com/office/drawing/2010/slicer" name="name of sharks 4"/>
            </a:graphicData>
          </a:graphic>
        </xdr:graphicFrame>
      </mc:Choice>
      <mc:Fallback>
        <xdr:sp macro="" textlink="">
          <xdr:nvSpPr>
            <xdr:cNvPr id="0" name=""/>
            <xdr:cNvSpPr>
              <a:spLocks noTextEdit="1"/>
            </xdr:cNvSpPr>
          </xdr:nvSpPr>
          <xdr:spPr>
            <a:xfrm>
              <a:off x="10218420" y="1790700"/>
              <a:ext cx="1828800" cy="23526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1.xml><?xml version="1.0" encoding="utf-8"?>
<xdr:wsDr xmlns:xdr="http://schemas.openxmlformats.org/drawingml/2006/spreadsheetDrawing" xmlns:a="http://schemas.openxmlformats.org/drawingml/2006/main">
  <xdr:twoCellAnchor editAs="oneCell">
    <xdr:from>
      <xdr:col>2</xdr:col>
      <xdr:colOff>1051560</xdr:colOff>
      <xdr:row>0</xdr:row>
      <xdr:rowOff>152400</xdr:rowOff>
    </xdr:from>
    <xdr:to>
      <xdr:col>5</xdr:col>
      <xdr:colOff>38100</xdr:colOff>
      <xdr:row>14</xdr:row>
      <xdr:rowOff>51435</xdr:rowOff>
    </xdr:to>
    <mc:AlternateContent xmlns:mc="http://schemas.openxmlformats.org/markup-compatibility/2006">
      <mc:Choice xmlns:a14="http://schemas.microsoft.com/office/drawing/2010/main" Requires="a14">
        <xdr:graphicFrame macro="">
          <xdr:nvGraphicFramePr>
            <xdr:cNvPr id="2" name="PRESENTERS"/>
            <xdr:cNvGraphicFramePr/>
          </xdr:nvGraphicFramePr>
          <xdr:xfrm>
            <a:off x="0" y="0"/>
            <a:ext cx="0" cy="0"/>
          </xdr:xfrm>
          <a:graphic>
            <a:graphicData uri="http://schemas.microsoft.com/office/drawing/2010/slicer">
              <sle:slicer xmlns:sle="http://schemas.microsoft.com/office/drawing/2010/slicer" name="PRESENTERS"/>
            </a:graphicData>
          </a:graphic>
        </xdr:graphicFrame>
      </mc:Choice>
      <mc:Fallback>
        <xdr:sp macro="" textlink="">
          <xdr:nvSpPr>
            <xdr:cNvPr id="0" name=""/>
            <xdr:cNvSpPr>
              <a:spLocks noTextEdit="1"/>
            </xdr:cNvSpPr>
          </xdr:nvSpPr>
          <xdr:spPr>
            <a:xfrm>
              <a:off x="3718560" y="152400"/>
              <a:ext cx="1828800" cy="23526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419100</xdr:colOff>
      <xdr:row>9</xdr:row>
      <xdr:rowOff>121920</xdr:rowOff>
    </xdr:from>
    <xdr:to>
      <xdr:col>11</xdr:col>
      <xdr:colOff>297180</xdr:colOff>
      <xdr:row>25</xdr:row>
      <xdr:rowOff>60960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0</xdr:row>
      <xdr:rowOff>161635</xdr:rowOff>
    </xdr:from>
    <xdr:to>
      <xdr:col>34</xdr:col>
      <xdr:colOff>265545</xdr:colOff>
      <xdr:row>114</xdr:row>
      <xdr:rowOff>11545</xdr:rowOff>
    </xdr:to>
    <xdr:sp macro="" textlink="">
      <xdr:nvSpPr>
        <xdr:cNvPr id="2" name="Rectangle 1"/>
        <xdr:cNvSpPr/>
      </xdr:nvSpPr>
      <xdr:spPr>
        <a:xfrm>
          <a:off x="0" y="161635"/>
          <a:ext cx="23379545" cy="19592637"/>
        </a:xfrm>
        <a:prstGeom prst="rect">
          <a:avLst/>
        </a:prstGeom>
        <a:noFill/>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r>
            <a:rPr lang="en-US" sz="1100"/>
            <a:t> =</a:t>
          </a:r>
        </a:p>
      </xdr:txBody>
    </xdr:sp>
    <xdr:clientData/>
  </xdr:twoCellAnchor>
  <xdr:twoCellAnchor>
    <xdr:from>
      <xdr:col>0</xdr:col>
      <xdr:colOff>1</xdr:colOff>
      <xdr:row>0</xdr:row>
      <xdr:rowOff>44329</xdr:rowOff>
    </xdr:from>
    <xdr:to>
      <xdr:col>5</xdr:col>
      <xdr:colOff>175261</xdr:colOff>
      <xdr:row>114</xdr:row>
      <xdr:rowOff>57731</xdr:rowOff>
    </xdr:to>
    <xdr:sp macro="" textlink="">
      <xdr:nvSpPr>
        <xdr:cNvPr id="3" name="Rectangle 2"/>
        <xdr:cNvSpPr/>
      </xdr:nvSpPr>
      <xdr:spPr>
        <a:xfrm rot="-5400000">
          <a:off x="-8116343" y="8160673"/>
          <a:ext cx="19756129" cy="3523442"/>
        </a:xfrm>
        <a:prstGeom prst="rect">
          <a:avLst/>
        </a:prstGeom>
        <a:solidFill>
          <a:srgbClr val="FFCCCC"/>
        </a:solidFill>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lang="en-US" sz="1100"/>
        </a:p>
      </xdr:txBody>
    </xdr:sp>
    <xdr:clientData/>
  </xdr:twoCellAnchor>
  <xdr:twoCellAnchor>
    <xdr:from>
      <xdr:col>0</xdr:col>
      <xdr:colOff>0</xdr:colOff>
      <xdr:row>0</xdr:row>
      <xdr:rowOff>0</xdr:rowOff>
    </xdr:from>
    <xdr:to>
      <xdr:col>36</xdr:col>
      <xdr:colOff>184355</xdr:colOff>
      <xdr:row>4</xdr:row>
      <xdr:rowOff>49160</xdr:rowOff>
    </xdr:to>
    <xdr:sp macro="" textlink="">
      <xdr:nvSpPr>
        <xdr:cNvPr id="4" name="Rectangle 3"/>
        <xdr:cNvSpPr/>
      </xdr:nvSpPr>
      <xdr:spPr>
        <a:xfrm>
          <a:off x="0" y="0"/>
          <a:ext cx="24519194" cy="73741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4400">
              <a:solidFill>
                <a:srgbClr val="FFFF66"/>
              </a:solidFill>
              <a:latin typeface="Arial Black" panose="020B0A04020102020204" pitchFamily="34" charset="0"/>
            </a:rPr>
            <a:t>                                 </a:t>
          </a:r>
          <a:r>
            <a:rPr lang="en-US" sz="4400" baseline="0">
              <a:solidFill>
                <a:srgbClr val="FFFF66"/>
              </a:solidFill>
              <a:latin typeface="Arial Black" panose="020B0A04020102020204" pitchFamily="34" charset="0"/>
            </a:rPr>
            <a:t>     </a:t>
          </a:r>
          <a:r>
            <a:rPr lang="en-US" sz="4400">
              <a:solidFill>
                <a:srgbClr val="FFFF66"/>
              </a:solidFill>
              <a:latin typeface="Arial Black" panose="020B0A04020102020204" pitchFamily="34" charset="0"/>
            </a:rPr>
            <a:t>SHARK</a:t>
          </a:r>
          <a:r>
            <a:rPr lang="en-US" sz="4400" baseline="0">
              <a:solidFill>
                <a:srgbClr val="FFFF66"/>
              </a:solidFill>
              <a:latin typeface="Arial Black" panose="020B0A04020102020204" pitchFamily="34" charset="0"/>
            </a:rPr>
            <a:t> TANK DASHBOARD</a:t>
          </a:r>
          <a:endParaRPr lang="en-US" sz="4400">
            <a:solidFill>
              <a:srgbClr val="FFFF66"/>
            </a:solidFill>
            <a:latin typeface="Arial Black" panose="020B0A04020102020204" pitchFamily="34" charset="0"/>
          </a:endParaRPr>
        </a:p>
      </xdr:txBody>
    </xdr:sp>
    <xdr:clientData/>
  </xdr:twoCellAnchor>
  <xdr:twoCellAnchor>
    <xdr:from>
      <xdr:col>6</xdr:col>
      <xdr:colOff>532994</xdr:colOff>
      <xdr:row>5</xdr:row>
      <xdr:rowOff>9345</xdr:rowOff>
    </xdr:from>
    <xdr:to>
      <xdr:col>10</xdr:col>
      <xdr:colOff>603823</xdr:colOff>
      <xdr:row>13</xdr:row>
      <xdr:rowOff>48381</xdr:rowOff>
    </xdr:to>
    <xdr:sp macro="" textlink="">
      <xdr:nvSpPr>
        <xdr:cNvPr id="6" name="Oval 5"/>
        <xdr:cNvSpPr/>
      </xdr:nvSpPr>
      <xdr:spPr>
        <a:xfrm>
          <a:off x="4524423" y="856012"/>
          <a:ext cx="3082543" cy="1393702"/>
        </a:xfrm>
        <a:prstGeom prst="ellipse">
          <a:avLst/>
        </a:prstGeom>
        <a:solidFill>
          <a:srgbClr val="FFCCCC"/>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lang="en-US" sz="900">
              <a:solidFill>
                <a:srgbClr val="FF0066"/>
              </a:solidFill>
              <a:latin typeface="Arial Black" panose="020B0A04020102020204" pitchFamily="34" charset="0"/>
            </a:rPr>
            <a:t>TOTAL INVESTMENT</a:t>
          </a:r>
          <a:r>
            <a:rPr lang="en-US" sz="900" baseline="0">
              <a:solidFill>
                <a:srgbClr val="FF0066"/>
              </a:solidFill>
              <a:latin typeface="Arial Black" panose="020B0A04020102020204" pitchFamily="34" charset="0"/>
            </a:rPr>
            <a:t> AMOUNT OF SHARKS</a:t>
          </a:r>
        </a:p>
        <a:p>
          <a:pPr algn="l"/>
          <a:endParaRPr lang="en-US" sz="900" baseline="0">
            <a:solidFill>
              <a:srgbClr val="FF0066"/>
            </a:solidFill>
            <a:latin typeface="Arial Black" panose="020B0A04020102020204" pitchFamily="34" charset="0"/>
          </a:endParaRPr>
        </a:p>
        <a:p>
          <a:pPr algn="l"/>
          <a:r>
            <a:rPr lang="en-US" sz="1800">
              <a:solidFill>
                <a:srgbClr val="FF0066"/>
              </a:solidFill>
              <a:latin typeface="Arial Black" panose="020B0A04020102020204" pitchFamily="34" charset="0"/>
            </a:rPr>
            <a:t>11005.60106</a:t>
          </a:r>
        </a:p>
      </xdr:txBody>
    </xdr:sp>
    <xdr:clientData/>
  </xdr:twoCellAnchor>
  <xdr:twoCellAnchor>
    <xdr:from>
      <xdr:col>19</xdr:col>
      <xdr:colOff>2223802</xdr:colOff>
      <xdr:row>4</xdr:row>
      <xdr:rowOff>145143</xdr:rowOff>
    </xdr:from>
    <xdr:to>
      <xdr:col>22</xdr:col>
      <xdr:colOff>411238</xdr:colOff>
      <xdr:row>13</xdr:row>
      <xdr:rowOff>20342</xdr:rowOff>
    </xdr:to>
    <xdr:sp macro="" textlink="">
      <xdr:nvSpPr>
        <xdr:cNvPr id="7" name="Oval 6"/>
        <xdr:cNvSpPr/>
      </xdr:nvSpPr>
      <xdr:spPr>
        <a:xfrm>
          <a:off x="15794659" y="822476"/>
          <a:ext cx="2880389" cy="1399199"/>
        </a:xfrm>
        <a:prstGeom prst="ellipse">
          <a:avLst/>
        </a:prstGeom>
        <a:solidFill>
          <a:srgbClr val="FFCCCC"/>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lang="en-US" sz="900">
              <a:solidFill>
                <a:srgbClr val="FF0066"/>
              </a:solidFill>
              <a:latin typeface="Arial Black" panose="020B0A04020102020204" pitchFamily="34" charset="0"/>
            </a:rPr>
            <a:t>TOTAL  DEBT</a:t>
          </a:r>
          <a:r>
            <a:rPr lang="en-US" sz="900" baseline="0">
              <a:solidFill>
                <a:srgbClr val="FF0066"/>
              </a:solidFill>
              <a:latin typeface="Arial Black" panose="020B0A04020102020204" pitchFamily="34" charset="0"/>
            </a:rPr>
            <a:t> AMOUNT OF SHARKS </a:t>
          </a:r>
        </a:p>
        <a:p>
          <a:pPr algn="l"/>
          <a:r>
            <a:rPr lang="en-US" sz="2000" baseline="0">
              <a:solidFill>
                <a:srgbClr val="FF0066"/>
              </a:solidFill>
              <a:latin typeface="Arial Black" panose="020B0A04020102020204" pitchFamily="34" charset="0"/>
            </a:rPr>
            <a:t>      </a:t>
          </a:r>
          <a:r>
            <a:rPr lang="en-US" sz="2400">
              <a:solidFill>
                <a:srgbClr val="FF0066"/>
              </a:solidFill>
              <a:latin typeface="Arial Black" panose="020B0A04020102020204" pitchFamily="34" charset="0"/>
            </a:rPr>
            <a:t>1811</a:t>
          </a:r>
        </a:p>
      </xdr:txBody>
    </xdr:sp>
    <xdr:clientData/>
  </xdr:twoCellAnchor>
  <xdr:twoCellAnchor>
    <xdr:from>
      <xdr:col>0</xdr:col>
      <xdr:colOff>607927</xdr:colOff>
      <xdr:row>6</xdr:row>
      <xdr:rowOff>35590</xdr:rowOff>
    </xdr:from>
    <xdr:to>
      <xdr:col>4</xdr:col>
      <xdr:colOff>145863</xdr:colOff>
      <xdr:row>10</xdr:row>
      <xdr:rowOff>132868</xdr:rowOff>
    </xdr:to>
    <xdr:sp macro="" textlink="">
      <xdr:nvSpPr>
        <xdr:cNvPr id="10" name="Round Same Side Corner Rectangle 9"/>
        <xdr:cNvSpPr/>
      </xdr:nvSpPr>
      <xdr:spPr>
        <a:xfrm>
          <a:off x="607927" y="1074681"/>
          <a:ext cx="2216481" cy="790005"/>
        </a:xfrm>
        <a:prstGeom prst="round2Same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lang="en-US" sz="1400">
              <a:solidFill>
                <a:srgbClr val="FF0066"/>
              </a:solidFill>
              <a:latin typeface="Arial Black" panose="020B0A04020102020204" pitchFamily="34" charset="0"/>
            </a:rPr>
            <a:t>NO. OF</a:t>
          </a:r>
          <a:r>
            <a:rPr lang="en-US" sz="1400" baseline="0">
              <a:solidFill>
                <a:srgbClr val="FF0066"/>
              </a:solidFill>
              <a:latin typeface="Arial Black" panose="020B0A04020102020204" pitchFamily="34" charset="0"/>
            </a:rPr>
            <a:t> STARTUPS:</a:t>
          </a:r>
        </a:p>
        <a:p>
          <a:pPr algn="l"/>
          <a:r>
            <a:rPr lang="en-US" sz="1400" baseline="0">
              <a:solidFill>
                <a:srgbClr val="FF0066"/>
              </a:solidFill>
              <a:latin typeface="Arial Black" panose="020B0A04020102020204" pitchFamily="34" charset="0"/>
            </a:rPr>
            <a:t>            </a:t>
          </a:r>
          <a:r>
            <a:rPr lang="en-US" sz="2000" baseline="0">
              <a:solidFill>
                <a:srgbClr val="FF0066"/>
              </a:solidFill>
              <a:latin typeface="Arial Black" panose="020B0A04020102020204" pitchFamily="34" charset="0"/>
            </a:rPr>
            <a:t>320 </a:t>
          </a:r>
          <a:endParaRPr lang="en-US" sz="2000">
            <a:solidFill>
              <a:srgbClr val="FF0066"/>
            </a:solidFill>
            <a:latin typeface="Arial Black" panose="020B0A04020102020204" pitchFamily="34" charset="0"/>
          </a:endParaRPr>
        </a:p>
      </xdr:txBody>
    </xdr:sp>
    <xdr:clientData/>
  </xdr:twoCellAnchor>
  <xdr:twoCellAnchor>
    <xdr:from>
      <xdr:col>5</xdr:col>
      <xdr:colOff>209824</xdr:colOff>
      <xdr:row>13</xdr:row>
      <xdr:rowOff>55073</xdr:rowOff>
    </xdr:from>
    <xdr:to>
      <xdr:col>12</xdr:col>
      <xdr:colOff>51483</xdr:colOff>
      <xdr:row>38</xdr:row>
      <xdr:rowOff>14966</xdr:rowOff>
    </xdr:to>
    <xdr:graphicFrame macro="">
      <xdr:nvGraphicFramePr>
        <xdr:cNvPr id="15" name="Chart 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185350</xdr:colOff>
      <xdr:row>13</xdr:row>
      <xdr:rowOff>130342</xdr:rowOff>
    </xdr:from>
    <xdr:to>
      <xdr:col>19</xdr:col>
      <xdr:colOff>310816</xdr:colOff>
      <xdr:row>38</xdr:row>
      <xdr:rowOff>10025</xdr:rowOff>
    </xdr:to>
    <xdr:graphicFrame macro="">
      <xdr:nvGraphicFramePr>
        <xdr:cNvPr id="17" name="Chart 1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19</xdr:col>
      <xdr:colOff>300471</xdr:colOff>
      <xdr:row>13</xdr:row>
      <xdr:rowOff>56019</xdr:rowOff>
    </xdr:from>
    <xdr:to>
      <xdr:col>27</xdr:col>
      <xdr:colOff>180155</xdr:colOff>
      <xdr:row>39</xdr:row>
      <xdr:rowOff>126204</xdr:rowOff>
    </xdr:to>
    <xdr:graphicFrame macro="">
      <xdr:nvGraphicFramePr>
        <xdr:cNvPr id="18" name="Chart 1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24</xdr:col>
      <xdr:colOff>630053</xdr:colOff>
      <xdr:row>4</xdr:row>
      <xdr:rowOff>49908</xdr:rowOff>
    </xdr:from>
    <xdr:to>
      <xdr:col>30</xdr:col>
      <xdr:colOff>655008</xdr:colOff>
      <xdr:row>112</xdr:row>
      <xdr:rowOff>92363</xdr:rowOff>
    </xdr:to>
    <xdr:sp macro="" textlink="">
      <xdr:nvSpPr>
        <xdr:cNvPr id="21" name="Rectangle 20"/>
        <xdr:cNvSpPr/>
      </xdr:nvSpPr>
      <xdr:spPr>
        <a:xfrm>
          <a:off x="20224339" y="727241"/>
          <a:ext cx="4016383" cy="18729598"/>
        </a:xfrm>
        <a:prstGeom prst="rect">
          <a:avLst/>
        </a:prstGeom>
        <a:solidFill>
          <a:srgbClr val="FFCCCC"/>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25</xdr:col>
      <xdr:colOff>28538</xdr:colOff>
      <xdr:row>5</xdr:row>
      <xdr:rowOff>68031</xdr:rowOff>
    </xdr:from>
    <xdr:to>
      <xdr:col>30</xdr:col>
      <xdr:colOff>27048</xdr:colOff>
      <xdr:row>43</xdr:row>
      <xdr:rowOff>68777</xdr:rowOff>
    </xdr:to>
    <xdr:graphicFrame macro="">
      <xdr:nvGraphicFramePr>
        <xdr:cNvPr id="23" name="Chart 2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14</xdr:row>
      <xdr:rowOff>102049</xdr:rowOff>
    </xdr:from>
    <xdr:to>
      <xdr:col>5</xdr:col>
      <xdr:colOff>461818</xdr:colOff>
      <xdr:row>35</xdr:row>
      <xdr:rowOff>80818</xdr:rowOff>
    </xdr:to>
    <xdr:graphicFrame macro="">
      <xdr:nvGraphicFramePr>
        <xdr:cNvPr id="25" name="Chart 2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xdr:col>
      <xdr:colOff>87512</xdr:colOff>
      <xdr:row>38</xdr:row>
      <xdr:rowOff>124002</xdr:rowOff>
    </xdr:from>
    <xdr:to>
      <xdr:col>4</xdr:col>
      <xdr:colOff>90283</xdr:colOff>
      <xdr:row>43</xdr:row>
      <xdr:rowOff>103359</xdr:rowOff>
    </xdr:to>
    <mc:AlternateContent xmlns:mc="http://schemas.openxmlformats.org/markup-compatibility/2006" xmlns:a14="http://schemas.microsoft.com/office/drawing/2010/main">
      <mc:Choice Requires="a14">
        <xdr:graphicFrame macro="">
          <xdr:nvGraphicFramePr>
            <xdr:cNvPr id="26" name="Season Number"/>
            <xdr:cNvGraphicFramePr/>
          </xdr:nvGraphicFramePr>
          <xdr:xfrm>
            <a:off x="0" y="0"/>
            <a:ext cx="0" cy="0"/>
          </xdr:xfrm>
          <a:graphic>
            <a:graphicData uri="http://schemas.microsoft.com/office/drawing/2010/slicer">
              <sle:slicer xmlns:sle="http://schemas.microsoft.com/office/drawing/2010/slicer" name="Season Number"/>
            </a:graphicData>
          </a:graphic>
        </xdr:graphicFrame>
      </mc:Choice>
      <mc:Fallback xmlns="">
        <xdr:sp macro="" textlink="">
          <xdr:nvSpPr>
            <xdr:cNvPr id="0" name=""/>
            <xdr:cNvSpPr>
              <a:spLocks noTextEdit="1"/>
            </xdr:cNvSpPr>
          </xdr:nvSpPr>
          <xdr:spPr>
            <a:xfrm>
              <a:off x="757148" y="6704911"/>
              <a:ext cx="2011680" cy="85736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11546</xdr:colOff>
      <xdr:row>5</xdr:row>
      <xdr:rowOff>60476</xdr:rowOff>
    </xdr:from>
    <xdr:to>
      <xdr:col>18</xdr:col>
      <xdr:colOff>404092</xdr:colOff>
      <xdr:row>13</xdr:row>
      <xdr:rowOff>23091</xdr:rowOff>
    </xdr:to>
    <xdr:sp macro="" textlink="">
      <xdr:nvSpPr>
        <xdr:cNvPr id="32" name="Oval 31"/>
        <xdr:cNvSpPr/>
      </xdr:nvSpPr>
      <xdr:spPr>
        <a:xfrm>
          <a:off x="9675641" y="907143"/>
          <a:ext cx="3053499" cy="1317281"/>
        </a:xfrm>
        <a:prstGeom prst="ellipse">
          <a:avLst/>
        </a:prstGeom>
        <a:solidFill>
          <a:srgbClr val="FFCCCC"/>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rgbClr val="FF0066"/>
              </a:solidFill>
              <a:latin typeface="Arial Black" panose="020B0A04020102020204" pitchFamily="34" charset="0"/>
            </a:rPr>
            <a:t>TOTAL INVESTMENT EQUITY OF SHARKS</a:t>
          </a:r>
        </a:p>
        <a:p>
          <a:pPr algn="l"/>
          <a:endParaRPr lang="en-US" sz="900">
            <a:solidFill>
              <a:srgbClr val="FF0066"/>
            </a:solidFill>
            <a:latin typeface="Arial Black" panose="020B0A04020102020204" pitchFamily="34" charset="0"/>
          </a:endParaRPr>
        </a:p>
        <a:p>
          <a:pPr algn="l"/>
          <a:r>
            <a:rPr lang="en-US" sz="1800">
              <a:solidFill>
                <a:srgbClr val="FF0066"/>
              </a:solidFill>
              <a:latin typeface="Arial Black" panose="020B0A04020102020204" pitchFamily="34" charset="0"/>
            </a:rPr>
            <a:t>    1789.82</a:t>
          </a:r>
        </a:p>
      </xdr:txBody>
    </xdr:sp>
    <xdr:clientData/>
  </xdr:twoCellAnchor>
  <xdr:twoCellAnchor>
    <xdr:from>
      <xdr:col>18</xdr:col>
      <xdr:colOff>392547</xdr:colOff>
      <xdr:row>91</xdr:row>
      <xdr:rowOff>57728</xdr:rowOff>
    </xdr:from>
    <xdr:to>
      <xdr:col>22</xdr:col>
      <xdr:colOff>46183</xdr:colOff>
      <xdr:row>94</xdr:row>
      <xdr:rowOff>23092</xdr:rowOff>
    </xdr:to>
    <xdr:sp macro="" textlink="">
      <xdr:nvSpPr>
        <xdr:cNvPr id="37" name="TextBox 36"/>
        <xdr:cNvSpPr txBox="1"/>
      </xdr:nvSpPr>
      <xdr:spPr>
        <a:xfrm>
          <a:off x="12792365" y="15817273"/>
          <a:ext cx="2332182" cy="484910"/>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editAs="oneCell">
    <xdr:from>
      <xdr:col>25</xdr:col>
      <xdr:colOff>166144</xdr:colOff>
      <xdr:row>37</xdr:row>
      <xdr:rowOff>145021</xdr:rowOff>
    </xdr:from>
    <xdr:to>
      <xdr:col>29</xdr:col>
      <xdr:colOff>539063</xdr:colOff>
      <xdr:row>46</xdr:row>
      <xdr:rowOff>152289</xdr:rowOff>
    </xdr:to>
    <mc:AlternateContent xmlns:mc="http://schemas.openxmlformats.org/markup-compatibility/2006">
      <mc:Choice xmlns:a14="http://schemas.microsoft.com/office/drawing/2010/main" Requires="a14">
        <xdr:graphicFrame macro="">
          <xdr:nvGraphicFramePr>
            <xdr:cNvPr id="24" name="name of sharks 1"/>
            <xdr:cNvGraphicFramePr/>
          </xdr:nvGraphicFramePr>
          <xdr:xfrm>
            <a:off x="0" y="0"/>
            <a:ext cx="0" cy="0"/>
          </xdr:xfrm>
          <a:graphic>
            <a:graphicData uri="http://schemas.microsoft.com/office/drawing/2010/slicer">
              <sle:slicer xmlns:sle="http://schemas.microsoft.com/office/drawing/2010/slicer" name="name of sharks 1"/>
            </a:graphicData>
          </a:graphic>
        </xdr:graphicFrame>
      </mc:Choice>
      <mc:Fallback>
        <xdr:sp macro="" textlink="">
          <xdr:nvSpPr>
            <xdr:cNvPr id="0" name=""/>
            <xdr:cNvSpPr>
              <a:spLocks noTextEdit="1"/>
            </xdr:cNvSpPr>
          </xdr:nvSpPr>
          <xdr:spPr>
            <a:xfrm>
              <a:off x="20714744" y="6723621"/>
              <a:ext cx="3065319" cy="178526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435428</xdr:colOff>
      <xdr:row>66</xdr:row>
      <xdr:rowOff>127002</xdr:rowOff>
    </xdr:from>
    <xdr:to>
      <xdr:col>25</xdr:col>
      <xdr:colOff>447524</xdr:colOff>
      <xdr:row>89</xdr:row>
      <xdr:rowOff>84666</xdr:rowOff>
    </xdr:to>
    <xdr:graphicFrame macro="">
      <xdr:nvGraphicFramePr>
        <xdr:cNvPr id="31" name="Chart 3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24</xdr:col>
      <xdr:colOff>199572</xdr:colOff>
      <xdr:row>48</xdr:row>
      <xdr:rowOff>255814</xdr:rowOff>
    </xdr:from>
    <xdr:to>
      <xdr:col>31</xdr:col>
      <xdr:colOff>157239</xdr:colOff>
      <xdr:row>65</xdr:row>
      <xdr:rowOff>130463</xdr:rowOff>
    </xdr:to>
    <xdr:graphicFrame macro="">
      <xdr:nvGraphicFramePr>
        <xdr:cNvPr id="38" name="Chart 3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0</xdr:colOff>
      <xdr:row>43</xdr:row>
      <xdr:rowOff>23090</xdr:rowOff>
    </xdr:from>
    <xdr:to>
      <xdr:col>5</xdr:col>
      <xdr:colOff>242454</xdr:colOff>
      <xdr:row>69</xdr:row>
      <xdr:rowOff>103910</xdr:rowOff>
    </xdr:to>
    <xdr:graphicFrame macro="">
      <xdr:nvGraphicFramePr>
        <xdr:cNvPr id="40" name="Chart 3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6</xdr:col>
      <xdr:colOff>0</xdr:colOff>
      <xdr:row>41</xdr:row>
      <xdr:rowOff>0</xdr:rowOff>
    </xdr:from>
    <xdr:to>
      <xdr:col>6</xdr:col>
      <xdr:colOff>304800</xdr:colOff>
      <xdr:row>42</xdr:row>
      <xdr:rowOff>121073</xdr:rowOff>
    </xdr:to>
    <xdr:sp macro="" textlink="">
      <xdr:nvSpPr>
        <xdr:cNvPr id="9218" name="AutoShape 2" descr="Watch Shark Tank India Online - All Latest Episodes Available on Sony LIV"/>
        <xdr:cNvSpPr>
          <a:spLocks noChangeAspect="1" noChangeArrowheads="1"/>
        </xdr:cNvSpPr>
      </xdr:nvSpPr>
      <xdr:spPr bwMode="auto">
        <a:xfrm>
          <a:off x="4023360" y="71856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288637</xdr:colOff>
      <xdr:row>38</xdr:row>
      <xdr:rowOff>34635</xdr:rowOff>
    </xdr:from>
    <xdr:to>
      <xdr:col>14</xdr:col>
      <xdr:colOff>484910</xdr:colOff>
      <xdr:row>58</xdr:row>
      <xdr:rowOff>68447</xdr:rowOff>
    </xdr:to>
    <xdr:pic>
      <xdr:nvPicPr>
        <xdr:cNvPr id="12" name="Picture 11"/>
        <xdr:cNvPicPr>
          <a:picLocks noChangeAspect="1"/>
        </xdr:cNvPicPr>
      </xdr:nvPicPr>
      <xdr:blipFill>
        <a:blip xmlns:r="http://schemas.openxmlformats.org/officeDocument/2006/relationships" r:embed="rId9"/>
        <a:stretch>
          <a:fillRect/>
        </a:stretch>
      </xdr:blipFill>
      <xdr:spPr>
        <a:xfrm>
          <a:off x="3636819" y="6615544"/>
          <a:ext cx="6569364" cy="4318001"/>
        </a:xfrm>
        <a:prstGeom prst="rect">
          <a:avLst/>
        </a:prstGeom>
      </xdr:spPr>
    </xdr:pic>
    <xdr:clientData/>
  </xdr:twoCellAnchor>
  <xdr:twoCellAnchor>
    <xdr:from>
      <xdr:col>15</xdr:col>
      <xdr:colOff>38100</xdr:colOff>
      <xdr:row>54</xdr:row>
      <xdr:rowOff>22981</xdr:rowOff>
    </xdr:from>
    <xdr:to>
      <xdr:col>19</xdr:col>
      <xdr:colOff>877510</xdr:colOff>
      <xdr:row>59</xdr:row>
      <xdr:rowOff>69548</xdr:rowOff>
    </xdr:to>
    <xdr:sp macro="" textlink="">
      <xdr:nvSpPr>
        <xdr:cNvPr id="13" name="Oval 12"/>
        <xdr:cNvSpPr/>
      </xdr:nvSpPr>
      <xdr:spPr>
        <a:xfrm>
          <a:off x="10477500" y="10208381"/>
          <a:ext cx="4217610" cy="1151467"/>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a:solidFill>
                <a:srgbClr val="FFFF00"/>
              </a:solidFill>
              <a:latin typeface="Arial Black" panose="020B0A04020102020204" pitchFamily="34" charset="0"/>
            </a:rPr>
            <a:t>TOTAL INVESTMENT EQUITY OF SHARKS</a:t>
          </a:r>
        </a:p>
      </xdr:txBody>
    </xdr:sp>
    <xdr:clientData/>
  </xdr:twoCellAnchor>
  <xdr:twoCellAnchor>
    <xdr:from>
      <xdr:col>16</xdr:col>
      <xdr:colOff>228600</xdr:colOff>
      <xdr:row>48</xdr:row>
      <xdr:rowOff>50800</xdr:rowOff>
    </xdr:from>
    <xdr:to>
      <xdr:col>19</xdr:col>
      <xdr:colOff>1460500</xdr:colOff>
      <xdr:row>52</xdr:row>
      <xdr:rowOff>127000</xdr:rowOff>
    </xdr:to>
    <xdr:sp macro="" textlink="">
      <xdr:nvSpPr>
        <xdr:cNvPr id="14" name="Oval 13"/>
        <xdr:cNvSpPr/>
      </xdr:nvSpPr>
      <xdr:spPr>
        <a:xfrm>
          <a:off x="11341100" y="8763000"/>
          <a:ext cx="3937000" cy="11938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a:solidFill>
                <a:srgbClr val="FFFF00"/>
              </a:solidFill>
              <a:latin typeface="Arial Black" panose="020B0A04020102020204" pitchFamily="34" charset="0"/>
            </a:rPr>
            <a:t>TOTAL DEBT AMOUNT OF SHARKS</a:t>
          </a:r>
        </a:p>
      </xdr:txBody>
    </xdr:sp>
    <xdr:clientData/>
  </xdr:twoCellAnchor>
  <xdr:twoCellAnchor>
    <xdr:from>
      <xdr:col>16</xdr:col>
      <xdr:colOff>1117600</xdr:colOff>
      <xdr:row>41</xdr:row>
      <xdr:rowOff>139700</xdr:rowOff>
    </xdr:from>
    <xdr:to>
      <xdr:col>19</xdr:col>
      <xdr:colOff>1612900</xdr:colOff>
      <xdr:row>47</xdr:row>
      <xdr:rowOff>12700</xdr:rowOff>
    </xdr:to>
    <xdr:sp macro="" textlink="">
      <xdr:nvSpPr>
        <xdr:cNvPr id="16" name="Oval 15"/>
        <xdr:cNvSpPr/>
      </xdr:nvSpPr>
      <xdr:spPr>
        <a:xfrm>
          <a:off x="12230100" y="7429500"/>
          <a:ext cx="3200400" cy="11176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solidFill>
                <a:srgbClr val="FFFF00"/>
              </a:solidFill>
              <a:latin typeface="Arial Black" panose="020B0A04020102020204" pitchFamily="34" charset="0"/>
            </a:rPr>
            <a:t>TOTAL INVESTMENT AMOUNT</a:t>
          </a:r>
          <a:r>
            <a:rPr lang="en-US" sz="1400" baseline="0">
              <a:solidFill>
                <a:srgbClr val="FFFF00"/>
              </a:solidFill>
              <a:latin typeface="Arial Black" panose="020B0A04020102020204" pitchFamily="34" charset="0"/>
            </a:rPr>
            <a:t> OF SHARKS</a:t>
          </a:r>
          <a:endParaRPr lang="en-US" sz="1400">
            <a:solidFill>
              <a:srgbClr val="FFFF00"/>
            </a:solidFill>
            <a:latin typeface="Arial Black" panose="020B0A04020102020204" pitchFamily="34" charset="0"/>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Asus" refreshedDate="45148.587443518518" createdVersion="5" refreshedVersion="5" minRefreshableVersion="3" recordCount="10">
  <cacheSource type="worksheet">
    <worksheetSource ref="AC1:AF11" sheet="Shark Tank India"/>
  </cacheSource>
  <cacheFields count="4">
    <cacheField name="name of sharks" numFmtId="0">
      <sharedItems containsBlank="1" count="10">
        <s v="amit"/>
        <s v="aman"/>
        <s v="namita"/>
        <s v="ashneer"/>
        <s v="vineeta"/>
        <s v="peyush"/>
        <s v="ghazal"/>
        <s v="guest"/>
        <s v="anupam"/>
        <m/>
      </sharedItems>
    </cacheField>
    <cacheField name="total debt amt" numFmtId="0">
      <sharedItems containsString="0" containsBlank="1" containsNumber="1" minValue="0" maxValue="525.16"/>
    </cacheField>
    <cacheField name="Total deal equity" numFmtId="0">
      <sharedItems containsString="0" containsBlank="1" containsNumber="1" minValue="3" maxValue="422.11399999999998"/>
    </cacheField>
    <cacheField name="total inv amt" numFmtId="0">
      <sharedItems containsString="0" containsBlank="1" containsNumber="1" minValue="159.9902525" maxValue="2510.0400159999995"/>
    </cacheField>
  </cacheFields>
  <extLst>
    <ext xmlns:x14="http://schemas.microsoft.com/office/spreadsheetml/2009/9/main" uri="{725AE2AE-9491-48be-B2B4-4EB974FC3084}">
      <x14:pivotCacheDefinition pivotCacheId="2"/>
    </ext>
  </extLst>
</pivotCacheDefinition>
</file>

<file path=xl/pivotCache/pivotCacheDefinition2.xml><?xml version="1.0" encoding="utf-8"?>
<pivotCacheDefinition xmlns="http://schemas.openxmlformats.org/spreadsheetml/2006/main" xmlns:r="http://schemas.openxmlformats.org/officeDocument/2006/relationships" r:id="rId1" refreshedBy="Asus" refreshedDate="45148.702752777775" createdVersion="5" refreshedVersion="5" minRefreshableVersion="3" recordCount="320">
  <cacheSource type="worksheet">
    <worksheetSource ref="A1:BR321" sheet="Shark Tank India"/>
  </cacheSource>
  <cacheFields count="70">
    <cacheField name="Season Number" numFmtId="0">
      <sharedItems containsSemiMixedTypes="0" containsString="0" containsNumber="1" containsInteger="1" minValue="1" maxValue="2" count="2">
        <n v="1"/>
        <n v="2"/>
      </sharedItems>
    </cacheField>
    <cacheField name="Season Start" numFmtId="15">
      <sharedItems containsSemiMixedTypes="0" containsNonDate="0" containsDate="1" containsString="0" minDate="2021-12-20T00:00:00" maxDate="2023-01-03T00:00:00"/>
    </cacheField>
    <cacheField name="Season End" numFmtId="15">
      <sharedItems containsSemiMixedTypes="0" containsNonDate="0" containsDate="1" containsString="0" minDate="2022-02-04T00:00:00" maxDate="2023-03-11T00:00:00"/>
    </cacheField>
    <cacheField name="Episode Number" numFmtId="0">
      <sharedItems containsSemiMixedTypes="0" containsString="0" containsNumber="1" containsInteger="1" minValue="0" maxValue="51" count="52">
        <n v="1"/>
        <n v="2"/>
        <n v="3"/>
        <n v="4"/>
        <n v="5"/>
        <n v="6"/>
        <n v="7"/>
        <n v="8"/>
        <n v="9"/>
        <n v="10"/>
        <n v="11"/>
        <n v="12"/>
        <n v="13"/>
        <n v="14"/>
        <n v="15"/>
        <n v="16"/>
        <n v="17"/>
        <n v="18"/>
        <n v="19"/>
        <n v="20"/>
        <n v="21"/>
        <n v="22"/>
        <n v="23"/>
        <n v="24"/>
        <n v="25"/>
        <n v="26"/>
        <n v="27"/>
        <n v="28"/>
        <n v="29"/>
        <n v="30"/>
        <n v="31"/>
        <n v="32"/>
        <n v="33"/>
        <n v="34"/>
        <n v="35"/>
        <n v="36"/>
        <n v="0"/>
        <n v="37"/>
        <n v="38"/>
        <n v="39"/>
        <n v="40"/>
        <n v="41"/>
        <n v="42"/>
        <n v="43"/>
        <n v="44"/>
        <n v="45"/>
        <n v="46"/>
        <n v="47"/>
        <n v="48"/>
        <n v="49"/>
        <n v="50"/>
        <n v="51"/>
      </sharedItems>
    </cacheField>
    <cacheField name="Episode Title" numFmtId="0">
      <sharedItems/>
    </cacheField>
    <cacheField name="Pitch Number" numFmtId="0">
      <sharedItems containsSemiMixedTypes="0" containsString="0" containsNumber="1" containsInteger="1" minValue="1" maxValue="320"/>
    </cacheField>
    <cacheField name="Startup Name" numFmtId="0">
      <sharedItems count="320">
        <s v="BluePineFoods"/>
        <s v="BoozScooters"/>
        <s v="HeartUpMySleeves"/>
        <s v="TagzFoods"/>
        <s v="HeadAndHeart"/>
        <s v="Agritourism"/>
        <s v="qZenseLabs"/>
        <s v="Peeschute"/>
        <s v="NOCD"/>
        <s v="CosIQ"/>
        <s v="JhaJiAchaar"/>
        <s v="Bummer"/>
        <s v="RevampMoto"/>
        <s v="HungryHead"/>
        <s v="ShrawaniEngineers"/>
        <s v="SkippiIcePops"/>
        <s v="Menstrupedia"/>
        <s v="Hecoll"/>
        <s v="RaisingSuperstars"/>
        <s v="Torch-it"/>
        <s v="Kavach"/>
        <s v="LaKheerDeli"/>
        <s v="BeyondSnack"/>
        <s v="VivalyfInnovations"/>
        <s v="MotionBreeze"/>
        <s v="Altor"/>
        <s v="Ariro"/>
        <s v="KabiraHandmad"/>
        <s v="Nuutjob"/>
        <s v="Meatyour"/>
        <s v="EventBeep"/>
        <s v="Gopal's56"/>
        <s v="ARRCOATSurfaceTextures"/>
        <s v="Farda"/>
        <s v="Auli"/>
        <s v="SweeDesi"/>
        <s v="LOKA"/>
        <s v="Annie"/>
        <s v="Carragreen"/>
        <s v="TheYarnBazaar"/>
        <s v="TheRenalProject"/>
        <s v="MorrikoPureFoods"/>
        <s v="GoodGoodPiggy"/>
        <s v="HammerLifestyle"/>
        <s v="PNT"/>
        <s v="Cocofit"/>
        <s v="BambooIndia"/>
        <s v="FlyingFur"/>
        <s v="BeyondWater"/>
        <s v="Let'sTry"/>
        <s v="FindYourKicksIndia"/>
        <s v="AasVidyalaya"/>
        <s v="Outbox"/>
        <s v="RoadBounce"/>
        <s v="Mommy'sKitchen"/>
        <s v="IndiaHempandCo"/>
        <s v="Otua"/>
        <s v="Anthyesti"/>
        <s v="Ethik"/>
        <s v="WeSTOCK"/>
        <s v="KetoIndia"/>
        <s v="Magiclock"/>
        <s v="TheStatePlate"/>
        <s v="Bakarmax"/>
        <s v="INACAN"/>
        <s v="Get-A-Whey"/>
        <s v="Sid07Designs"/>
        <s v="TheQuirkyNaari"/>
        <s v="HairOriginals"/>
        <s v="Poo-de-Cologne"/>
        <s v="Moonshine"/>
        <s v="Falhari"/>
        <s v="NamhyaFoods"/>
        <s v="UrbanMonkey"/>
        <s v="GuardianGears"/>
        <s v="ModernMyth"/>
        <s v="TheSassBar"/>
        <s v="KGAgrotech"/>
        <s v="NuskhaKitchen"/>
        <s v="PawsIndia"/>
        <s v="SunfoxTechnologies"/>
        <s v="Alpino"/>
        <s v="IsakFragrances"/>
        <s v="JulaaAutomation"/>
        <s v="RarePlanet"/>
        <s v="ThekaCoffee"/>
        <s v="WattTechnovations"/>
        <s v="AlisteTechnologies"/>
        <s v="InsuranceSamadhan"/>
        <s v="HumpyA2"/>
        <s v="KunafaWorld"/>
        <s v="GoldSafeSolutions"/>
        <s v="WakaoFoods"/>
        <s v="PDDFalcon"/>
        <s v="PlayBoxTV"/>
        <s v="Sippline"/>
        <s v="KabaddiAdda"/>
        <s v="ShadesofSpring"/>
        <s v="Scholify"/>
        <s v="Scrapshala"/>
        <s v="Sabjikothi"/>
        <s v="AyuRythm"/>
        <s v="Astrix"/>
        <s v="TheaandSid"/>
        <s v="ExperentialEtc"/>
        <s v="GrowFitter"/>
        <s v="C3Med-Tech"/>
        <s v="ColourMeMad-CMM"/>
        <s v="Mavi's"/>
        <s v="TweekLabs"/>
        <s v="Proxgy"/>
        <s v="NomadFoodProject"/>
        <s v="TweeInOne"/>
        <s v="GreenProtein"/>
        <s v="On2Cook"/>
        <s v="JainShikanji"/>
        <s v="Woloo"/>
        <s v="ElcareIndia"/>
        <s v="SneaKare"/>
        <s v="FrenchCrown"/>
        <s v="StoreMyGoods"/>
        <s v="Devnagri"/>
        <s v="WitBlox"/>
        <s v="Kineer"/>
        <s v="PiChem"/>
        <s v="Clensta"/>
        <s v="InfinitiInsects"/>
        <s v="AshwaPro"/>
        <s v="Mine4Nine"/>
        <s v="StudioBeej"/>
        <s v="Sattuz"/>
        <s v="Scintiglo"/>
        <s v="Glii"/>
        <s v="StanleeIndia"/>
        <s v="SpaceKidzIndia"/>
        <s v="UrbanNaps"/>
        <s v="Gizmoswala"/>
        <s v="ZyppElectric"/>
        <s v="Picsniff"/>
        <s v="Deciwood"/>
        <s v="HappyBar"/>
        <s v="Tathastulive"/>
        <s v="BandsandCups"/>
        <s v="MyWealthProtector"/>
        <s v="TheIris"/>
        <s v="Canebot"/>
        <s v="OyeDelhiOye"/>
        <s v="InaliAssistiveTech"/>
        <s v="Meera'sCelebrations"/>
        <s v="Artment"/>
        <s v="Powertree"/>
        <s v="Eume"/>
        <s v="Hoovu"/>
        <s v="Dorji"/>
        <s v="Recode"/>
        <s v="VeryMuchIndian"/>
        <s v="WatchoutWearables"/>
        <s v="SoupX"/>
        <s v="ATMOSPHERE"/>
        <s v="Stage"/>
        <s v="Girgit"/>
        <s v="GearHeadMotors"/>
        <s v="PatilKaki"/>
        <s v="Brandsdaddy"/>
        <s v="Winston"/>
        <s v="Flatheads"/>
        <s v="OrganicSmokes"/>
        <s v="TeaFit"/>
        <s v="Haqdarshak"/>
        <s v="Bhaskar'sPuranpoliGhar"/>
        <s v="GunjanAppsStudios"/>
        <s v="TheSimplySalad"/>
        <s v="AyuSynk"/>
        <s v="AtypicalAdvantage"/>
        <s v="HouseOfChikankari"/>
        <s v="MagicOfMemories"/>
        <s v="Paradyes"/>
        <s v="Nestroots"/>
        <s v="Zillionaire"/>
        <s v="Credmate"/>
        <s v="Freebowler"/>
        <s v="ABCSports&amp;Fitness"/>
        <s v="Primebook"/>
        <s v="DailyDump"/>
        <s v="GharSoaps"/>
        <s v="Janitri"/>
        <s v="JaipurWatchCompany"/>
        <s v="InsideFPV"/>
        <s v="Angrakhaa"/>
        <s v="Diabexy"/>
        <s v="Kyari"/>
        <s v="MoppFoods"/>
        <s v="Econiture"/>
        <s v="Dobiee"/>
        <s v="FastBeetle"/>
        <s v="Pflow"/>
        <s v="VSMani"/>
        <s v="Sepal"/>
        <s v="Solinas"/>
        <s v="AvimeeHerbal"/>
        <s v="eyenic"/>
        <s v="ekatra"/>
        <s v="Raasa"/>
        <s v="NeoMotion"/>
        <s v="licksters"/>
        <s v="Sayonara"/>
        <s v="PMV"/>
        <s v="SpiceStory"/>
        <s v="Bullspree"/>
        <s v="Snitch"/>
        <s v="Portl"/>
        <s v="FatToSlim"/>
        <s v="CheeseCake&amp;Co."/>
        <s v="Dabble"/>
        <s v="CloudTailor"/>
        <s v="BeUnic"/>
        <s v="Broomees"/>
        <s v="Ravel"/>
        <s v="HoneyVeda"/>
        <s v="PadCare"/>
        <s v="SwadeshiBlessings"/>
        <s v="OLL"/>
        <s v="Febris"/>
        <s v="Geeani"/>
        <s v="Amore"/>
        <s v="LeafyAffair"/>
        <s v="ScrapUncle"/>
        <s v="SharmaJiKiAata"/>
        <s v="Manetain"/>
        <s v="GavinParis"/>
        <s v="UnStop"/>
        <s v="BlueTea"/>
        <s v="TheGreenSnack"/>
        <s v="HobbyIndia"/>
        <s v="Flhexible"/>
        <s v="UpThrust"/>
        <s v="Zoff"/>
        <s v="DesiToys"/>
        <s v="CloudWorx"/>
        <s v="Mahantam"/>
        <s v="MindPeers"/>
        <s v="Barosi"/>
        <s v="Daryaganj"/>
        <s v="DhruvVidyut"/>
        <s v="CELLBELL"/>
        <s v="Tipayi"/>
        <s v="DigiQure"/>
        <s v="Nirmalaya"/>
        <s v="Pabiben"/>
        <s v="Homestrap"/>
        <s v="uBreathe"/>
        <s v="Deyor"/>
        <s v="iMumz"/>
        <s v="TheHealthyBinge"/>
        <s v="Freakins"/>
        <s v="Perfora"/>
        <s v="MidNightAngelsByPC"/>
        <s v="CureSee"/>
        <s v="MeduLance"/>
        <s v="Cakelicious"/>
        <s v="Bowled.io"/>
        <s v="Toyshine"/>
        <s v="neuphony"/>
        <s v="Amrutam"/>
        <s v="HoloKitab"/>
        <s v="Zoe"/>
        <s v="Hornback"/>
        <s v="Malaki"/>
        <s v="nanoclean"/>
        <s v="DesmondJi"/>
        <s v="Cremeitalia"/>
        <s v="nawgati"/>
        <s v="Swytchd"/>
        <s v="GladFul"/>
        <s v="Pharmallama"/>
        <s v="CraveRajaFoods"/>
        <s v="VAPerfume"/>
        <s v="Hood"/>
        <s v="TwistingScoops"/>
        <s v="GROWiT"/>
        <s v="Makino"/>
        <s v="Trunome"/>
        <s v="Wol3D"/>
        <s v="What'sUpWellness"/>
        <s v="ProostBeer"/>
        <s v="DrCubes"/>
        <s v="MetroRide"/>
        <s v="Conker"/>
        <s v="WTF"/>
        <s v="funngro"/>
        <s v="Aadvik"/>
        <s v="oyehappy"/>
        <s v="HealthyMaster"/>
        <s v="Kitsons"/>
        <s v="LondonBubble"/>
        <s v="WaggyZone"/>
        <s v="NutriCook"/>
        <s v="Subhag"/>
        <s v="SinghStyled"/>
        <s v="ZSportsTech"/>
        <s v="ThePlatedProject"/>
        <s v="VsnapU"/>
        <s v="TheHealthyFactory"/>
        <s v="Brevistay"/>
        <s v="SoulUp"/>
        <s v="TheBigBookBox - ChapterOneBooks"/>
        <s v="Rubans"/>
        <s v="SameNotification"/>
        <s v="BottomLineSprays"/>
        <s v="LilGoodness"/>
        <s v="ForeverModest"/>
        <s v="Sahayatha"/>
        <s v="WickedGud"/>
        <s v="maisha"/>
        <s v="NishHair"/>
        <s v="MYBYK"/>
        <s v="GODESi"/>
        <s v="TAC"/>
        <s v="Naara-Aaba"/>
        <s v="StyloBug"/>
      </sharedItems>
    </cacheField>
    <cacheField name="Industry" numFmtId="0">
      <sharedItems count="16">
        <s v="Food"/>
        <s v="Vehicles/Electrical Vehicles"/>
        <s v="Beauty/Fashion"/>
        <s v="Education"/>
        <s v="Agriculture"/>
        <s v="Medical/Health"/>
        <s v="Manufacturing"/>
        <s v="Technology/Software"/>
        <s v="Electronics"/>
        <s v="Animal/Pets"/>
        <s v="Services"/>
        <s v="Hardware"/>
        <s v="Sports"/>
        <s v="Liquor/Beverages"/>
        <s v="Entertainment"/>
        <s v="Furnishing/Household"/>
      </sharedItems>
    </cacheField>
    <cacheField name="Business Description" numFmtId="0">
      <sharedItems/>
    </cacheField>
    <cacheField name="Company Website" numFmtId="0">
      <sharedItems containsBlank="1"/>
    </cacheField>
    <cacheField name="Number of Presenters" numFmtId="0">
      <sharedItems containsSemiMixedTypes="0" containsString="0" containsNumber="1" containsInteger="1" minValue="1" maxValue="6"/>
    </cacheField>
    <cacheField name="Male Presenters" numFmtId="0">
      <sharedItems containsString="0" containsBlank="1" containsNumber="1" containsInteger="1" minValue="1" maxValue="6"/>
    </cacheField>
    <cacheField name="PRESENTERS" numFmtId="0">
      <sharedItems count="2">
        <s v="MALE"/>
        <s v="FEMALE"/>
      </sharedItems>
    </cacheField>
    <cacheField name="Female Presenters" numFmtId="0">
      <sharedItems containsString="0" containsBlank="1" containsNumber="1" containsInteger="1" minValue="1" maxValue="3"/>
    </cacheField>
    <cacheField name="Transgender Presenters" numFmtId="0">
      <sharedItems containsString="0" containsBlank="1" containsNumber="1" containsInteger="1" minValue="1" maxValue="1"/>
    </cacheField>
    <cacheField name="Couple Presenters" numFmtId="0">
      <sharedItems containsString="0" containsBlank="1" containsNumber="1" containsInteger="1" minValue="0" maxValue="1"/>
    </cacheField>
    <cacheField name="Pitchers Average Age" numFmtId="0">
      <sharedItems count="3">
        <s v="Middle"/>
        <s v="Young"/>
        <s v="Old"/>
      </sharedItems>
    </cacheField>
    <cacheField name="Started in" numFmtId="0">
      <sharedItems containsString="0" containsBlank="1" containsNumber="1" containsInteger="1" minValue="2005" maxValue="2022" count="15">
        <n v="2016"/>
        <n v="2017"/>
        <n v="2021"/>
        <n v="2019"/>
        <n v="2015"/>
        <n v="2005"/>
        <n v="2020"/>
        <m/>
        <n v="2013"/>
        <n v="2018"/>
        <n v="2014"/>
        <n v="2012"/>
        <n v="2022"/>
        <n v="2006"/>
        <n v="2010"/>
      </sharedItems>
    </cacheField>
    <cacheField name="Pitchers City" numFmtId="0">
      <sharedItems/>
    </cacheField>
    <cacheField name="Pitchers State" numFmtId="0">
      <sharedItems/>
    </cacheField>
    <cacheField name="Yearly Revenue" numFmtId="0">
      <sharedItems containsString="0" containsBlank="1" containsNumber="1" containsInteger="1" minValue="-1" maxValue="7200"/>
    </cacheField>
    <cacheField name="Monthly Sales" numFmtId="0">
      <sharedItems containsString="0" containsBlank="1" containsNumber="1" minValue="0" maxValue="700"/>
    </cacheField>
    <cacheField name="Gross Margin" numFmtId="0">
      <sharedItems containsString="0" containsBlank="1" containsNumber="1" containsInteger="1" minValue="3" maxValue="150"/>
    </cacheField>
    <cacheField name="Net Margin" numFmtId="0">
      <sharedItems containsString="0" containsBlank="1" containsNumber="1" containsInteger="1" minValue="3" maxValue="40"/>
    </cacheField>
    <cacheField name="Original Ask Amount" numFmtId="0">
      <sharedItems containsSemiMixedTypes="0" containsString="0" containsNumber="1" minValue="0" maxValue="30000"/>
    </cacheField>
    <cacheField name="Original Offered Equity" numFmtId="0">
      <sharedItems containsSemiMixedTypes="0" containsString="0" containsNumber="1" minValue="0.2" maxValue="25"/>
    </cacheField>
    <cacheField name="Valuation Requested" numFmtId="0">
      <sharedItems containsSemiMixedTypes="0" containsString="0" containsNumber="1" minValue="0" maxValue="120000"/>
    </cacheField>
    <cacheField name="Received Offer" numFmtId="0">
      <sharedItems containsSemiMixedTypes="0" containsString="0" containsNumber="1" containsInteger="1" minValue="0" maxValue="1"/>
    </cacheField>
    <cacheField name="name of sharks" numFmtId="0">
      <sharedItems containsBlank="1" count="10">
        <s v="amit"/>
        <s v="aman"/>
        <s v="namita"/>
        <s v="ashneer"/>
        <s v="vineeta"/>
        <s v="peyush"/>
        <s v="ghazal"/>
        <s v="guest"/>
        <s v="anupam"/>
        <m/>
      </sharedItems>
    </cacheField>
    <cacheField name="total debt amt" numFmtId="0">
      <sharedItems containsString="0" containsBlank="1" containsNumber="1" minValue="0" maxValue="525.16"/>
    </cacheField>
    <cacheField name="Total deal equity" numFmtId="0">
      <sharedItems containsString="0" containsBlank="1" containsNumber="1" minValue="3" maxValue="422.11399999999998"/>
    </cacheField>
    <cacheField name="total inv amt" numFmtId="0">
      <sharedItems containsString="0" containsBlank="1" containsNumber="1" minValue="159.9902525" maxValue="2510.0400159999995"/>
    </cacheField>
    <cacheField name="Accepted Offer" numFmtId="0">
      <sharedItems containsString="0" containsBlank="1" containsNumber="1" containsInteger="1" minValue="0" maxValue="1" count="3">
        <n v="1"/>
        <m/>
        <n v="0"/>
      </sharedItems>
    </cacheField>
    <cacheField name="Total Deal Amount" numFmtId="0">
      <sharedItems containsString="0" containsBlank="1" containsNumber="1" minValue="0" maxValue="200"/>
    </cacheField>
    <cacheField name="Total Deal Equity2" numFmtId="0">
      <sharedItems containsString="0" containsBlank="1" containsNumber="1" minValue="0.5" maxValue="75"/>
    </cacheField>
    <cacheField name="`" numFmtId="0">
      <sharedItems containsString="0" containsBlank="1" containsNumber="1" containsInteger="1" minValue="20" maxValue="150"/>
    </cacheField>
    <cacheField name="Debt Interest" numFmtId="0">
      <sharedItems containsString="0" containsBlank="1" containsNumber="1" containsInteger="1" minValue="0" maxValue="18"/>
    </cacheField>
    <cacheField name="Deal Valuation" numFmtId="0">
      <sharedItems containsString="0" containsBlank="1" containsNumber="1" minValue="0" maxValue="25000"/>
    </cacheField>
    <cacheField name="Number of sharks in deal" numFmtId="0">
      <sharedItems containsString="0" containsBlank="1" containsNumber="1" containsInteger="1" minValue="1" maxValue="5"/>
    </cacheField>
    <cacheField name="Deal has conditions" numFmtId="0">
      <sharedItems containsBlank="1"/>
    </cacheField>
    <cacheField name="Has Patents" numFmtId="0">
      <sharedItems containsString="0" containsBlank="1" containsNumber="1" containsInteger="1" minValue="1" maxValue="1"/>
    </cacheField>
    <cacheField name="TOTAL INVESTMENT AMT" numFmtId="0">
      <sharedItems containsSemiMixedTypes="0" containsString="0" containsNumber="1" minValue="0" maxValue="200"/>
    </cacheField>
    <cacheField name="Ashneer Investment Amount" numFmtId="0">
      <sharedItems containsString="0" containsBlank="1" containsNumber="1" minValue="1" maxValue="70"/>
    </cacheField>
    <cacheField name="Ashneer Investment Equity" numFmtId="0">
      <sharedItems containsString="0" containsBlank="1" containsNumber="1" minValue="1" maxValue="25"/>
    </cacheField>
    <cacheField name="Ashneer Debt Amount" numFmtId="0">
      <sharedItems containsString="0" containsBlank="1" containsNumber="1" containsInteger="1" minValue="15" maxValue="99"/>
    </cacheField>
    <cacheField name="Namita Investment Amount" numFmtId="0">
      <sharedItems containsString="0" containsBlank="1" containsNumber="1" minValue="1.5999999999999999E-5" maxValue="100"/>
    </cacheField>
    <cacheField name="Namita Investment Equity" numFmtId="0">
      <sharedItems containsString="0" containsBlank="1" containsNumber="1" minValue="0.2" maxValue="25"/>
    </cacheField>
    <cacheField name="Namita Debt Amount" numFmtId="0">
      <sharedItems containsString="0" containsBlank="1" containsNumber="1" minValue="12.5" maxValue="100"/>
    </cacheField>
    <cacheField name="Anupam Investment Amount" numFmtId="0">
      <sharedItems containsString="0" containsBlank="1" containsNumber="1" minValue="0" maxValue="100"/>
    </cacheField>
    <cacheField name="Anupam Investment Equity" numFmtId="0">
      <sharedItems containsString="0" containsBlank="1" containsNumber="1" minValue="0.16600000000000001" maxValue="25"/>
    </cacheField>
    <cacheField name="Anupam Debt Amount" numFmtId="0">
      <sharedItems containsString="0" containsBlank="1" containsNumber="1" minValue="12.5" maxValue="50"/>
    </cacheField>
    <cacheField name="Vineeta Investment Amount" numFmtId="0">
      <sharedItems containsString="0" containsBlank="1" containsNumber="1" minValue="5" maxValue="100"/>
    </cacheField>
    <cacheField name="Vineeta Investment Equity" numFmtId="0">
      <sharedItems containsString="0" containsBlank="1" containsNumber="1" minValue="0.3" maxValue="25"/>
    </cacheField>
    <cacheField name="Vineeta Debt Amount" numFmtId="0">
      <sharedItems containsString="0" containsBlank="1" containsNumber="1" minValue="12.5" maxValue="50"/>
    </cacheField>
    <cacheField name="Aman Investment Amount" numFmtId="0">
      <sharedItems containsString="0" containsBlank="1" containsNumber="1" minValue="0" maxValue="100"/>
    </cacheField>
    <cacheField name="Aman Investment Equity" numFmtId="0">
      <sharedItems containsString="0" containsBlank="1" containsNumber="1" minValue="0.16600000000000001" maxValue="40"/>
    </cacheField>
    <cacheField name="Aman Debt Amount" numFmtId="0">
      <sharedItems containsString="0" containsBlank="1" containsNumber="1" minValue="16.66" maxValue="70"/>
    </cacheField>
    <cacheField name="Peyush Investment Amount" numFmtId="0">
      <sharedItems containsString="0" containsBlank="1" containsNumber="1" minValue="0" maxValue="100"/>
    </cacheField>
    <cacheField name="Peyush Investment Equity" numFmtId="0">
      <sharedItems containsString="0" containsBlank="1" containsNumber="1" minValue="0.16600000000000001" maxValue="75"/>
    </cacheField>
    <cacheField name="Peyush Debt Amount" numFmtId="0">
      <sharedItems containsString="0" containsBlank="1" containsNumber="1" containsInteger="1" minValue="10" maxValue="60"/>
    </cacheField>
    <cacheField name="Ghazal Investment Amount" numFmtId="0">
      <sharedItems containsString="0" containsBlank="1" containsNumber="1" minValue="2.5250000000000001E-4" maxValue="33.33"/>
    </cacheField>
    <cacheField name="Ghazal Investment Equity" numFmtId="0">
      <sharedItems containsString="0" containsBlank="1" containsNumber="1" minValue="1" maxValue="17.5"/>
    </cacheField>
    <cacheField name="Ghazal Debt Amount" numFmtId="0">
      <sharedItems containsNonDate="0" containsString="0" containsBlank="1"/>
    </cacheField>
    <cacheField name="Amit Investment Amount" numFmtId="0">
      <sharedItems containsString="0" containsBlank="1" containsNumber="1" minValue="5" maxValue="100"/>
    </cacheField>
    <cacheField name="Amit Investment Equity" numFmtId="0">
      <sharedItems containsString="0" containsBlank="1" containsNumber="1" minValue="1" maxValue="20"/>
    </cacheField>
    <cacheField name="Amit Debt Amount" numFmtId="0">
      <sharedItems containsString="0" containsBlank="1" containsNumber="1" containsInteger="1" minValue="10" maxValue="65"/>
    </cacheField>
    <cacheField name="Guest Investment Amount" numFmtId="0">
      <sharedItems containsString="0" containsBlank="1" containsNumber="1" minValue="25" maxValue="40.5"/>
    </cacheField>
    <cacheField name="Guest Investment Equity" numFmtId="0">
      <sharedItems containsString="0" containsBlank="1" containsNumber="1" minValue="0.5" maxValue="2.5"/>
    </cacheField>
    <cacheField name="Guest Debt Amount" numFmtId="0">
      <sharedItems containsString="0" containsBlank="1" containsNumber="1" minValue="12.5" maxValue="34.5"/>
    </cacheField>
    <cacheField name="Guest Name" numFmtId="0">
      <sharedItems containsBlank="1"/>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0">
  <r>
    <x v="0"/>
    <n v="145"/>
    <n v="108.9966"/>
    <n v="800.91000000000008"/>
  </r>
  <r>
    <x v="1"/>
    <n v="311.16000000000003"/>
    <n v="260.93260000000004"/>
    <n v="2510.0400159999995"/>
  </r>
  <r>
    <x v="2"/>
    <n v="525.16"/>
    <n v="301.59360000000004"/>
    <n v="2097.5102685000002"/>
  </r>
  <r>
    <x v="3"/>
    <n v="114"/>
    <n v="93.24"/>
    <n v="539.32999999999993"/>
  </r>
  <r>
    <x v="4"/>
    <n v="229.16"/>
    <n v="93.24"/>
    <n v="1170.5999999999999"/>
  </r>
  <r>
    <x v="5"/>
    <n v="342"/>
    <n v="422.11399999999998"/>
    <n v="2210.3802525000001"/>
  </r>
  <r>
    <x v="6"/>
    <n v="0"/>
    <n v="51.7"/>
    <n v="159.9902525"/>
  </r>
  <r>
    <x v="7"/>
    <n v="47"/>
    <n v="3"/>
    <n v="159.9902525"/>
  </r>
  <r>
    <x v="8"/>
    <n v="97.5"/>
    <n v="305.82800000000003"/>
    <n v="1451.1602685"/>
  </r>
  <r>
    <x v="9"/>
    <m/>
    <m/>
    <m/>
  </r>
</pivotCacheRecords>
</file>

<file path=xl/pivotCache/pivotCacheRecords2.xml><?xml version="1.0" encoding="utf-8"?>
<pivotCacheRecords xmlns="http://schemas.openxmlformats.org/spreadsheetml/2006/main" xmlns:r="http://schemas.openxmlformats.org/officeDocument/2006/relationships" count="320">
  <r>
    <x v="0"/>
    <d v="2021-12-20T00:00:00"/>
    <d v="2022-02-04T00:00:00"/>
    <x v="0"/>
    <s v="Badlegi Business Ki Tasveer"/>
    <n v="1"/>
    <x v="0"/>
    <x v="0"/>
    <s v="Frozen Momos"/>
    <s v="https://bluepinefoods.com/"/>
    <n v="3"/>
    <n v="2"/>
    <x v="0"/>
    <n v="1"/>
    <m/>
    <n v="0"/>
    <x v="0"/>
    <x v="0"/>
    <s v="Delhi"/>
    <s v="Delhi"/>
    <n v="95"/>
    <n v="8"/>
    <m/>
    <m/>
    <n v="50"/>
    <n v="5"/>
    <n v="1000"/>
    <n v="1"/>
    <x v="0"/>
    <n v="145"/>
    <n v="108.9966"/>
    <n v="800.91000000000008"/>
    <x v="0"/>
    <n v="75"/>
    <n v="16"/>
    <m/>
    <m/>
    <n v="469"/>
    <n v="3"/>
    <m/>
    <m/>
    <n v="75"/>
    <n v="25"/>
    <n v="5.33"/>
    <m/>
    <m/>
    <m/>
    <m/>
    <m/>
    <m/>
    <m/>
    <n v="25"/>
    <n v="5.33"/>
    <m/>
    <n v="25"/>
    <n v="5.33"/>
    <m/>
    <m/>
    <m/>
    <m/>
    <m/>
    <m/>
    <m/>
    <m/>
    <m/>
    <m/>
    <m/>
    <m/>
    <m/>
    <m/>
  </r>
  <r>
    <x v="0"/>
    <d v="2021-12-20T00:00:00"/>
    <d v="2022-02-04T00:00:00"/>
    <x v="0"/>
    <s v="Badlegi Business Ki Tasveer"/>
    <n v="2"/>
    <x v="1"/>
    <x v="1"/>
    <s v="Renting e-bike for mobility in private spaces"/>
    <s v="https://www.boozup.net/"/>
    <n v="1"/>
    <n v="1"/>
    <x v="0"/>
    <m/>
    <m/>
    <n v="0"/>
    <x v="1"/>
    <x v="1"/>
    <s v="Ahmedabad"/>
    <s v="Gujarat"/>
    <n v="4"/>
    <n v="0.4"/>
    <m/>
    <m/>
    <n v="40"/>
    <n v="15"/>
    <n v="267"/>
    <n v="1"/>
    <x v="1"/>
    <n v="311.16000000000003"/>
    <n v="260.93260000000004"/>
    <n v="2510.0400159999995"/>
    <x v="0"/>
    <n v="40"/>
    <n v="50"/>
    <m/>
    <m/>
    <n v="80"/>
    <n v="2"/>
    <m/>
    <m/>
    <n v="40"/>
    <n v="20"/>
    <n v="25"/>
    <m/>
    <m/>
    <m/>
    <m/>
    <m/>
    <m/>
    <m/>
    <n v="20"/>
    <n v="25"/>
    <m/>
    <m/>
    <m/>
    <m/>
    <m/>
    <m/>
    <m/>
    <m/>
    <m/>
    <m/>
    <m/>
    <m/>
    <m/>
    <m/>
    <m/>
    <m/>
    <m/>
  </r>
  <r>
    <x v="0"/>
    <d v="2021-12-20T00:00:00"/>
    <d v="2022-02-04T00:00:00"/>
    <x v="0"/>
    <s v="Badlegi Business Ki Tasveer"/>
    <n v="3"/>
    <x v="2"/>
    <x v="2"/>
    <s v="Detachable Sleeves"/>
    <s v="https://heartupmysleeves.com/"/>
    <n v="1"/>
    <m/>
    <x v="1"/>
    <n v="1"/>
    <m/>
    <n v="0"/>
    <x v="1"/>
    <x v="2"/>
    <s v="Delhi"/>
    <s v="Delhi"/>
    <m/>
    <n v="2"/>
    <m/>
    <m/>
    <n v="25"/>
    <n v="10"/>
    <n v="250"/>
    <n v="1"/>
    <x v="2"/>
    <n v="525.16"/>
    <n v="301.59360000000004"/>
    <n v="2097.5102685000002"/>
    <x v="0"/>
    <n v="25"/>
    <n v="30"/>
    <m/>
    <m/>
    <n v="83"/>
    <n v="2"/>
    <m/>
    <m/>
    <n v="25"/>
    <m/>
    <m/>
    <m/>
    <m/>
    <m/>
    <m/>
    <n v="12.5"/>
    <n v="15"/>
    <m/>
    <n v="12.5"/>
    <n v="15"/>
    <m/>
    <m/>
    <m/>
    <m/>
    <m/>
    <m/>
    <m/>
    <m/>
    <m/>
    <m/>
    <m/>
    <m/>
    <m/>
    <m/>
    <m/>
    <m/>
    <m/>
  </r>
  <r>
    <x v="0"/>
    <d v="2021-12-20T00:00:00"/>
    <d v="2022-02-04T00:00:00"/>
    <x v="1"/>
    <s v="Insaan, Ideas Aur Sapne"/>
    <n v="4"/>
    <x v="3"/>
    <x v="0"/>
    <s v="Healthy Potato Chips Snacks"/>
    <s v="https://tagzfoods.com/"/>
    <n v="2"/>
    <n v="2"/>
    <x v="0"/>
    <m/>
    <m/>
    <n v="0"/>
    <x v="0"/>
    <x v="3"/>
    <s v="Bangalore"/>
    <s v="Karnataka"/>
    <n v="700"/>
    <m/>
    <n v="48"/>
    <m/>
    <n v="70"/>
    <n v="1"/>
    <n v="7000"/>
    <n v="1"/>
    <x v="3"/>
    <n v="114"/>
    <n v="93.24"/>
    <n v="539.32999999999993"/>
    <x v="0"/>
    <n v="70"/>
    <n v="2.75"/>
    <m/>
    <m/>
    <n v="2545"/>
    <n v="1"/>
    <m/>
    <m/>
    <n v="70"/>
    <n v="70"/>
    <n v="2.75"/>
    <m/>
    <m/>
    <m/>
    <m/>
    <m/>
    <m/>
    <m/>
    <m/>
    <m/>
    <m/>
    <m/>
    <m/>
    <m/>
    <m/>
    <m/>
    <m/>
    <m/>
    <m/>
    <m/>
    <m/>
    <m/>
    <m/>
    <m/>
    <m/>
    <m/>
    <m/>
  </r>
  <r>
    <x v="0"/>
    <d v="2021-12-20T00:00:00"/>
    <d v="2022-02-04T00:00:00"/>
    <x v="1"/>
    <s v="Insaan, Ideas Aur Sapne"/>
    <n v="5"/>
    <x v="4"/>
    <x v="3"/>
    <s v="Brain Development Course"/>
    <s v="https://thehnh.in/"/>
    <n v="4"/>
    <n v="1"/>
    <x v="0"/>
    <n v="3"/>
    <m/>
    <n v="1"/>
    <x v="0"/>
    <x v="4"/>
    <s v="Patiala"/>
    <s v="Punjab"/>
    <n v="30"/>
    <m/>
    <m/>
    <m/>
    <n v="50"/>
    <n v="5"/>
    <n v="1000"/>
    <n v="0"/>
    <x v="4"/>
    <n v="229.16"/>
    <n v="93.24"/>
    <n v="1170.5999999999999"/>
    <x v="1"/>
    <m/>
    <m/>
    <m/>
    <m/>
    <m/>
    <m/>
    <m/>
    <m/>
    <n v="0"/>
    <m/>
    <m/>
    <m/>
    <m/>
    <m/>
    <m/>
    <m/>
    <m/>
    <m/>
    <m/>
    <m/>
    <m/>
    <m/>
    <m/>
    <m/>
    <m/>
    <m/>
    <m/>
    <m/>
    <m/>
    <m/>
    <m/>
    <m/>
    <m/>
    <m/>
    <m/>
    <m/>
    <m/>
  </r>
  <r>
    <x v="0"/>
    <d v="2021-12-20T00:00:00"/>
    <d v="2022-02-04T00:00:00"/>
    <x v="1"/>
    <s v="Insaan, Ideas Aur Sapne"/>
    <n v="6"/>
    <x v="5"/>
    <x v="4"/>
    <s v="Tourism"/>
    <s v="https://www.agritourism.in/"/>
    <n v="2"/>
    <n v="1"/>
    <x v="0"/>
    <n v="1"/>
    <m/>
    <n v="1"/>
    <x v="0"/>
    <x v="5"/>
    <s v="Baramati"/>
    <s v="Maharashtra"/>
    <n v="79"/>
    <m/>
    <m/>
    <m/>
    <n v="50"/>
    <n v="5"/>
    <n v="1000"/>
    <n v="0"/>
    <x v="5"/>
    <n v="342"/>
    <n v="422.11399999999998"/>
    <n v="2210.3802525000001"/>
    <x v="1"/>
    <m/>
    <m/>
    <m/>
    <m/>
    <m/>
    <m/>
    <m/>
    <m/>
    <n v="0"/>
    <m/>
    <m/>
    <m/>
    <m/>
    <m/>
    <m/>
    <m/>
    <m/>
    <m/>
    <m/>
    <m/>
    <m/>
    <m/>
    <m/>
    <m/>
    <m/>
    <m/>
    <m/>
    <m/>
    <m/>
    <m/>
    <m/>
    <m/>
    <m/>
    <m/>
    <m/>
    <m/>
    <m/>
  </r>
  <r>
    <x v="0"/>
    <d v="2021-12-20T00:00:00"/>
    <d v="2022-02-04T00:00:00"/>
    <x v="2"/>
    <s v="Aam Aadmi Ke Business Ideas"/>
    <n v="7"/>
    <x v="6"/>
    <x v="0"/>
    <s v="Food Freshness Detector"/>
    <s v="https://www.qzense.com/"/>
    <n v="2"/>
    <m/>
    <x v="1"/>
    <n v="2"/>
    <m/>
    <n v="0"/>
    <x v="0"/>
    <x v="6"/>
    <s v="Delhi,Mohali"/>
    <s v="Delhi,Punjab"/>
    <n v="25"/>
    <m/>
    <m/>
    <m/>
    <n v="100"/>
    <n v="0.25"/>
    <n v="40000"/>
    <n v="1"/>
    <x v="6"/>
    <n v="0"/>
    <n v="51.7"/>
    <n v="159.9902525"/>
    <x v="2"/>
    <m/>
    <m/>
    <m/>
    <m/>
    <m/>
    <m/>
    <m/>
    <m/>
    <n v="0"/>
    <m/>
    <m/>
    <m/>
    <m/>
    <m/>
    <m/>
    <m/>
    <m/>
    <m/>
    <m/>
    <m/>
    <m/>
    <m/>
    <m/>
    <m/>
    <m/>
    <m/>
    <m/>
    <m/>
    <m/>
    <m/>
    <m/>
    <m/>
    <m/>
    <m/>
    <m/>
    <m/>
    <m/>
  </r>
  <r>
    <x v="0"/>
    <d v="2021-12-20T00:00:00"/>
    <d v="2022-02-04T00:00:00"/>
    <x v="2"/>
    <s v="Aam Aadmi Ke Business Ideas"/>
    <n v="8"/>
    <x v="7"/>
    <x v="2"/>
    <s v="Disposable Urine Bag"/>
    <s v="https://www.peeschute.com/"/>
    <n v="1"/>
    <n v="1"/>
    <x v="0"/>
    <m/>
    <m/>
    <n v="0"/>
    <x v="1"/>
    <x v="3"/>
    <s v="Jalna"/>
    <s v="Maharashtra"/>
    <n v="100"/>
    <m/>
    <m/>
    <m/>
    <n v="75"/>
    <n v="4"/>
    <n v="1875"/>
    <n v="1"/>
    <x v="7"/>
    <n v="47"/>
    <n v="3"/>
    <n v="159.9902525"/>
    <x v="0"/>
    <n v="75"/>
    <n v="6"/>
    <m/>
    <m/>
    <n v="1250"/>
    <n v="1"/>
    <m/>
    <m/>
    <n v="75"/>
    <m/>
    <m/>
    <m/>
    <m/>
    <m/>
    <m/>
    <m/>
    <m/>
    <m/>
    <m/>
    <m/>
    <m/>
    <n v="75"/>
    <n v="6"/>
    <m/>
    <m/>
    <m/>
    <m/>
    <m/>
    <m/>
    <m/>
    <m/>
    <m/>
    <m/>
    <m/>
    <m/>
    <m/>
    <m/>
  </r>
  <r>
    <x v="0"/>
    <d v="2021-12-20T00:00:00"/>
    <d v="2022-02-04T00:00:00"/>
    <x v="2"/>
    <s v="Aam Aadmi Ke Business Ideas"/>
    <n v="9"/>
    <x v="8"/>
    <x v="0"/>
    <s v="Energy Drink"/>
    <s v="https://www.jouleshealth.com/"/>
    <n v="2"/>
    <n v="2"/>
    <x v="0"/>
    <m/>
    <m/>
    <n v="0"/>
    <x v="0"/>
    <x v="3"/>
    <s v="Bangalore"/>
    <s v="Karnataka"/>
    <m/>
    <n v="20"/>
    <m/>
    <m/>
    <n v="50"/>
    <n v="2"/>
    <n v="2500"/>
    <n v="1"/>
    <x v="8"/>
    <n v="97.5"/>
    <n v="305.82800000000003"/>
    <n v="1451.1602685"/>
    <x v="0"/>
    <n v="20"/>
    <n v="15"/>
    <n v="30"/>
    <m/>
    <n v="133"/>
    <n v="1"/>
    <m/>
    <m/>
    <n v="20"/>
    <m/>
    <m/>
    <m/>
    <m/>
    <m/>
    <m/>
    <m/>
    <m/>
    <m/>
    <n v="20"/>
    <n v="15"/>
    <n v="30"/>
    <m/>
    <m/>
    <m/>
    <m/>
    <m/>
    <m/>
    <m/>
    <m/>
    <m/>
    <m/>
    <m/>
    <m/>
    <m/>
    <m/>
    <m/>
    <m/>
  </r>
  <r>
    <x v="0"/>
    <d v="2021-12-20T00:00:00"/>
    <d v="2022-02-04T00:00:00"/>
    <x v="3"/>
    <s v="Entrepreneurship Ki Wave"/>
    <n v="10"/>
    <x v="9"/>
    <x v="2"/>
    <s v="Intelligent Skincare"/>
    <s v="https://mycosiq.com/"/>
    <n v="2"/>
    <n v="1"/>
    <x v="0"/>
    <n v="1"/>
    <m/>
    <n v="1"/>
    <x v="0"/>
    <x v="2"/>
    <s v="Delhi"/>
    <s v="Delhi"/>
    <m/>
    <n v="4"/>
    <n v="75"/>
    <m/>
    <n v="50"/>
    <n v="7.5"/>
    <n v="667"/>
    <n v="1"/>
    <x v="9"/>
    <m/>
    <m/>
    <m/>
    <x v="0"/>
    <n v="50"/>
    <n v="25"/>
    <m/>
    <m/>
    <n v="200"/>
    <n v="2"/>
    <m/>
    <m/>
    <n v="50"/>
    <m/>
    <m/>
    <m/>
    <m/>
    <m/>
    <m/>
    <n v="25"/>
    <n v="12.5"/>
    <m/>
    <n v="25"/>
    <n v="12.5"/>
    <m/>
    <m/>
    <m/>
    <m/>
    <m/>
    <m/>
    <m/>
    <m/>
    <m/>
    <m/>
    <m/>
    <m/>
    <m/>
    <m/>
    <m/>
    <m/>
    <m/>
  </r>
  <r>
    <x v="0"/>
    <d v="2021-12-20T00:00:00"/>
    <d v="2022-02-04T00:00:00"/>
    <x v="3"/>
    <s v="Entrepreneurship Ki Wave"/>
    <n v="11"/>
    <x v="10"/>
    <x v="0"/>
    <s v="Pickle"/>
    <s v="https://www.jhajistore.com/"/>
    <n v="2"/>
    <m/>
    <x v="1"/>
    <n v="2"/>
    <m/>
    <n v="0"/>
    <x v="2"/>
    <x v="2"/>
    <s v="Darbhanga"/>
    <s v="Bihar"/>
    <m/>
    <n v="5"/>
    <n v="18"/>
    <m/>
    <n v="50"/>
    <n v="10"/>
    <n v="500"/>
    <n v="1"/>
    <x v="9"/>
    <m/>
    <m/>
    <m/>
    <x v="0"/>
    <n v="56.6"/>
    <n v="5.62"/>
    <m/>
    <m/>
    <n v="1007"/>
    <n v="2"/>
    <m/>
    <m/>
    <n v="56.6"/>
    <m/>
    <m/>
    <m/>
    <n v="28.3"/>
    <n v="2.81"/>
    <m/>
    <m/>
    <m/>
    <m/>
    <n v="28.3"/>
    <n v="2.81"/>
    <m/>
    <m/>
    <m/>
    <m/>
    <m/>
    <m/>
    <m/>
    <m/>
    <m/>
    <m/>
    <m/>
    <m/>
    <m/>
    <m/>
    <m/>
    <m/>
    <m/>
  </r>
  <r>
    <x v="0"/>
    <d v="2021-12-20T00:00:00"/>
    <d v="2022-02-04T00:00:00"/>
    <x v="3"/>
    <s v="Entrepreneurship Ki Wave"/>
    <n v="12"/>
    <x v="11"/>
    <x v="2"/>
    <s v="Underwear"/>
    <s v="https://bummer.in/"/>
    <n v="1"/>
    <n v="1"/>
    <x v="0"/>
    <m/>
    <m/>
    <n v="0"/>
    <x v="1"/>
    <x v="6"/>
    <s v="Ahmedabad"/>
    <s v="Gujarat"/>
    <m/>
    <n v="15"/>
    <n v="70"/>
    <m/>
    <n v="75"/>
    <n v="4"/>
    <n v="1875"/>
    <n v="1"/>
    <x v="9"/>
    <m/>
    <m/>
    <m/>
    <x v="0"/>
    <n v="75"/>
    <n v="7.5"/>
    <m/>
    <m/>
    <n v="1000"/>
    <n v="2"/>
    <m/>
    <m/>
    <n v="75"/>
    <m/>
    <m/>
    <m/>
    <n v="37.5"/>
    <n v="3.75"/>
    <m/>
    <m/>
    <m/>
    <m/>
    <m/>
    <m/>
    <m/>
    <n v="37.5"/>
    <n v="3.75"/>
    <m/>
    <m/>
    <m/>
    <m/>
    <m/>
    <m/>
    <m/>
    <m/>
    <m/>
    <m/>
    <m/>
    <m/>
    <m/>
    <m/>
  </r>
  <r>
    <x v="0"/>
    <d v="2021-12-20T00:00:00"/>
    <d v="2022-02-04T00:00:00"/>
    <x v="4"/>
    <s v="Hunt For Interesting Business"/>
    <n v="13"/>
    <x v="12"/>
    <x v="1"/>
    <s v="E-Bike Mitra bud-e RM"/>
    <s v="https://www.revampmoto.in/"/>
    <n v="3"/>
    <n v="3"/>
    <x v="0"/>
    <m/>
    <m/>
    <n v="0"/>
    <x v="1"/>
    <x v="7"/>
    <s v="Nashik"/>
    <s v="Maharashtra"/>
    <m/>
    <n v="0.01"/>
    <m/>
    <m/>
    <n v="100"/>
    <n v="1"/>
    <n v="10000"/>
    <n v="1"/>
    <x v="9"/>
    <m/>
    <m/>
    <m/>
    <x v="0"/>
    <n v="100"/>
    <n v="1.5"/>
    <m/>
    <m/>
    <n v="6667"/>
    <n v="2"/>
    <m/>
    <m/>
    <n v="100"/>
    <m/>
    <m/>
    <m/>
    <m/>
    <m/>
    <m/>
    <n v="50"/>
    <n v="0.75"/>
    <m/>
    <m/>
    <m/>
    <m/>
    <n v="50"/>
    <n v="0.75"/>
    <m/>
    <m/>
    <m/>
    <m/>
    <m/>
    <m/>
    <m/>
    <m/>
    <m/>
    <m/>
    <m/>
    <m/>
    <m/>
    <m/>
  </r>
  <r>
    <x v="0"/>
    <d v="2021-12-20T00:00:00"/>
    <d v="2022-02-04T00:00:00"/>
    <x v="4"/>
    <s v="Hunt For Interesting Business"/>
    <n v="14"/>
    <x v="13"/>
    <x v="0"/>
    <s v="Restaurant serving 80 types of Maggi"/>
    <s v="http://www.hungryhead.co.in/"/>
    <n v="2"/>
    <n v="2"/>
    <x v="0"/>
    <m/>
    <m/>
    <n v="0"/>
    <x v="0"/>
    <x v="8"/>
    <s v="Mumbai"/>
    <s v="Maharashtra"/>
    <m/>
    <n v="5.5"/>
    <m/>
    <m/>
    <n v="50"/>
    <n v="5"/>
    <n v="1000"/>
    <n v="0"/>
    <x v="9"/>
    <m/>
    <m/>
    <m/>
    <x v="1"/>
    <m/>
    <m/>
    <m/>
    <m/>
    <m/>
    <m/>
    <m/>
    <m/>
    <n v="0"/>
    <m/>
    <m/>
    <m/>
    <m/>
    <m/>
    <m/>
    <m/>
    <m/>
    <m/>
    <m/>
    <m/>
    <m/>
    <m/>
    <m/>
    <m/>
    <m/>
    <m/>
    <m/>
    <m/>
    <m/>
    <m/>
    <m/>
    <m/>
    <m/>
    <m/>
    <m/>
    <m/>
    <m/>
  </r>
  <r>
    <x v="0"/>
    <d v="2021-12-20T00:00:00"/>
    <d v="2022-02-04T00:00:00"/>
    <x v="4"/>
    <s v="Hunt For Interesting Business"/>
    <n v="15"/>
    <x v="14"/>
    <x v="2"/>
    <s v="Belly Button Shaper"/>
    <s v="https://www.shrawaniengineers.com/"/>
    <n v="2"/>
    <n v="1"/>
    <x v="0"/>
    <n v="1"/>
    <m/>
    <n v="1"/>
    <x v="0"/>
    <x v="3"/>
    <s v="Nagpur"/>
    <s v="Maharashtra"/>
    <n v="50"/>
    <m/>
    <m/>
    <m/>
    <n v="20"/>
    <n v="10"/>
    <n v="200"/>
    <n v="0"/>
    <x v="9"/>
    <m/>
    <m/>
    <m/>
    <x v="1"/>
    <m/>
    <m/>
    <m/>
    <m/>
    <m/>
    <m/>
    <m/>
    <m/>
    <n v="0"/>
    <m/>
    <m/>
    <m/>
    <m/>
    <m/>
    <m/>
    <m/>
    <m/>
    <m/>
    <m/>
    <m/>
    <m/>
    <m/>
    <m/>
    <m/>
    <m/>
    <m/>
    <m/>
    <m/>
    <m/>
    <m/>
    <m/>
    <m/>
    <m/>
    <m/>
    <m/>
    <m/>
    <m/>
  </r>
  <r>
    <x v="0"/>
    <d v="2021-12-20T00:00:00"/>
    <d v="2022-02-04T00:00:00"/>
    <x v="5"/>
    <s v="New Week, New Ideas"/>
    <n v="16"/>
    <x v="15"/>
    <x v="0"/>
    <s v="Ice-Pops"/>
    <s v="https://skippi.in/"/>
    <n v="2"/>
    <n v="1"/>
    <x v="0"/>
    <n v="1"/>
    <m/>
    <n v="1"/>
    <x v="0"/>
    <x v="7"/>
    <s v="Hyderabad"/>
    <s v="Telangana"/>
    <m/>
    <n v="6"/>
    <m/>
    <m/>
    <n v="45"/>
    <n v="5"/>
    <n v="900"/>
    <n v="1"/>
    <x v="9"/>
    <m/>
    <m/>
    <m/>
    <x v="0"/>
    <n v="100"/>
    <n v="15"/>
    <m/>
    <m/>
    <n v="667"/>
    <n v="5"/>
    <m/>
    <m/>
    <n v="100"/>
    <n v="20"/>
    <n v="3"/>
    <m/>
    <n v="20"/>
    <n v="3"/>
    <m/>
    <n v="20"/>
    <n v="3"/>
    <m/>
    <n v="20"/>
    <n v="3"/>
    <m/>
    <n v="20"/>
    <n v="3"/>
    <m/>
    <m/>
    <m/>
    <m/>
    <m/>
    <m/>
    <m/>
    <m/>
    <m/>
    <m/>
    <m/>
    <m/>
    <m/>
    <m/>
  </r>
  <r>
    <x v="0"/>
    <d v="2021-12-20T00:00:00"/>
    <d v="2022-02-04T00:00:00"/>
    <x v="5"/>
    <s v="New Week, New Ideas"/>
    <n v="17"/>
    <x v="16"/>
    <x v="3"/>
    <s v="Menstrual Awareness Comic"/>
    <s v="https://www.menstrupedia.com/"/>
    <n v="2"/>
    <n v="1"/>
    <x v="0"/>
    <n v="1"/>
    <m/>
    <n v="1"/>
    <x v="0"/>
    <x v="7"/>
    <s v="Ahmedabad"/>
    <s v="Gujarat"/>
    <n v="115"/>
    <m/>
    <m/>
    <m/>
    <n v="50"/>
    <n v="10"/>
    <n v="500"/>
    <n v="1"/>
    <x v="9"/>
    <m/>
    <m/>
    <m/>
    <x v="0"/>
    <n v="50"/>
    <n v="20"/>
    <m/>
    <m/>
    <n v="250"/>
    <n v="1"/>
    <m/>
    <m/>
    <n v="50"/>
    <m/>
    <m/>
    <m/>
    <n v="50"/>
    <n v="20"/>
    <m/>
    <m/>
    <m/>
    <m/>
    <m/>
    <m/>
    <m/>
    <m/>
    <m/>
    <m/>
    <m/>
    <m/>
    <m/>
    <m/>
    <m/>
    <m/>
    <m/>
    <m/>
    <m/>
    <m/>
    <m/>
    <m/>
    <m/>
  </r>
  <r>
    <x v="0"/>
    <d v="2021-12-20T00:00:00"/>
    <d v="2022-02-04T00:00:00"/>
    <x v="5"/>
    <s v="New Week, New Ideas"/>
    <n v="18"/>
    <x v="17"/>
    <x v="2"/>
    <s v="Pollution Resistant Fabric - Healthy Cover For All"/>
    <s v="https://hecoll.com/"/>
    <n v="1"/>
    <m/>
    <x v="1"/>
    <n v="1"/>
    <m/>
    <n v="0"/>
    <x v="0"/>
    <x v="3"/>
    <s v="Hyderabad"/>
    <s v="Telangana"/>
    <n v="107"/>
    <m/>
    <m/>
    <m/>
    <n v="100"/>
    <n v="1"/>
    <n v="10000"/>
    <n v="0"/>
    <x v="9"/>
    <m/>
    <m/>
    <m/>
    <x v="1"/>
    <m/>
    <m/>
    <m/>
    <m/>
    <m/>
    <m/>
    <m/>
    <m/>
    <n v="0"/>
    <m/>
    <m/>
    <m/>
    <m/>
    <m/>
    <m/>
    <m/>
    <m/>
    <m/>
    <m/>
    <m/>
    <m/>
    <m/>
    <m/>
    <m/>
    <m/>
    <m/>
    <m/>
    <m/>
    <m/>
    <m/>
    <m/>
    <m/>
    <m/>
    <m/>
    <m/>
    <m/>
    <m/>
  </r>
  <r>
    <x v="0"/>
    <d v="2021-12-20T00:00:00"/>
    <d v="2022-02-04T00:00:00"/>
    <x v="6"/>
    <s v="A Never Give Up Spirit"/>
    <n v="19"/>
    <x v="18"/>
    <x v="3"/>
    <s v="Child Development App"/>
    <s v="https://raisingsuperstars.com/india-page"/>
    <n v="2"/>
    <n v="1"/>
    <x v="0"/>
    <n v="1"/>
    <m/>
    <n v="1"/>
    <x v="0"/>
    <x v="6"/>
    <s v="Gurgaon"/>
    <s v="Haryana"/>
    <n v="1300"/>
    <m/>
    <m/>
    <m/>
    <n v="100"/>
    <n v="2"/>
    <n v="5000"/>
    <n v="1"/>
    <x v="9"/>
    <m/>
    <m/>
    <m/>
    <x v="0"/>
    <n v="100"/>
    <n v="4"/>
    <m/>
    <m/>
    <n v="2500"/>
    <n v="2"/>
    <m/>
    <m/>
    <n v="100"/>
    <n v="50"/>
    <n v="2"/>
    <m/>
    <m/>
    <m/>
    <m/>
    <m/>
    <m/>
    <m/>
    <m/>
    <m/>
    <m/>
    <n v="50"/>
    <n v="2"/>
    <m/>
    <m/>
    <m/>
    <m/>
    <m/>
    <m/>
    <m/>
    <m/>
    <m/>
    <m/>
    <m/>
    <m/>
    <m/>
    <m/>
  </r>
  <r>
    <x v="0"/>
    <d v="2021-12-20T00:00:00"/>
    <d v="2022-02-04T00:00:00"/>
    <x v="6"/>
    <s v="A Never Give Up Spirit"/>
    <n v="20"/>
    <x v="19"/>
    <x v="3"/>
    <s v="Gadgets for visually impaired people"/>
    <s v="https://mytorchit.com/"/>
    <n v="1"/>
    <n v="1"/>
    <x v="0"/>
    <m/>
    <m/>
    <n v="0"/>
    <x v="0"/>
    <x v="9"/>
    <s v="Ahmedabad"/>
    <s v="Gujarat"/>
    <m/>
    <n v="1"/>
    <m/>
    <m/>
    <n v="75"/>
    <n v="1"/>
    <n v="7500"/>
    <n v="1"/>
    <x v="9"/>
    <m/>
    <m/>
    <m/>
    <x v="2"/>
    <m/>
    <m/>
    <m/>
    <m/>
    <m/>
    <m/>
    <m/>
    <m/>
    <n v="0"/>
    <m/>
    <m/>
    <m/>
    <m/>
    <m/>
    <m/>
    <m/>
    <m/>
    <m/>
    <m/>
    <m/>
    <m/>
    <m/>
    <m/>
    <m/>
    <m/>
    <m/>
    <m/>
    <m/>
    <m/>
    <m/>
    <m/>
    <m/>
    <m/>
    <m/>
    <m/>
    <m/>
    <m/>
  </r>
  <r>
    <x v="0"/>
    <d v="2021-12-20T00:00:00"/>
    <d v="2022-02-04T00:00:00"/>
    <x v="6"/>
    <s v="A Never Give Up Spirit"/>
    <n v="21"/>
    <x v="20"/>
    <x v="3"/>
    <s v="Report bullying incidents"/>
    <m/>
    <n v="2"/>
    <n v="1"/>
    <x v="0"/>
    <n v="1"/>
    <m/>
    <m/>
    <x v="1"/>
    <x v="7"/>
    <s v="Gurgaon"/>
    <s v="Haryana"/>
    <m/>
    <m/>
    <m/>
    <m/>
    <n v="5"/>
    <n v="10"/>
    <n v="50"/>
    <n v="1"/>
    <x v="9"/>
    <m/>
    <m/>
    <m/>
    <x v="0"/>
    <n v="5"/>
    <n v="10"/>
    <m/>
    <m/>
    <n v="50"/>
    <n v="2"/>
    <m/>
    <m/>
    <n v="5"/>
    <m/>
    <m/>
    <m/>
    <m/>
    <m/>
    <m/>
    <n v="2.5"/>
    <n v="5"/>
    <m/>
    <m/>
    <m/>
    <m/>
    <n v="2.5"/>
    <n v="5"/>
    <m/>
    <m/>
    <m/>
    <m/>
    <m/>
    <m/>
    <m/>
    <m/>
    <m/>
    <m/>
    <m/>
    <m/>
    <m/>
    <m/>
  </r>
  <r>
    <x v="0"/>
    <d v="2021-12-20T00:00:00"/>
    <d v="2022-02-04T00:00:00"/>
    <x v="6"/>
    <s v="A Never Give Up Spirit"/>
    <n v="22"/>
    <x v="21"/>
    <x v="0"/>
    <s v="Kheer in variety of flavors"/>
    <s v="https://lakheerdeli.com/"/>
    <n v="3"/>
    <n v="1"/>
    <x v="0"/>
    <n v="2"/>
    <m/>
    <n v="0"/>
    <x v="0"/>
    <x v="7"/>
    <s v="Pune"/>
    <s v="Maharashtra"/>
    <m/>
    <n v="6"/>
    <m/>
    <m/>
    <n v="50"/>
    <n v="7.5"/>
    <n v="667"/>
    <n v="1"/>
    <x v="9"/>
    <m/>
    <m/>
    <m/>
    <x v="2"/>
    <m/>
    <m/>
    <m/>
    <m/>
    <m/>
    <m/>
    <m/>
    <m/>
    <n v="0"/>
    <m/>
    <m/>
    <m/>
    <m/>
    <m/>
    <m/>
    <m/>
    <m/>
    <m/>
    <m/>
    <m/>
    <m/>
    <m/>
    <m/>
    <m/>
    <m/>
    <m/>
    <m/>
    <m/>
    <m/>
    <m/>
    <m/>
    <m/>
    <m/>
    <m/>
    <m/>
    <m/>
    <m/>
  </r>
  <r>
    <x v="0"/>
    <d v="2021-12-20T00:00:00"/>
    <d v="2022-02-04T00:00:00"/>
    <x v="7"/>
    <s v="Shark Ko Impress Karne Wale Ideas"/>
    <n v="23"/>
    <x v="22"/>
    <x v="0"/>
    <s v="Kerala Banana Chips"/>
    <s v="https://www.beyondsnack.in/"/>
    <n v="1"/>
    <n v="1"/>
    <x v="0"/>
    <m/>
    <m/>
    <n v="0"/>
    <x v="0"/>
    <x v="7"/>
    <s v="Thiruvananthapuram"/>
    <s v="Kerala"/>
    <m/>
    <n v="20.6"/>
    <n v="51"/>
    <m/>
    <n v="50"/>
    <n v="2.5"/>
    <n v="2000"/>
    <n v="1"/>
    <x v="9"/>
    <m/>
    <m/>
    <m/>
    <x v="0"/>
    <n v="50"/>
    <n v="2.5"/>
    <m/>
    <m/>
    <n v="2000"/>
    <n v="2"/>
    <m/>
    <m/>
    <n v="50"/>
    <n v="25"/>
    <n v="1.25"/>
    <m/>
    <m/>
    <m/>
    <m/>
    <m/>
    <m/>
    <m/>
    <m/>
    <m/>
    <m/>
    <n v="25"/>
    <n v="1.25"/>
    <m/>
    <m/>
    <m/>
    <m/>
    <m/>
    <m/>
    <m/>
    <m/>
    <m/>
    <m/>
    <m/>
    <m/>
    <m/>
    <m/>
  </r>
  <r>
    <x v="0"/>
    <d v="2021-12-20T00:00:00"/>
    <d v="2022-02-04T00:00:00"/>
    <x v="7"/>
    <s v="Shark Ko Impress Karne Wale Ideas"/>
    <n v="24"/>
    <x v="23"/>
    <x v="5"/>
    <s v="Easy Life Prickless Diabetes Testing Machine"/>
    <s v="https://vivalyf.in/"/>
    <n v="2"/>
    <n v="1"/>
    <x v="0"/>
    <n v="1"/>
    <m/>
    <n v="0"/>
    <x v="1"/>
    <x v="7"/>
    <s v="Hyderabad"/>
    <s v="Telangana"/>
    <m/>
    <m/>
    <m/>
    <m/>
    <n v="56"/>
    <n v="7.5"/>
    <n v="747"/>
    <n v="1"/>
    <x v="9"/>
    <m/>
    <m/>
    <m/>
    <x v="0"/>
    <n v="56"/>
    <n v="33.33"/>
    <m/>
    <m/>
    <n v="168"/>
    <n v="2"/>
    <m/>
    <m/>
    <n v="56"/>
    <m/>
    <m/>
    <m/>
    <m/>
    <m/>
    <m/>
    <n v="28"/>
    <n v="16.66"/>
    <m/>
    <m/>
    <m/>
    <m/>
    <m/>
    <m/>
    <m/>
    <n v="28"/>
    <n v="16.66"/>
    <m/>
    <m/>
    <m/>
    <m/>
    <m/>
    <m/>
    <m/>
    <m/>
    <m/>
    <m/>
    <m/>
  </r>
  <r>
    <x v="0"/>
    <d v="2021-12-20T00:00:00"/>
    <d v="2022-02-04T00:00:00"/>
    <x v="7"/>
    <s v="Shark Ko Impress Karne Wale Ideas"/>
    <n v="25"/>
    <x v="24"/>
    <x v="1"/>
    <s v="Smart Electric Motorcycle"/>
    <s v="https://www.motionautomotive.in/"/>
    <n v="4"/>
    <n v="4"/>
    <x v="0"/>
    <m/>
    <m/>
    <n v="0"/>
    <x v="0"/>
    <x v="7"/>
    <s v="Vadodara"/>
    <s v="Gujarat"/>
    <n v="0"/>
    <m/>
    <m/>
    <m/>
    <n v="30"/>
    <n v="3"/>
    <n v="1000"/>
    <n v="1"/>
    <x v="9"/>
    <m/>
    <m/>
    <m/>
    <x v="0"/>
    <n v="30"/>
    <n v="6"/>
    <m/>
    <m/>
    <n v="500"/>
    <n v="1"/>
    <m/>
    <m/>
    <n v="30"/>
    <n v="30"/>
    <n v="6"/>
    <m/>
    <m/>
    <m/>
    <m/>
    <m/>
    <m/>
    <m/>
    <m/>
    <m/>
    <m/>
    <m/>
    <m/>
    <m/>
    <m/>
    <m/>
    <m/>
    <m/>
    <m/>
    <m/>
    <m/>
    <m/>
    <m/>
    <m/>
    <m/>
    <m/>
    <m/>
  </r>
  <r>
    <x v="0"/>
    <d v="2021-12-20T00:00:00"/>
    <d v="2022-02-04T00:00:00"/>
    <x v="8"/>
    <s v="Defining Innovations"/>
    <n v="26"/>
    <x v="25"/>
    <x v="6"/>
    <s v="Smart Helmets"/>
    <s v="https://www.altorsmarthelmet.com/"/>
    <n v="4"/>
    <n v="4"/>
    <x v="0"/>
    <m/>
    <m/>
    <n v="0"/>
    <x v="1"/>
    <x v="3"/>
    <s v="Kolkata"/>
    <s v="West Bengal"/>
    <m/>
    <m/>
    <m/>
    <m/>
    <n v="50"/>
    <n v="5"/>
    <n v="1000"/>
    <n v="1"/>
    <x v="9"/>
    <m/>
    <m/>
    <m/>
    <x v="0"/>
    <n v="50"/>
    <n v="7"/>
    <m/>
    <m/>
    <n v="714"/>
    <n v="2"/>
    <m/>
    <m/>
    <n v="50"/>
    <m/>
    <m/>
    <m/>
    <n v="25"/>
    <n v="3.5"/>
    <m/>
    <m/>
    <m/>
    <m/>
    <m/>
    <m/>
    <m/>
    <n v="25"/>
    <n v="3.5"/>
    <m/>
    <m/>
    <m/>
    <m/>
    <m/>
    <m/>
    <m/>
    <m/>
    <m/>
    <m/>
    <m/>
    <m/>
    <m/>
    <m/>
  </r>
  <r>
    <x v="0"/>
    <d v="2021-12-20T00:00:00"/>
    <d v="2022-02-04T00:00:00"/>
    <x v="8"/>
    <s v="Defining Innovations"/>
    <n v="27"/>
    <x v="26"/>
    <x v="6"/>
    <s v="Wooden Toys"/>
    <s v="https://arirotoys.com/"/>
    <n v="2"/>
    <n v="1"/>
    <x v="0"/>
    <n v="1"/>
    <m/>
    <n v="1"/>
    <x v="1"/>
    <x v="6"/>
    <s v="Chennai"/>
    <s v="Tamil Nadu"/>
    <n v="300"/>
    <n v="25"/>
    <n v="50"/>
    <m/>
    <n v="50"/>
    <n v="2.5"/>
    <n v="2000"/>
    <n v="1"/>
    <x v="9"/>
    <m/>
    <m/>
    <m/>
    <x v="0"/>
    <n v="50"/>
    <n v="10"/>
    <m/>
    <m/>
    <n v="500"/>
    <n v="2"/>
    <m/>
    <m/>
    <n v="50"/>
    <m/>
    <m/>
    <m/>
    <m/>
    <m/>
    <m/>
    <m/>
    <m/>
    <m/>
    <m/>
    <m/>
    <m/>
    <n v="25"/>
    <n v="5"/>
    <m/>
    <n v="25"/>
    <n v="5"/>
    <m/>
    <m/>
    <m/>
    <m/>
    <m/>
    <m/>
    <m/>
    <m/>
    <m/>
    <m/>
    <m/>
  </r>
  <r>
    <x v="0"/>
    <d v="2021-12-20T00:00:00"/>
    <d v="2022-02-04T00:00:00"/>
    <x v="8"/>
    <s v="Defining Innovations"/>
    <n v="28"/>
    <x v="27"/>
    <x v="0"/>
    <s v="Healthy Edible Oils dairy products spices flour"/>
    <s v="https://www.kabirafoods.com/"/>
    <n v="2"/>
    <n v="1"/>
    <x v="0"/>
    <n v="1"/>
    <m/>
    <n v="1"/>
    <x v="0"/>
    <x v="7"/>
    <s v="Jaipur"/>
    <s v="Rajasthan"/>
    <m/>
    <n v="160"/>
    <n v="3"/>
    <m/>
    <n v="100"/>
    <n v="5"/>
    <n v="2000"/>
    <n v="1"/>
    <x v="9"/>
    <m/>
    <m/>
    <m/>
    <x v="2"/>
    <m/>
    <m/>
    <m/>
    <m/>
    <m/>
    <m/>
    <m/>
    <m/>
    <n v="0"/>
    <m/>
    <m/>
    <m/>
    <m/>
    <m/>
    <m/>
    <m/>
    <m/>
    <m/>
    <m/>
    <m/>
    <m/>
    <m/>
    <m/>
    <m/>
    <m/>
    <m/>
    <m/>
    <m/>
    <m/>
    <m/>
    <m/>
    <m/>
    <m/>
    <m/>
    <m/>
    <m/>
    <m/>
  </r>
  <r>
    <x v="0"/>
    <d v="2021-12-20T00:00:00"/>
    <d v="2022-02-04T00:00:00"/>
    <x v="9"/>
    <s v="Passion About Entrepreneurship"/>
    <n v="29"/>
    <x v="28"/>
    <x v="2"/>
    <s v="Male Intimate Hygiene deo spray"/>
    <s v="https://nuutjob.com/"/>
    <n v="2"/>
    <m/>
    <x v="1"/>
    <n v="2"/>
    <m/>
    <n v="0"/>
    <x v="1"/>
    <x v="2"/>
    <s v="Ahmedabad"/>
    <s v="Gujarat"/>
    <m/>
    <n v="2E-3"/>
    <n v="70"/>
    <m/>
    <n v="25"/>
    <n v="5"/>
    <n v="500"/>
    <n v="1"/>
    <x v="9"/>
    <m/>
    <m/>
    <m/>
    <x v="0"/>
    <n v="25"/>
    <n v="20"/>
    <m/>
    <m/>
    <n v="125"/>
    <n v="3"/>
    <m/>
    <m/>
    <n v="24.990000000000002"/>
    <m/>
    <m/>
    <m/>
    <n v="8.33"/>
    <n v="6.66"/>
    <m/>
    <m/>
    <m/>
    <m/>
    <m/>
    <m/>
    <m/>
    <n v="8.33"/>
    <n v="6.66"/>
    <m/>
    <n v="8.33"/>
    <n v="6.66"/>
    <m/>
    <m/>
    <m/>
    <m/>
    <m/>
    <m/>
    <m/>
    <m/>
    <m/>
    <m/>
    <m/>
  </r>
  <r>
    <x v="0"/>
    <d v="2021-12-20T00:00:00"/>
    <d v="2022-02-04T00:00:00"/>
    <x v="9"/>
    <s v="Passion About Entrepreneurship"/>
    <n v="30"/>
    <x v="29"/>
    <x v="0"/>
    <s v="Eggs"/>
    <s v="https://meatyour.com/"/>
    <n v="3"/>
    <n v="3"/>
    <x v="0"/>
    <m/>
    <m/>
    <n v="0"/>
    <x v="0"/>
    <x v="7"/>
    <s v="Pune"/>
    <s v="Maharashtra"/>
    <n v="130"/>
    <n v="2.8"/>
    <n v="30"/>
    <m/>
    <n v="30"/>
    <n v="5"/>
    <n v="600"/>
    <n v="1"/>
    <x v="9"/>
    <m/>
    <m/>
    <m/>
    <x v="0"/>
    <n v="30"/>
    <n v="20"/>
    <m/>
    <m/>
    <n v="150"/>
    <n v="3"/>
    <m/>
    <m/>
    <n v="30"/>
    <m/>
    <m/>
    <m/>
    <m/>
    <m/>
    <m/>
    <n v="10"/>
    <n v="6.66"/>
    <m/>
    <m/>
    <m/>
    <m/>
    <n v="10"/>
    <n v="6.66"/>
    <m/>
    <n v="10"/>
    <n v="6.66"/>
    <m/>
    <m/>
    <m/>
    <m/>
    <m/>
    <m/>
    <m/>
    <m/>
    <m/>
    <m/>
    <m/>
  </r>
  <r>
    <x v="0"/>
    <d v="2021-12-20T00:00:00"/>
    <d v="2022-02-04T00:00:00"/>
    <x v="9"/>
    <s v="Passion About Entrepreneurship"/>
    <n v="31"/>
    <x v="30"/>
    <x v="3"/>
    <s v="Student Community App EdTech"/>
    <s v="https://www.eventbeep.com/"/>
    <n v="3"/>
    <n v="2"/>
    <x v="0"/>
    <n v="1"/>
    <m/>
    <m/>
    <x v="1"/>
    <x v="7"/>
    <s v="Pune"/>
    <s v="Maharashtra"/>
    <m/>
    <m/>
    <m/>
    <m/>
    <n v="30"/>
    <n v="2"/>
    <n v="1500"/>
    <n v="1"/>
    <x v="9"/>
    <m/>
    <m/>
    <m/>
    <x v="0"/>
    <n v="30"/>
    <n v="3"/>
    <m/>
    <m/>
    <n v="1000"/>
    <n v="3"/>
    <m/>
    <m/>
    <n v="30"/>
    <n v="10"/>
    <n v="1"/>
    <m/>
    <m/>
    <m/>
    <m/>
    <m/>
    <m/>
    <m/>
    <m/>
    <m/>
    <m/>
    <n v="10"/>
    <n v="1"/>
    <m/>
    <n v="10"/>
    <n v="1"/>
    <m/>
    <m/>
    <m/>
    <m/>
    <m/>
    <m/>
    <m/>
    <m/>
    <m/>
    <m/>
    <m/>
  </r>
  <r>
    <x v="0"/>
    <d v="2021-12-20T00:00:00"/>
    <d v="2022-02-04T00:00:00"/>
    <x v="10"/>
    <s v="Investment Paane Ka Sapna"/>
    <n v="32"/>
    <x v="31"/>
    <x v="0"/>
    <s v="Fiber Ice Cream"/>
    <s v="https://www.gopals56.in/"/>
    <n v="1"/>
    <n v="1"/>
    <x v="0"/>
    <m/>
    <m/>
    <n v="0"/>
    <x v="0"/>
    <x v="10"/>
    <s v="Delhi"/>
    <s v="Delhi"/>
    <n v="80"/>
    <n v="33"/>
    <m/>
    <m/>
    <n v="30000"/>
    <n v="25"/>
    <n v="120000"/>
    <n v="0"/>
    <x v="9"/>
    <m/>
    <m/>
    <m/>
    <x v="1"/>
    <m/>
    <m/>
    <m/>
    <m/>
    <m/>
    <m/>
    <m/>
    <m/>
    <n v="0"/>
    <m/>
    <m/>
    <m/>
    <m/>
    <m/>
    <m/>
    <m/>
    <m/>
    <m/>
    <m/>
    <m/>
    <m/>
    <m/>
    <m/>
    <m/>
    <m/>
    <m/>
    <m/>
    <m/>
    <m/>
    <m/>
    <m/>
    <m/>
    <m/>
    <m/>
    <m/>
    <m/>
    <m/>
  </r>
  <r>
    <x v="0"/>
    <d v="2021-12-20T00:00:00"/>
    <d v="2022-02-04T00:00:00"/>
    <x v="10"/>
    <s v="Investment Paane Ka Sapna"/>
    <n v="33"/>
    <x v="32"/>
    <x v="6"/>
    <s v="Wall Building Surface Textures"/>
    <s v="https://www.arrcoat.com/"/>
    <n v="3"/>
    <n v="3"/>
    <x v="0"/>
    <m/>
    <m/>
    <n v="0"/>
    <x v="0"/>
    <x v="3"/>
    <s v="Delhi"/>
    <s v="Delhi"/>
    <m/>
    <n v="6"/>
    <m/>
    <m/>
    <n v="50"/>
    <n v="5"/>
    <n v="1000"/>
    <n v="1"/>
    <x v="9"/>
    <m/>
    <m/>
    <m/>
    <x v="0"/>
    <n v="50"/>
    <n v="15"/>
    <m/>
    <m/>
    <n v="333"/>
    <n v="1"/>
    <m/>
    <m/>
    <n v="50"/>
    <m/>
    <m/>
    <m/>
    <m/>
    <m/>
    <m/>
    <n v="50"/>
    <n v="15"/>
    <m/>
    <m/>
    <m/>
    <m/>
    <m/>
    <m/>
    <m/>
    <m/>
    <m/>
    <m/>
    <m/>
    <m/>
    <m/>
    <m/>
    <m/>
    <m/>
    <m/>
    <m/>
    <m/>
    <m/>
  </r>
  <r>
    <x v="0"/>
    <d v="2021-12-20T00:00:00"/>
    <d v="2022-02-04T00:00:00"/>
    <x v="10"/>
    <s v="Investment Paane Ka Sapna"/>
    <n v="34"/>
    <x v="33"/>
    <x v="2"/>
    <s v="Customised Streetwear"/>
    <s v="https://fardaclothing.com/"/>
    <n v="2"/>
    <n v="1"/>
    <x v="0"/>
    <n v="1"/>
    <m/>
    <n v="0"/>
    <x v="1"/>
    <x v="2"/>
    <s v="Nagpur"/>
    <s v="Maharashtra"/>
    <m/>
    <n v="0.32"/>
    <n v="115"/>
    <m/>
    <n v="30"/>
    <n v="10"/>
    <n v="300"/>
    <n v="1"/>
    <x v="9"/>
    <m/>
    <m/>
    <m/>
    <x v="0"/>
    <n v="30"/>
    <n v="20"/>
    <m/>
    <m/>
    <n v="150"/>
    <n v="2"/>
    <m/>
    <m/>
    <n v="30"/>
    <m/>
    <m/>
    <m/>
    <n v="15"/>
    <n v="10"/>
    <m/>
    <m/>
    <m/>
    <m/>
    <m/>
    <m/>
    <m/>
    <n v="15"/>
    <n v="10"/>
    <m/>
    <m/>
    <m/>
    <m/>
    <m/>
    <m/>
    <m/>
    <m/>
    <m/>
    <m/>
    <m/>
    <m/>
    <m/>
    <m/>
  </r>
  <r>
    <x v="0"/>
    <d v="2021-12-20T00:00:00"/>
    <d v="2022-02-04T00:00:00"/>
    <x v="11"/>
    <s v="Ek Idea Aur Uske Do Sides"/>
    <n v="35"/>
    <x v="34"/>
    <x v="2"/>
    <s v="Ayurvedic Products Skincare Lifestyle"/>
    <s v="https://aulilifestyle.com/"/>
    <n v="1"/>
    <m/>
    <x v="1"/>
    <n v="1"/>
    <m/>
    <n v="0"/>
    <x v="0"/>
    <x v="7"/>
    <s v="Kolkata"/>
    <s v="West Bengal"/>
    <m/>
    <n v="16"/>
    <n v="80"/>
    <m/>
    <n v="75"/>
    <n v="4"/>
    <n v="1875"/>
    <n v="1"/>
    <x v="9"/>
    <m/>
    <m/>
    <m/>
    <x v="0"/>
    <n v="75"/>
    <n v="15"/>
    <m/>
    <m/>
    <n v="500"/>
    <n v="1"/>
    <m/>
    <m/>
    <n v="75"/>
    <m/>
    <m/>
    <m/>
    <n v="75"/>
    <n v="15"/>
    <m/>
    <m/>
    <m/>
    <m/>
    <m/>
    <m/>
    <m/>
    <m/>
    <m/>
    <m/>
    <m/>
    <m/>
    <m/>
    <m/>
    <m/>
    <m/>
    <m/>
    <m/>
    <m/>
    <m/>
    <m/>
    <m/>
    <m/>
  </r>
  <r>
    <x v="0"/>
    <d v="2021-12-20T00:00:00"/>
    <d v="2022-02-04T00:00:00"/>
    <x v="11"/>
    <s v="Ek Idea Aur Uske Do Sides"/>
    <n v="36"/>
    <x v="35"/>
    <x v="0"/>
    <s v="Indian Sweets Online"/>
    <s v="https://www.sweedesi.com/"/>
    <n v="2"/>
    <n v="1"/>
    <x v="0"/>
    <n v="1"/>
    <m/>
    <n v="1"/>
    <x v="0"/>
    <x v="7"/>
    <s v="Pune"/>
    <s v="Maharashtra"/>
    <m/>
    <m/>
    <m/>
    <m/>
    <n v="40"/>
    <n v="3"/>
    <n v="1333"/>
    <n v="0"/>
    <x v="9"/>
    <m/>
    <m/>
    <m/>
    <x v="1"/>
    <m/>
    <m/>
    <m/>
    <m/>
    <m/>
    <m/>
    <m/>
    <m/>
    <n v="0"/>
    <m/>
    <m/>
    <m/>
    <m/>
    <m/>
    <m/>
    <m/>
    <m/>
    <m/>
    <m/>
    <m/>
    <m/>
    <m/>
    <m/>
    <m/>
    <m/>
    <m/>
    <m/>
    <m/>
    <m/>
    <m/>
    <m/>
    <m/>
    <m/>
    <m/>
    <m/>
    <m/>
    <m/>
  </r>
  <r>
    <x v="0"/>
    <d v="2021-12-20T00:00:00"/>
    <d v="2022-02-04T00:00:00"/>
    <x v="11"/>
    <s v="Ek Idea Aur Uske Do Sides"/>
    <n v="37"/>
    <x v="36"/>
    <x v="7"/>
    <s v="Metaverse App"/>
    <s v="https://www.lokaworld.app/"/>
    <n v="1"/>
    <n v="1"/>
    <x v="0"/>
    <m/>
    <m/>
    <n v="0"/>
    <x v="1"/>
    <x v="7"/>
    <s v="Delhi"/>
    <s v="Delhi"/>
    <m/>
    <m/>
    <m/>
    <m/>
    <n v="40"/>
    <n v="5"/>
    <n v="800"/>
    <n v="1"/>
    <x v="9"/>
    <m/>
    <m/>
    <m/>
    <x v="0"/>
    <n v="40"/>
    <n v="24"/>
    <m/>
    <m/>
    <n v="167"/>
    <n v="3"/>
    <m/>
    <m/>
    <n v="39.99"/>
    <m/>
    <m/>
    <m/>
    <m/>
    <m/>
    <m/>
    <n v="13.33"/>
    <n v="8"/>
    <m/>
    <m/>
    <m/>
    <m/>
    <n v="13.33"/>
    <n v="8"/>
    <m/>
    <n v="13.33"/>
    <n v="8"/>
    <m/>
    <m/>
    <m/>
    <m/>
    <m/>
    <m/>
    <m/>
    <m/>
    <m/>
    <m/>
    <m/>
  </r>
  <r>
    <x v="0"/>
    <d v="2021-12-20T00:00:00"/>
    <d v="2022-02-04T00:00:00"/>
    <x v="12"/>
    <s v="Ideas By Young Entrepreneurs"/>
    <n v="38"/>
    <x v="37"/>
    <x v="3"/>
    <s v="Thinkerbell labs Braille Literary Device"/>
    <s v="https://www.thinkerbelllabs.com/annie"/>
    <n v="4"/>
    <n v="3"/>
    <x v="0"/>
    <n v="1"/>
    <m/>
    <n v="1"/>
    <x v="1"/>
    <x v="0"/>
    <s v="Bangalore"/>
    <s v="Karnataka"/>
    <m/>
    <n v="4"/>
    <m/>
    <m/>
    <n v="30"/>
    <n v="0.5"/>
    <n v="6000"/>
    <n v="1"/>
    <x v="9"/>
    <m/>
    <m/>
    <m/>
    <x v="0"/>
    <n v="105"/>
    <n v="3"/>
    <m/>
    <m/>
    <n v="3500"/>
    <n v="3"/>
    <m/>
    <m/>
    <n v="105"/>
    <m/>
    <m/>
    <m/>
    <n v="35"/>
    <n v="1"/>
    <m/>
    <n v="35"/>
    <n v="1"/>
    <m/>
    <m/>
    <m/>
    <m/>
    <m/>
    <m/>
    <m/>
    <n v="35"/>
    <n v="1"/>
    <m/>
    <m/>
    <m/>
    <m/>
    <m/>
    <m/>
    <m/>
    <m/>
    <m/>
    <m/>
    <m/>
  </r>
  <r>
    <x v="0"/>
    <d v="2021-12-20T00:00:00"/>
    <d v="2022-02-04T00:00:00"/>
    <x v="12"/>
    <s v="Ideas By Young Entrepreneurs"/>
    <n v="39"/>
    <x v="38"/>
    <x v="6"/>
    <s v="Eco-Friendly boxes"/>
    <s v="https://carragreen.com/"/>
    <n v="2"/>
    <m/>
    <x v="1"/>
    <n v="2"/>
    <m/>
    <n v="0"/>
    <x v="0"/>
    <x v="7"/>
    <s v="Indore"/>
    <s v="Madhya Pradesh"/>
    <m/>
    <m/>
    <m/>
    <m/>
    <n v="50"/>
    <n v="10"/>
    <n v="500"/>
    <n v="1"/>
    <x v="9"/>
    <m/>
    <m/>
    <m/>
    <x v="0"/>
    <n v="50"/>
    <n v="20"/>
    <m/>
    <m/>
    <n v="250"/>
    <n v="2"/>
    <m/>
    <m/>
    <n v="50"/>
    <m/>
    <m/>
    <m/>
    <m/>
    <m/>
    <m/>
    <n v="25"/>
    <n v="10"/>
    <m/>
    <m/>
    <m/>
    <m/>
    <m/>
    <m/>
    <m/>
    <n v="25"/>
    <n v="10"/>
    <m/>
    <m/>
    <m/>
    <m/>
    <m/>
    <m/>
    <m/>
    <m/>
    <m/>
    <m/>
    <m/>
  </r>
  <r>
    <x v="0"/>
    <d v="2021-12-20T00:00:00"/>
    <d v="2022-02-04T00:00:00"/>
    <x v="12"/>
    <s v="Ideas By Young Entrepreneurs"/>
    <n v="40"/>
    <x v="39"/>
    <x v="6"/>
    <s v="Yarn-Trading App Online Marketplace for Yarn"/>
    <s v="https://theyarnbazaar.com/"/>
    <n v="1"/>
    <n v="1"/>
    <x v="0"/>
    <m/>
    <m/>
    <n v="0"/>
    <x v="0"/>
    <x v="7"/>
    <s v="Mumbai"/>
    <s v="Maharashtra"/>
    <n v="180"/>
    <m/>
    <m/>
    <m/>
    <n v="50"/>
    <n v="2"/>
    <n v="2500"/>
    <n v="1"/>
    <x v="9"/>
    <m/>
    <m/>
    <m/>
    <x v="0"/>
    <n v="100"/>
    <n v="10"/>
    <m/>
    <m/>
    <n v="1000"/>
    <n v="4"/>
    <m/>
    <m/>
    <n v="100"/>
    <n v="25"/>
    <n v="2.5"/>
    <m/>
    <m/>
    <m/>
    <m/>
    <n v="25"/>
    <n v="2.5"/>
    <m/>
    <m/>
    <m/>
    <m/>
    <n v="25"/>
    <n v="2.5"/>
    <m/>
    <n v="25"/>
    <n v="2.5"/>
    <m/>
    <m/>
    <m/>
    <m/>
    <m/>
    <m/>
    <m/>
    <m/>
    <m/>
    <m/>
    <m/>
  </r>
  <r>
    <x v="0"/>
    <d v="2021-12-20T00:00:00"/>
    <d v="2022-02-04T00:00:00"/>
    <x v="13"/>
    <s v="Naye Aur Nayab Pitchers"/>
    <n v="41"/>
    <x v="40"/>
    <x v="5"/>
    <s v="Home Dialysis Treatment"/>
    <s v="https://www.therenalproject.com/"/>
    <n v="1"/>
    <n v="1"/>
    <x v="0"/>
    <m/>
    <m/>
    <n v="0"/>
    <x v="0"/>
    <x v="3"/>
    <s v="Mumbai"/>
    <s v="Maharashtra"/>
    <n v="90"/>
    <m/>
    <m/>
    <m/>
    <n v="100"/>
    <n v="3"/>
    <n v="3333"/>
    <n v="1"/>
    <x v="9"/>
    <m/>
    <m/>
    <m/>
    <x v="0"/>
    <n v="100"/>
    <n v="6"/>
    <m/>
    <m/>
    <n v="1667"/>
    <n v="2"/>
    <m/>
    <m/>
    <n v="100"/>
    <m/>
    <m/>
    <m/>
    <n v="50"/>
    <n v="3"/>
    <m/>
    <m/>
    <m/>
    <m/>
    <m/>
    <m/>
    <m/>
    <n v="50"/>
    <n v="3"/>
    <m/>
    <m/>
    <m/>
    <m/>
    <m/>
    <m/>
    <m/>
    <m/>
    <m/>
    <m/>
    <m/>
    <m/>
    <m/>
    <m/>
  </r>
  <r>
    <x v="0"/>
    <d v="2021-12-20T00:00:00"/>
    <d v="2022-02-04T00:00:00"/>
    <x v="13"/>
    <s v="Naye Aur Nayab Pitchers"/>
    <n v="42"/>
    <x v="41"/>
    <x v="0"/>
    <s v="Healthy Food Snacks Kamdhenu foods"/>
    <s v="https://morrikopurefoods.com/"/>
    <n v="3"/>
    <n v="2"/>
    <x v="0"/>
    <n v="1"/>
    <m/>
    <n v="0"/>
    <x v="0"/>
    <x v="9"/>
    <s v="Valsad"/>
    <s v="Gujarat"/>
    <m/>
    <n v="16"/>
    <m/>
    <m/>
    <n v="100"/>
    <n v="3"/>
    <n v="3333"/>
    <n v="1"/>
    <x v="9"/>
    <m/>
    <m/>
    <m/>
    <x v="2"/>
    <m/>
    <m/>
    <m/>
    <m/>
    <m/>
    <m/>
    <m/>
    <m/>
    <n v="0"/>
    <m/>
    <m/>
    <m/>
    <m/>
    <m/>
    <m/>
    <m/>
    <m/>
    <m/>
    <m/>
    <m/>
    <m/>
    <m/>
    <m/>
    <m/>
    <m/>
    <m/>
    <m/>
    <m/>
    <m/>
    <m/>
    <m/>
    <m/>
    <m/>
    <m/>
    <m/>
    <m/>
    <m/>
  </r>
  <r>
    <x v="0"/>
    <d v="2021-12-20T00:00:00"/>
    <d v="2022-02-04T00:00:00"/>
    <x v="13"/>
    <s v="Naye Aur Nayab Pitchers"/>
    <n v="43"/>
    <x v="42"/>
    <x v="7"/>
    <s v="Digital Piggy Bank"/>
    <s v="https://goodgoodpiggy.com/"/>
    <n v="2"/>
    <m/>
    <x v="1"/>
    <n v="2"/>
    <m/>
    <n v="0"/>
    <x v="1"/>
    <x v="7"/>
    <s v="Delhi"/>
    <s v="Delhi"/>
    <n v="0"/>
    <m/>
    <m/>
    <m/>
    <n v="45"/>
    <n v="5"/>
    <n v="900"/>
    <n v="0"/>
    <x v="9"/>
    <m/>
    <m/>
    <m/>
    <x v="1"/>
    <m/>
    <m/>
    <m/>
    <m/>
    <m/>
    <m/>
    <m/>
    <m/>
    <n v="0"/>
    <m/>
    <m/>
    <m/>
    <m/>
    <m/>
    <m/>
    <m/>
    <m/>
    <m/>
    <m/>
    <m/>
    <m/>
    <m/>
    <m/>
    <m/>
    <m/>
    <m/>
    <m/>
    <m/>
    <m/>
    <m/>
    <m/>
    <m/>
    <m/>
    <m/>
    <m/>
    <m/>
    <m/>
  </r>
  <r>
    <x v="0"/>
    <d v="2021-12-20T00:00:00"/>
    <d v="2022-02-04T00:00:00"/>
    <x v="14"/>
    <s v="It's Time To Change"/>
    <n v="44"/>
    <x v="43"/>
    <x v="8"/>
    <s v="Smart Audio Products"/>
    <s v="https://hammeronline.in/"/>
    <n v="3"/>
    <n v="3"/>
    <x v="0"/>
    <m/>
    <m/>
    <n v="0"/>
    <x v="1"/>
    <x v="7"/>
    <s v="Panipat"/>
    <s v="Haryana"/>
    <n v="1000"/>
    <m/>
    <m/>
    <m/>
    <n v="30"/>
    <n v="3"/>
    <n v="1000"/>
    <n v="1"/>
    <x v="9"/>
    <m/>
    <m/>
    <m/>
    <x v="0"/>
    <n v="100"/>
    <n v="40"/>
    <m/>
    <m/>
    <n v="250"/>
    <n v="1"/>
    <m/>
    <m/>
    <n v="100"/>
    <m/>
    <m/>
    <m/>
    <m/>
    <m/>
    <m/>
    <m/>
    <m/>
    <m/>
    <m/>
    <m/>
    <m/>
    <n v="100"/>
    <n v="40"/>
    <m/>
    <m/>
    <m/>
    <m/>
    <m/>
    <m/>
    <m/>
    <m/>
    <m/>
    <m/>
    <m/>
    <m/>
    <m/>
    <m/>
  </r>
  <r>
    <x v="0"/>
    <d v="2021-12-20T00:00:00"/>
    <d v="2022-02-04T00:00:00"/>
    <x v="14"/>
    <s v="It's Time To Change"/>
    <n v="45"/>
    <x v="44"/>
    <x v="7"/>
    <s v="Robotics and Automation Solutions"/>
    <s v="https://pntsolutions.in/"/>
    <n v="2"/>
    <n v="2"/>
    <x v="0"/>
    <m/>
    <m/>
    <n v="0"/>
    <x v="1"/>
    <x v="2"/>
    <s v="Mumbai"/>
    <s v="Maharashtra"/>
    <m/>
    <m/>
    <m/>
    <m/>
    <n v="50"/>
    <n v="4"/>
    <n v="1250"/>
    <n v="1"/>
    <x v="9"/>
    <m/>
    <m/>
    <m/>
    <x v="0"/>
    <n v="25"/>
    <n v="25"/>
    <n v="25"/>
    <m/>
    <n v="100"/>
    <n v="1"/>
    <m/>
    <m/>
    <n v="25"/>
    <m/>
    <m/>
    <m/>
    <m/>
    <m/>
    <m/>
    <m/>
    <m/>
    <m/>
    <m/>
    <m/>
    <m/>
    <m/>
    <m/>
    <m/>
    <n v="25"/>
    <n v="25"/>
    <n v="25"/>
    <m/>
    <m/>
    <m/>
    <m/>
    <m/>
    <m/>
    <m/>
    <m/>
    <m/>
    <m/>
  </r>
  <r>
    <x v="0"/>
    <d v="2021-12-20T00:00:00"/>
    <d v="2022-02-04T00:00:00"/>
    <x v="14"/>
    <s v="It's Time To Change"/>
    <n v="46"/>
    <x v="45"/>
    <x v="0"/>
    <s v="Coconut based beverage franchise"/>
    <s v="https://www.cocofit.in/"/>
    <n v="3"/>
    <n v="3"/>
    <x v="0"/>
    <m/>
    <m/>
    <n v="0"/>
    <x v="0"/>
    <x v="3"/>
    <s v="Hyderabad"/>
    <s v="Telangana"/>
    <n v="100"/>
    <m/>
    <n v="95"/>
    <m/>
    <n v="5.0000000000000002E-5"/>
    <n v="5"/>
    <n v="0"/>
    <n v="1"/>
    <x v="9"/>
    <m/>
    <m/>
    <m/>
    <x v="0"/>
    <n v="5.0000000000000002E-5"/>
    <n v="5"/>
    <m/>
    <m/>
    <n v="0"/>
    <n v="3"/>
    <m/>
    <m/>
    <n v="4.8000000000000001E-5"/>
    <m/>
    <m/>
    <m/>
    <n v="1.5999999999999999E-5"/>
    <n v="1.6659999999999999"/>
    <m/>
    <n v="1.5999999999999999E-5"/>
    <n v="1.6659999999999999"/>
    <m/>
    <m/>
    <m/>
    <m/>
    <n v="1.5999999999999999E-5"/>
    <n v="1.6659999999999999"/>
    <m/>
    <m/>
    <m/>
    <m/>
    <m/>
    <m/>
    <m/>
    <m/>
    <m/>
    <m/>
    <m/>
    <m/>
    <m/>
    <m/>
  </r>
  <r>
    <x v="0"/>
    <d v="2021-12-20T00:00:00"/>
    <d v="2022-02-04T00:00:00"/>
    <x v="15"/>
    <s v="Winning The Sharks Trust"/>
    <n v="47"/>
    <x v="46"/>
    <x v="6"/>
    <s v="Bamboo Products"/>
    <s v="https://www.bambooindia.com/"/>
    <n v="2"/>
    <n v="1"/>
    <x v="0"/>
    <n v="1"/>
    <m/>
    <n v="1"/>
    <x v="0"/>
    <x v="0"/>
    <s v="Pune"/>
    <s v="Maharashtra"/>
    <m/>
    <n v="20"/>
    <m/>
    <m/>
    <n v="80"/>
    <n v="4"/>
    <n v="2000"/>
    <n v="1"/>
    <x v="9"/>
    <m/>
    <m/>
    <m/>
    <x v="0"/>
    <n v="50"/>
    <n v="3.5"/>
    <n v="30"/>
    <m/>
    <n v="1429"/>
    <n v="2"/>
    <m/>
    <m/>
    <n v="50"/>
    <n v="25"/>
    <n v="1.75"/>
    <n v="15"/>
    <m/>
    <m/>
    <m/>
    <n v="25"/>
    <n v="1.75"/>
    <n v="15"/>
    <m/>
    <m/>
    <m/>
    <m/>
    <m/>
    <m/>
    <m/>
    <m/>
    <m/>
    <m/>
    <m/>
    <m/>
    <m/>
    <m/>
    <m/>
    <m/>
    <m/>
    <m/>
    <m/>
  </r>
  <r>
    <x v="0"/>
    <d v="2021-12-20T00:00:00"/>
    <d v="2022-02-04T00:00:00"/>
    <x v="15"/>
    <s v="Winning The Sharks Trust"/>
    <n v="48"/>
    <x v="47"/>
    <x v="9"/>
    <s v="Dog pets Hygiene"/>
    <s v="https://flyingfur.in/"/>
    <n v="3"/>
    <n v="2"/>
    <x v="0"/>
    <n v="1"/>
    <m/>
    <n v="0"/>
    <x v="0"/>
    <x v="7"/>
    <s v="Delhi"/>
    <s v="Delhi"/>
    <m/>
    <m/>
    <m/>
    <m/>
    <n v="75"/>
    <n v="7"/>
    <n v="1071"/>
    <n v="0"/>
    <x v="9"/>
    <m/>
    <m/>
    <m/>
    <x v="1"/>
    <m/>
    <m/>
    <m/>
    <m/>
    <m/>
    <m/>
    <m/>
    <m/>
    <n v="0"/>
    <m/>
    <m/>
    <m/>
    <m/>
    <m/>
    <m/>
    <m/>
    <m/>
    <m/>
    <m/>
    <m/>
    <m/>
    <m/>
    <m/>
    <m/>
    <m/>
    <m/>
    <m/>
    <m/>
    <m/>
    <m/>
    <m/>
    <m/>
    <m/>
    <m/>
    <m/>
    <m/>
    <m/>
  </r>
  <r>
    <x v="0"/>
    <d v="2021-12-20T00:00:00"/>
    <d v="2022-02-04T00:00:00"/>
    <x v="15"/>
    <s v="Winning The Sharks Trust"/>
    <n v="49"/>
    <x v="48"/>
    <x v="0"/>
    <s v="Liquid Water Enhancer"/>
    <s v="https://drinkbeyond.co.in/"/>
    <n v="2"/>
    <n v="1"/>
    <x v="0"/>
    <n v="1"/>
    <m/>
    <n v="0"/>
    <x v="1"/>
    <x v="6"/>
    <s v="Kolkata"/>
    <s v="West Bengal"/>
    <m/>
    <n v="10"/>
    <m/>
    <m/>
    <n v="75"/>
    <n v="4"/>
    <n v="1875"/>
    <n v="1"/>
    <x v="9"/>
    <m/>
    <m/>
    <m/>
    <x v="0"/>
    <n v="75"/>
    <n v="15"/>
    <m/>
    <m/>
    <n v="500"/>
    <n v="2"/>
    <m/>
    <m/>
    <n v="75"/>
    <m/>
    <m/>
    <m/>
    <n v="37.5"/>
    <n v="7.5"/>
    <m/>
    <m/>
    <m/>
    <m/>
    <m/>
    <m/>
    <m/>
    <n v="37.5"/>
    <n v="7.5"/>
    <m/>
    <m/>
    <m/>
    <m/>
    <m/>
    <m/>
    <m/>
    <m/>
    <m/>
    <m/>
    <m/>
    <m/>
    <m/>
    <m/>
  </r>
  <r>
    <x v="0"/>
    <d v="2021-12-20T00:00:00"/>
    <d v="2022-02-04T00:00:00"/>
    <x v="15"/>
    <s v="Winning The Sharks Trust"/>
    <n v="50"/>
    <x v="49"/>
    <x v="0"/>
    <s v="Healthy Snacks"/>
    <s v="https://www.letstryfoods.com/"/>
    <n v="4"/>
    <n v="1"/>
    <x v="0"/>
    <n v="3"/>
    <m/>
    <n v="1"/>
    <x v="0"/>
    <x v="1"/>
    <s v="Delhi"/>
    <s v="Delhi"/>
    <m/>
    <n v="3"/>
    <n v="55"/>
    <m/>
    <n v="45"/>
    <n v="2"/>
    <n v="2250"/>
    <n v="1"/>
    <x v="9"/>
    <m/>
    <m/>
    <m/>
    <x v="0"/>
    <n v="45"/>
    <n v="12"/>
    <m/>
    <m/>
    <n v="375"/>
    <n v="2"/>
    <m/>
    <m/>
    <n v="45"/>
    <m/>
    <m/>
    <m/>
    <m/>
    <m/>
    <m/>
    <n v="22.5"/>
    <n v="6"/>
    <m/>
    <m/>
    <m/>
    <m/>
    <n v="22.5"/>
    <n v="6"/>
    <m/>
    <m/>
    <m/>
    <m/>
    <m/>
    <m/>
    <m/>
    <m/>
    <m/>
    <m/>
    <m/>
    <m/>
    <m/>
    <m/>
  </r>
  <r>
    <x v="0"/>
    <d v="2021-12-20T00:00:00"/>
    <d v="2022-02-04T00:00:00"/>
    <x v="16"/>
    <s v="A Wave Of Startups"/>
    <n v="51"/>
    <x v="50"/>
    <x v="2"/>
    <s v="Sneaker Resale"/>
    <s v="https://findyourkicksindia.co/"/>
    <n v="3"/>
    <n v="3"/>
    <x v="0"/>
    <m/>
    <m/>
    <n v="0"/>
    <x v="1"/>
    <x v="2"/>
    <s v="Ludhiana"/>
    <s v="Punjab"/>
    <m/>
    <n v="3.5"/>
    <m/>
    <m/>
    <n v="50"/>
    <n v="10"/>
    <n v="500"/>
    <n v="1"/>
    <x v="9"/>
    <m/>
    <m/>
    <m/>
    <x v="0"/>
    <n v="50"/>
    <n v="25"/>
    <m/>
    <m/>
    <n v="200"/>
    <n v="5"/>
    <m/>
    <m/>
    <n v="50"/>
    <n v="10"/>
    <n v="5"/>
    <m/>
    <n v="10"/>
    <n v="5"/>
    <m/>
    <n v="10"/>
    <n v="5"/>
    <m/>
    <m/>
    <m/>
    <m/>
    <n v="10"/>
    <n v="5"/>
    <m/>
    <n v="10"/>
    <n v="5"/>
    <m/>
    <m/>
    <m/>
    <m/>
    <m/>
    <m/>
    <m/>
    <m/>
    <m/>
    <m/>
    <m/>
  </r>
  <r>
    <x v="0"/>
    <d v="2021-12-20T00:00:00"/>
    <d v="2022-02-04T00:00:00"/>
    <x v="16"/>
    <s v="A Wave Of Startups"/>
    <n v="52"/>
    <x v="51"/>
    <x v="3"/>
    <s v="EdTech App"/>
    <s v="https://www.aasvidyalaya.com/"/>
    <n v="2"/>
    <n v="1"/>
    <x v="0"/>
    <n v="1"/>
    <m/>
    <n v="1"/>
    <x v="0"/>
    <x v="3"/>
    <s v="Mumbai"/>
    <s v="Maharashtra"/>
    <n v="150"/>
    <m/>
    <m/>
    <m/>
    <n v="150"/>
    <n v="3"/>
    <n v="5000"/>
    <n v="1"/>
    <x v="9"/>
    <m/>
    <m/>
    <m/>
    <x v="0"/>
    <n v="150"/>
    <n v="15"/>
    <m/>
    <m/>
    <n v="1000"/>
    <n v="3"/>
    <m/>
    <m/>
    <n v="150"/>
    <n v="50"/>
    <n v="5"/>
    <m/>
    <n v="50"/>
    <n v="5"/>
    <m/>
    <m/>
    <m/>
    <m/>
    <m/>
    <m/>
    <m/>
    <m/>
    <m/>
    <m/>
    <n v="50"/>
    <n v="5"/>
    <m/>
    <m/>
    <m/>
    <m/>
    <m/>
    <m/>
    <m/>
    <m/>
    <m/>
    <m/>
    <m/>
  </r>
  <r>
    <x v="0"/>
    <d v="2021-12-20T00:00:00"/>
    <d v="2022-02-04T00:00:00"/>
    <x v="16"/>
    <s v="A Wave Of Startups"/>
    <n v="53"/>
    <x v="52"/>
    <x v="10"/>
    <s v="Premium Surprise-Planning"/>
    <s v="https://www.outboxsurprises.com/"/>
    <n v="2"/>
    <n v="1"/>
    <x v="0"/>
    <n v="1"/>
    <m/>
    <n v="1"/>
    <x v="1"/>
    <x v="1"/>
    <s v="Kolkata"/>
    <s v="West Bengal"/>
    <n v="110"/>
    <m/>
    <m/>
    <m/>
    <n v="50"/>
    <n v="5"/>
    <n v="1000"/>
    <n v="0"/>
    <x v="9"/>
    <m/>
    <m/>
    <m/>
    <x v="1"/>
    <m/>
    <m/>
    <m/>
    <m/>
    <m/>
    <m/>
    <m/>
    <m/>
    <n v="0"/>
    <m/>
    <m/>
    <m/>
    <m/>
    <m/>
    <m/>
    <m/>
    <m/>
    <m/>
    <m/>
    <m/>
    <m/>
    <m/>
    <m/>
    <m/>
    <m/>
    <m/>
    <m/>
    <m/>
    <m/>
    <m/>
    <m/>
    <m/>
    <m/>
    <m/>
    <m/>
    <m/>
    <m/>
  </r>
  <r>
    <x v="0"/>
    <d v="2021-12-20T00:00:00"/>
    <d v="2022-02-04T00:00:00"/>
    <x v="16"/>
    <s v="A Wave Of Startups"/>
    <n v="54"/>
    <x v="53"/>
    <x v="7"/>
    <s v="Pothole Detection Software and Data"/>
    <s v="https://www.roadbounce.com/"/>
    <n v="1"/>
    <n v="1"/>
    <x v="0"/>
    <m/>
    <m/>
    <n v="0"/>
    <x v="0"/>
    <x v="0"/>
    <s v="Pune"/>
    <s v="Maharashtra"/>
    <n v="250"/>
    <m/>
    <m/>
    <m/>
    <n v="80"/>
    <n v="10"/>
    <n v="800"/>
    <n v="1"/>
    <x v="9"/>
    <m/>
    <m/>
    <m/>
    <x v="0"/>
    <n v="80"/>
    <n v="20"/>
    <m/>
    <m/>
    <n v="400"/>
    <n v="1"/>
    <m/>
    <m/>
    <n v="80"/>
    <m/>
    <m/>
    <m/>
    <m/>
    <m/>
    <m/>
    <m/>
    <m/>
    <m/>
    <m/>
    <m/>
    <m/>
    <m/>
    <m/>
    <m/>
    <n v="80"/>
    <n v="20"/>
    <m/>
    <m/>
    <m/>
    <m/>
    <m/>
    <m/>
    <m/>
    <m/>
    <m/>
    <m/>
    <m/>
  </r>
  <r>
    <x v="0"/>
    <d v="2021-12-20T00:00:00"/>
    <d v="2022-02-04T00:00:00"/>
    <x v="17"/>
    <s v="Investing In Profitable Businesses"/>
    <n v="55"/>
    <x v="54"/>
    <x v="0"/>
    <s v="Thin Crust Pizza"/>
    <s v="https://mommys.kitchen/"/>
    <n v="3"/>
    <n v="2"/>
    <x v="0"/>
    <n v="1"/>
    <m/>
    <n v="0"/>
    <x v="0"/>
    <x v="0"/>
    <s v="Mumbai"/>
    <s v="Maharashtra"/>
    <m/>
    <n v="4.5"/>
    <m/>
    <m/>
    <n v="90"/>
    <n v="3"/>
    <n v="3000"/>
    <n v="0"/>
    <x v="9"/>
    <m/>
    <m/>
    <m/>
    <x v="1"/>
    <m/>
    <m/>
    <m/>
    <m/>
    <m/>
    <m/>
    <m/>
    <m/>
    <n v="0"/>
    <m/>
    <m/>
    <m/>
    <m/>
    <m/>
    <m/>
    <m/>
    <m/>
    <m/>
    <m/>
    <m/>
    <m/>
    <m/>
    <m/>
    <m/>
    <m/>
    <m/>
    <m/>
    <m/>
    <m/>
    <m/>
    <m/>
    <m/>
    <m/>
    <m/>
    <m/>
    <m/>
    <m/>
  </r>
  <r>
    <x v="0"/>
    <d v="2021-12-20T00:00:00"/>
    <d v="2022-02-04T00:00:00"/>
    <x v="17"/>
    <s v="Investing In Profitable Businesses"/>
    <n v="56"/>
    <x v="55"/>
    <x v="0"/>
    <s v="Hemp Food Products"/>
    <s v="https://www.indiahempandco.com/"/>
    <n v="1"/>
    <m/>
    <x v="1"/>
    <n v="1"/>
    <m/>
    <n v="0"/>
    <x v="0"/>
    <x v="3"/>
    <s v="Bangalore"/>
    <s v="Karnataka"/>
    <m/>
    <n v="2"/>
    <m/>
    <m/>
    <n v="50"/>
    <n v="4"/>
    <n v="1250"/>
    <n v="1"/>
    <x v="9"/>
    <m/>
    <m/>
    <m/>
    <x v="2"/>
    <m/>
    <m/>
    <m/>
    <m/>
    <m/>
    <m/>
    <m/>
    <m/>
    <n v="0"/>
    <m/>
    <m/>
    <m/>
    <m/>
    <m/>
    <m/>
    <m/>
    <m/>
    <m/>
    <m/>
    <m/>
    <m/>
    <m/>
    <m/>
    <m/>
    <m/>
    <m/>
    <m/>
    <m/>
    <m/>
    <m/>
    <m/>
    <m/>
    <m/>
    <m/>
    <m/>
    <m/>
    <m/>
  </r>
  <r>
    <x v="0"/>
    <d v="2021-12-20T00:00:00"/>
    <d v="2022-02-04T00:00:00"/>
    <x v="17"/>
    <s v="Investing In Profitable Businesses"/>
    <n v="57"/>
    <x v="56"/>
    <x v="1"/>
    <s v="Electric Auto Vehicle Dandera"/>
    <s v="https://www.danderaelectric.com/"/>
    <n v="2"/>
    <n v="2"/>
    <x v="0"/>
    <m/>
    <m/>
    <n v="0"/>
    <x v="0"/>
    <x v="9"/>
    <s v="Gurgaon"/>
    <s v="Haryana"/>
    <m/>
    <m/>
    <m/>
    <m/>
    <n v="100"/>
    <n v="1"/>
    <n v="10000"/>
    <n v="1"/>
    <x v="9"/>
    <m/>
    <m/>
    <m/>
    <x v="0"/>
    <n v="1"/>
    <n v="1"/>
    <n v="99"/>
    <m/>
    <n v="100"/>
    <n v="1"/>
    <m/>
    <m/>
    <n v="1"/>
    <n v="1"/>
    <n v="1"/>
    <n v="99"/>
    <m/>
    <m/>
    <m/>
    <m/>
    <m/>
    <m/>
    <m/>
    <m/>
    <m/>
    <m/>
    <m/>
    <m/>
    <m/>
    <m/>
    <m/>
    <m/>
    <m/>
    <m/>
    <m/>
    <m/>
    <m/>
    <m/>
    <m/>
    <m/>
    <m/>
  </r>
  <r>
    <x v="0"/>
    <d v="2021-12-20T00:00:00"/>
    <d v="2022-02-04T00:00:00"/>
    <x v="17"/>
    <s v="Investing In Profitable Businesses"/>
    <n v="58"/>
    <x v="57"/>
    <x v="10"/>
    <s v="Funeral Service the last rites"/>
    <s v="https://anthyesti.com/"/>
    <n v="1"/>
    <m/>
    <x v="1"/>
    <n v="1"/>
    <m/>
    <n v="0"/>
    <x v="0"/>
    <x v="4"/>
    <s v="Bangalore"/>
    <s v="Karnataka"/>
    <n v="116"/>
    <m/>
    <n v="50"/>
    <m/>
    <n v="50"/>
    <n v="2.5"/>
    <n v="2000"/>
    <n v="0"/>
    <x v="9"/>
    <m/>
    <m/>
    <m/>
    <x v="1"/>
    <m/>
    <m/>
    <m/>
    <m/>
    <m/>
    <m/>
    <m/>
    <m/>
    <n v="0"/>
    <m/>
    <m/>
    <m/>
    <m/>
    <m/>
    <m/>
    <m/>
    <m/>
    <m/>
    <m/>
    <m/>
    <m/>
    <m/>
    <m/>
    <m/>
    <m/>
    <m/>
    <m/>
    <m/>
    <m/>
    <m/>
    <m/>
    <m/>
    <m/>
    <m/>
    <m/>
    <m/>
    <m/>
  </r>
  <r>
    <x v="0"/>
    <d v="2021-12-20T00:00:00"/>
    <d v="2022-02-04T00:00:00"/>
    <x v="18"/>
    <s v="Forming An Idea And Bagging A Deal"/>
    <n v="59"/>
    <x v="58"/>
    <x v="6"/>
    <s v="Leather-free Shoes"/>
    <s v="https://www.ethik.in/"/>
    <n v="2"/>
    <n v="2"/>
    <x v="0"/>
    <m/>
    <m/>
    <n v="0"/>
    <x v="0"/>
    <x v="11"/>
    <s v="Bangalore"/>
    <s v="Karnataka"/>
    <m/>
    <n v="1"/>
    <m/>
    <m/>
    <n v="15"/>
    <n v="5"/>
    <n v="300"/>
    <n v="0"/>
    <x v="9"/>
    <m/>
    <m/>
    <m/>
    <x v="1"/>
    <m/>
    <m/>
    <m/>
    <m/>
    <m/>
    <m/>
    <m/>
    <m/>
    <n v="0"/>
    <m/>
    <m/>
    <m/>
    <m/>
    <m/>
    <m/>
    <m/>
    <m/>
    <m/>
    <m/>
    <m/>
    <m/>
    <m/>
    <m/>
    <m/>
    <m/>
    <m/>
    <m/>
    <m/>
    <m/>
    <m/>
    <m/>
    <m/>
    <m/>
    <m/>
    <m/>
    <m/>
    <m/>
  </r>
  <r>
    <x v="0"/>
    <d v="2021-12-20T00:00:00"/>
    <d v="2022-02-04T00:00:00"/>
    <x v="18"/>
    <s v="Forming An Idea And Bagging A Deal"/>
    <n v="60"/>
    <x v="59"/>
    <x v="9"/>
    <s v="Brainwired Livestock health monitoring AI pets ear tag"/>
    <s v="https://www.brainwired.in/"/>
    <n v="2"/>
    <n v="2"/>
    <x v="0"/>
    <m/>
    <m/>
    <n v="0"/>
    <x v="0"/>
    <x v="7"/>
    <s v="Ernakulam"/>
    <s v="Kerala"/>
    <n v="55"/>
    <m/>
    <m/>
    <m/>
    <n v="50"/>
    <n v="5"/>
    <n v="1000"/>
    <n v="1"/>
    <x v="9"/>
    <m/>
    <m/>
    <m/>
    <x v="0"/>
    <n v="60"/>
    <n v="10"/>
    <m/>
    <m/>
    <n v="600"/>
    <n v="4"/>
    <m/>
    <m/>
    <n v="60"/>
    <n v="15"/>
    <n v="2.5"/>
    <m/>
    <n v="15"/>
    <n v="2.5"/>
    <m/>
    <m/>
    <m/>
    <m/>
    <m/>
    <m/>
    <m/>
    <n v="15"/>
    <n v="2.5"/>
    <m/>
    <n v="15"/>
    <n v="2.5"/>
    <m/>
    <m/>
    <m/>
    <m/>
    <m/>
    <m/>
    <m/>
    <m/>
    <m/>
    <m/>
    <m/>
  </r>
  <r>
    <x v="0"/>
    <d v="2021-12-20T00:00:00"/>
    <d v="2022-02-04T00:00:00"/>
    <x v="18"/>
    <s v="Forming An Idea And Bagging A Deal"/>
    <n v="61"/>
    <x v="60"/>
    <x v="0"/>
    <s v="Customised Keto Diets for various Medical/Health issues"/>
    <s v="https://www.ketoindia.fit/"/>
    <n v="1"/>
    <n v="1"/>
    <x v="0"/>
    <m/>
    <m/>
    <n v="0"/>
    <x v="1"/>
    <x v="7"/>
    <s v="Delhi"/>
    <s v="Delhi"/>
    <n v="180"/>
    <m/>
    <m/>
    <m/>
    <n v="150"/>
    <n v="1.25"/>
    <n v="12000"/>
    <n v="1"/>
    <x v="9"/>
    <m/>
    <m/>
    <m/>
    <x v="2"/>
    <m/>
    <m/>
    <m/>
    <m/>
    <m/>
    <m/>
    <m/>
    <m/>
    <n v="0"/>
    <m/>
    <m/>
    <m/>
    <m/>
    <m/>
    <m/>
    <m/>
    <m/>
    <m/>
    <m/>
    <m/>
    <m/>
    <m/>
    <m/>
    <m/>
    <m/>
    <m/>
    <m/>
    <m/>
    <m/>
    <m/>
    <m/>
    <m/>
    <m/>
    <m/>
    <m/>
    <m/>
    <m/>
  </r>
  <r>
    <x v="0"/>
    <d v="2021-12-20T00:00:00"/>
    <d v="2022-02-04T00:00:00"/>
    <x v="18"/>
    <s v="Forming An Idea And Bagging A Deal"/>
    <n v="62"/>
    <x v="61"/>
    <x v="11"/>
    <s v="LPG Cylinder lock"/>
    <s v="http://www.magiclockdc.com/"/>
    <n v="3"/>
    <n v="3"/>
    <x v="0"/>
    <m/>
    <m/>
    <n v="0"/>
    <x v="0"/>
    <x v="7"/>
    <s v="Mumbai"/>
    <s v="Maharashtra"/>
    <m/>
    <n v="0.04"/>
    <m/>
    <m/>
    <n v="120"/>
    <n v="8"/>
    <n v="1500"/>
    <n v="0"/>
    <x v="9"/>
    <m/>
    <m/>
    <m/>
    <x v="1"/>
    <m/>
    <m/>
    <m/>
    <m/>
    <m/>
    <m/>
    <m/>
    <m/>
    <n v="0"/>
    <m/>
    <m/>
    <m/>
    <m/>
    <m/>
    <m/>
    <m/>
    <m/>
    <m/>
    <m/>
    <m/>
    <m/>
    <m/>
    <m/>
    <m/>
    <m/>
    <m/>
    <m/>
    <m/>
    <m/>
    <m/>
    <m/>
    <m/>
    <m/>
    <m/>
    <m/>
    <m/>
    <m/>
  </r>
  <r>
    <x v="0"/>
    <d v="2021-12-20T00:00:00"/>
    <d v="2022-02-04T00:00:00"/>
    <x v="19"/>
    <s v="A Variety Of Ideas"/>
    <n v="63"/>
    <x v="62"/>
    <x v="0"/>
    <s v="Delicacies"/>
    <s v="https://thestateplate.com/"/>
    <n v="2"/>
    <n v="1"/>
    <x v="0"/>
    <n v="1"/>
    <m/>
    <n v="0"/>
    <x v="1"/>
    <x v="6"/>
    <s v="Bangalore,Kolkata"/>
    <s v="Karnataka,West Bengal"/>
    <m/>
    <n v="40"/>
    <m/>
    <m/>
    <n v="65"/>
    <n v="2"/>
    <n v="3250"/>
    <n v="1"/>
    <x v="9"/>
    <m/>
    <m/>
    <m/>
    <x v="0"/>
    <n v="40"/>
    <n v="3"/>
    <n v="25"/>
    <m/>
    <n v="1333"/>
    <n v="1"/>
    <m/>
    <m/>
    <n v="40"/>
    <m/>
    <m/>
    <m/>
    <m/>
    <m/>
    <m/>
    <m/>
    <m/>
    <m/>
    <m/>
    <m/>
    <m/>
    <m/>
    <m/>
    <m/>
    <n v="40"/>
    <n v="3"/>
    <n v="25"/>
    <m/>
    <m/>
    <m/>
    <m/>
    <m/>
    <m/>
    <m/>
    <m/>
    <m/>
    <m/>
  </r>
  <r>
    <x v="0"/>
    <d v="2021-12-20T00:00:00"/>
    <d v="2022-02-04T00:00:00"/>
    <x v="19"/>
    <s v="A Variety Of Ideas"/>
    <n v="64"/>
    <x v="63"/>
    <x v="7"/>
    <s v="Comics &amp; Animation"/>
    <s v="https://bakarmax.com/"/>
    <n v="2"/>
    <n v="2"/>
    <x v="0"/>
    <m/>
    <m/>
    <n v="0"/>
    <x v="1"/>
    <x v="6"/>
    <s v="Delhi"/>
    <s v="Delhi"/>
    <n v="35"/>
    <m/>
    <m/>
    <m/>
    <n v="35"/>
    <n v="5"/>
    <n v="700"/>
    <n v="0"/>
    <x v="9"/>
    <m/>
    <m/>
    <m/>
    <x v="1"/>
    <m/>
    <m/>
    <m/>
    <m/>
    <m/>
    <m/>
    <m/>
    <m/>
    <n v="0"/>
    <m/>
    <m/>
    <m/>
    <m/>
    <m/>
    <m/>
    <m/>
    <m/>
    <m/>
    <m/>
    <m/>
    <m/>
    <m/>
    <m/>
    <m/>
    <m/>
    <m/>
    <m/>
    <m/>
    <m/>
    <m/>
    <m/>
    <m/>
    <m/>
    <m/>
    <m/>
    <m/>
    <m/>
  </r>
  <r>
    <x v="0"/>
    <d v="2021-12-20T00:00:00"/>
    <d v="2022-02-04T00:00:00"/>
    <x v="19"/>
    <s v="A Variety Of Ideas"/>
    <n v="65"/>
    <x v="64"/>
    <x v="0"/>
    <s v="Can Cocktails"/>
    <s v="https://inacan.in/"/>
    <n v="3"/>
    <n v="3"/>
    <x v="0"/>
    <m/>
    <m/>
    <n v="0"/>
    <x v="0"/>
    <x v="6"/>
    <s v="Pune"/>
    <s v="Maharashtra"/>
    <m/>
    <n v="23"/>
    <m/>
    <m/>
    <n v="50"/>
    <n v="2"/>
    <n v="2500"/>
    <n v="1"/>
    <x v="9"/>
    <m/>
    <m/>
    <m/>
    <x v="0"/>
    <n v="100"/>
    <n v="10"/>
    <m/>
    <m/>
    <n v="1000"/>
    <n v="5"/>
    <m/>
    <m/>
    <n v="100"/>
    <n v="20"/>
    <n v="2"/>
    <m/>
    <n v="20"/>
    <n v="2"/>
    <m/>
    <n v="20"/>
    <n v="2"/>
    <m/>
    <m/>
    <m/>
    <m/>
    <n v="20"/>
    <n v="2"/>
    <m/>
    <n v="20"/>
    <n v="2"/>
    <m/>
    <m/>
    <m/>
    <m/>
    <m/>
    <m/>
    <m/>
    <m/>
    <m/>
    <m/>
    <m/>
  </r>
  <r>
    <x v="0"/>
    <d v="2021-12-20T00:00:00"/>
    <d v="2022-02-04T00:00:00"/>
    <x v="20"/>
    <s v="Game-changing Ideas"/>
    <n v="66"/>
    <x v="65"/>
    <x v="0"/>
    <s v="Sugar-Free Icecream"/>
    <s v="https://getawhey.in/"/>
    <n v="2"/>
    <n v="1"/>
    <x v="0"/>
    <n v="1"/>
    <m/>
    <n v="0"/>
    <x v="0"/>
    <x v="9"/>
    <s v="Mumbai"/>
    <s v="Maharashtra"/>
    <n v="360"/>
    <n v="0.25"/>
    <n v="69"/>
    <m/>
    <n v="100"/>
    <n v="8"/>
    <n v="1250"/>
    <n v="1"/>
    <x v="9"/>
    <m/>
    <m/>
    <m/>
    <x v="0"/>
    <n v="100"/>
    <n v="15"/>
    <m/>
    <m/>
    <n v="667"/>
    <n v="3"/>
    <m/>
    <m/>
    <n v="99.99"/>
    <n v="33.33"/>
    <n v="5"/>
    <m/>
    <m/>
    <m/>
    <m/>
    <m/>
    <m/>
    <m/>
    <n v="33.33"/>
    <n v="5"/>
    <m/>
    <n v="33.33"/>
    <n v="5"/>
    <m/>
    <m/>
    <m/>
    <m/>
    <m/>
    <m/>
    <m/>
    <m/>
    <m/>
    <m/>
    <m/>
    <m/>
    <m/>
    <m/>
  </r>
  <r>
    <x v="0"/>
    <d v="2021-12-20T00:00:00"/>
    <d v="2022-02-04T00:00:00"/>
    <x v="20"/>
    <s v="Game-changing Ideas"/>
    <n v="67"/>
    <x v="66"/>
    <x v="11"/>
    <s v="Inventions"/>
    <s v="https://sid07designs.com/"/>
    <n v="1"/>
    <n v="1"/>
    <x v="0"/>
    <m/>
    <m/>
    <n v="0"/>
    <x v="1"/>
    <x v="9"/>
    <s v="Jammu"/>
    <s v="Jammu &amp; Kashmir"/>
    <m/>
    <n v="1"/>
    <m/>
    <m/>
    <n v="47"/>
    <n v="10"/>
    <n v="470"/>
    <n v="1"/>
    <x v="9"/>
    <m/>
    <m/>
    <m/>
    <x v="0"/>
    <n v="25"/>
    <n v="75"/>
    <n v="22"/>
    <m/>
    <n v="33"/>
    <n v="1"/>
    <m/>
    <m/>
    <n v="25"/>
    <m/>
    <m/>
    <m/>
    <m/>
    <m/>
    <m/>
    <m/>
    <m/>
    <m/>
    <m/>
    <m/>
    <m/>
    <m/>
    <m/>
    <m/>
    <n v="25"/>
    <n v="75"/>
    <n v="22"/>
    <m/>
    <m/>
    <m/>
    <m/>
    <m/>
    <m/>
    <m/>
    <m/>
    <m/>
    <m/>
  </r>
  <r>
    <x v="0"/>
    <d v="2021-12-20T00:00:00"/>
    <d v="2022-02-04T00:00:00"/>
    <x v="20"/>
    <s v="Game-changing Ideas"/>
    <n v="68"/>
    <x v="67"/>
    <x v="2"/>
    <s v="Customised Apparels"/>
    <s v="https://thequirkynaari.com/"/>
    <n v="1"/>
    <m/>
    <x v="1"/>
    <n v="1"/>
    <m/>
    <n v="0"/>
    <x v="1"/>
    <x v="9"/>
    <s v="Mathura"/>
    <s v="Uttar Pradesh"/>
    <m/>
    <n v="3"/>
    <m/>
    <m/>
    <n v="35"/>
    <n v="5"/>
    <n v="700"/>
    <n v="1"/>
    <x v="9"/>
    <m/>
    <m/>
    <m/>
    <x v="0"/>
    <n v="35"/>
    <n v="24"/>
    <m/>
    <m/>
    <n v="146"/>
    <n v="2"/>
    <m/>
    <m/>
    <n v="35"/>
    <m/>
    <m/>
    <m/>
    <m/>
    <m/>
    <m/>
    <n v="17.5"/>
    <n v="12"/>
    <m/>
    <n v="17.5"/>
    <n v="12"/>
    <m/>
    <m/>
    <m/>
    <m/>
    <m/>
    <m/>
    <m/>
    <m/>
    <m/>
    <m/>
    <m/>
    <m/>
    <m/>
    <m/>
    <m/>
    <m/>
    <m/>
  </r>
  <r>
    <x v="0"/>
    <d v="2021-12-20T00:00:00"/>
    <d v="2022-02-04T00:00:00"/>
    <x v="21"/>
    <s v="Turning Ideas Into Businesses"/>
    <n v="69"/>
    <x v="68"/>
    <x v="2"/>
    <s v="Natural Hair Extensions"/>
    <s v="https://www.hairoriginals.in/"/>
    <n v="3"/>
    <n v="3"/>
    <x v="0"/>
    <m/>
    <m/>
    <n v="0"/>
    <x v="0"/>
    <x v="3"/>
    <s v="Gurgaon"/>
    <s v="Haryana"/>
    <m/>
    <n v="50"/>
    <n v="62"/>
    <m/>
    <n v="60"/>
    <n v="2"/>
    <n v="3000"/>
    <n v="1"/>
    <x v="9"/>
    <m/>
    <m/>
    <m/>
    <x v="0"/>
    <n v="60"/>
    <n v="4"/>
    <m/>
    <m/>
    <n v="1500"/>
    <n v="3"/>
    <m/>
    <m/>
    <n v="60"/>
    <n v="20"/>
    <n v="1.33"/>
    <m/>
    <m/>
    <m/>
    <m/>
    <n v="20"/>
    <n v="1.33"/>
    <m/>
    <m/>
    <m/>
    <m/>
    <m/>
    <m/>
    <m/>
    <n v="20"/>
    <n v="1.33"/>
    <m/>
    <m/>
    <m/>
    <m/>
    <m/>
    <m/>
    <m/>
    <m/>
    <m/>
    <m/>
    <m/>
  </r>
  <r>
    <x v="0"/>
    <d v="2021-12-20T00:00:00"/>
    <d v="2022-02-04T00:00:00"/>
    <x v="21"/>
    <s v="Turning Ideas Into Businesses"/>
    <n v="70"/>
    <x v="69"/>
    <x v="2"/>
    <s v="Toilet Spray with Essential Oils"/>
    <s v="https://www.poodecologne.com/"/>
    <n v="1"/>
    <m/>
    <x v="1"/>
    <n v="1"/>
    <m/>
    <n v="0"/>
    <x v="0"/>
    <x v="7"/>
    <s v="Mumbai"/>
    <s v="Maharashtra"/>
    <m/>
    <n v="0.75"/>
    <n v="150"/>
    <m/>
    <n v="75"/>
    <n v="5"/>
    <n v="1500"/>
    <n v="0"/>
    <x v="9"/>
    <m/>
    <m/>
    <m/>
    <x v="1"/>
    <m/>
    <m/>
    <m/>
    <m/>
    <m/>
    <m/>
    <m/>
    <m/>
    <n v="0"/>
    <m/>
    <m/>
    <m/>
    <m/>
    <m/>
    <m/>
    <m/>
    <m/>
    <m/>
    <m/>
    <m/>
    <m/>
    <m/>
    <m/>
    <m/>
    <m/>
    <m/>
    <m/>
    <m/>
    <m/>
    <m/>
    <m/>
    <m/>
    <m/>
    <m/>
    <m/>
    <m/>
    <m/>
  </r>
  <r>
    <x v="0"/>
    <d v="2021-12-20T00:00:00"/>
    <d v="2022-02-04T00:00:00"/>
    <x v="21"/>
    <s v="Turning Ideas Into Businesses"/>
    <n v="71"/>
    <x v="70"/>
    <x v="0"/>
    <s v="Meads"/>
    <s v="https://www.moonshinemeadery.com/"/>
    <n v="2"/>
    <n v="2"/>
    <x v="0"/>
    <m/>
    <m/>
    <n v="0"/>
    <x v="0"/>
    <x v="9"/>
    <s v="Mumbai"/>
    <s v="Maharashtra"/>
    <n v="372"/>
    <m/>
    <n v="70"/>
    <m/>
    <n v="80"/>
    <n v="0.5"/>
    <n v="16000"/>
    <n v="1"/>
    <x v="9"/>
    <m/>
    <m/>
    <m/>
    <x v="2"/>
    <m/>
    <m/>
    <m/>
    <m/>
    <m/>
    <m/>
    <m/>
    <m/>
    <n v="0"/>
    <m/>
    <m/>
    <m/>
    <m/>
    <m/>
    <m/>
    <m/>
    <m/>
    <m/>
    <m/>
    <m/>
    <m/>
    <m/>
    <m/>
    <m/>
    <m/>
    <m/>
    <m/>
    <m/>
    <m/>
    <m/>
    <m/>
    <m/>
    <m/>
    <m/>
    <m/>
    <m/>
    <m/>
  </r>
  <r>
    <x v="0"/>
    <d v="2021-12-20T00:00:00"/>
    <d v="2022-02-04T00:00:00"/>
    <x v="21"/>
    <s v="Turning Ideas Into Businesses"/>
    <n v="72"/>
    <x v="71"/>
    <x v="0"/>
    <s v="Fresh Fruits salads"/>
    <s v="https://falhari.com/"/>
    <n v="3"/>
    <n v="3"/>
    <x v="0"/>
    <m/>
    <m/>
    <n v="0"/>
    <x v="0"/>
    <x v="4"/>
    <s v="Gurgaon"/>
    <s v="Haryana"/>
    <m/>
    <n v="1"/>
    <n v="25"/>
    <m/>
    <n v="50"/>
    <n v="2"/>
    <n v="2500"/>
    <n v="1"/>
    <x v="9"/>
    <m/>
    <m/>
    <m/>
    <x v="2"/>
    <m/>
    <m/>
    <m/>
    <m/>
    <m/>
    <m/>
    <m/>
    <m/>
    <n v="0"/>
    <m/>
    <m/>
    <m/>
    <m/>
    <m/>
    <m/>
    <m/>
    <m/>
    <m/>
    <m/>
    <m/>
    <m/>
    <m/>
    <m/>
    <m/>
    <m/>
    <m/>
    <m/>
    <m/>
    <m/>
    <m/>
    <m/>
    <m/>
    <m/>
    <m/>
    <m/>
    <m/>
    <m/>
  </r>
  <r>
    <x v="0"/>
    <d v="2021-12-20T00:00:00"/>
    <d v="2022-02-04T00:00:00"/>
    <x v="22"/>
    <s v="Investing In Innovation"/>
    <n v="73"/>
    <x v="72"/>
    <x v="0"/>
    <s v="Ayurvedic Enriched Food"/>
    <s v="https://namhyafoods.com/"/>
    <n v="1"/>
    <m/>
    <x v="1"/>
    <n v="1"/>
    <m/>
    <n v="0"/>
    <x v="1"/>
    <x v="3"/>
    <s v="Jammu"/>
    <s v="Jammu &amp; Kashmir"/>
    <m/>
    <n v="16"/>
    <n v="34"/>
    <m/>
    <n v="100"/>
    <n v="5"/>
    <n v="2000"/>
    <n v="1"/>
    <x v="9"/>
    <m/>
    <m/>
    <m/>
    <x v="0"/>
    <n v="50"/>
    <n v="10"/>
    <n v="50"/>
    <m/>
    <n v="500"/>
    <n v="1"/>
    <m/>
    <m/>
    <n v="50"/>
    <m/>
    <m/>
    <m/>
    <m/>
    <m/>
    <m/>
    <m/>
    <m/>
    <m/>
    <m/>
    <m/>
    <m/>
    <n v="50"/>
    <n v="10"/>
    <n v="50"/>
    <m/>
    <m/>
    <m/>
    <m/>
    <m/>
    <m/>
    <m/>
    <m/>
    <m/>
    <m/>
    <m/>
    <m/>
    <m/>
  </r>
  <r>
    <x v="0"/>
    <d v="2021-12-20T00:00:00"/>
    <d v="2022-02-04T00:00:00"/>
    <x v="22"/>
    <s v="Investing In Innovation"/>
    <n v="74"/>
    <x v="73"/>
    <x v="2"/>
    <s v="Streetwear"/>
    <s v="https://www.urbanmonkey.com/"/>
    <n v="1"/>
    <n v="1"/>
    <x v="0"/>
    <m/>
    <m/>
    <n v="0"/>
    <x v="1"/>
    <x v="10"/>
    <s v="Mumbai"/>
    <s v="Maharashtra"/>
    <m/>
    <n v="200"/>
    <n v="25"/>
    <m/>
    <n v="100"/>
    <n v="1"/>
    <n v="10000"/>
    <n v="1"/>
    <x v="9"/>
    <m/>
    <m/>
    <m/>
    <x v="2"/>
    <m/>
    <m/>
    <m/>
    <m/>
    <m/>
    <m/>
    <m/>
    <m/>
    <n v="0"/>
    <m/>
    <m/>
    <m/>
    <m/>
    <m/>
    <m/>
    <m/>
    <m/>
    <m/>
    <m/>
    <m/>
    <m/>
    <m/>
    <m/>
    <m/>
    <m/>
    <m/>
    <m/>
    <m/>
    <m/>
    <m/>
    <m/>
    <m/>
    <m/>
    <m/>
    <m/>
    <m/>
    <m/>
  </r>
  <r>
    <x v="0"/>
    <d v="2021-12-20T00:00:00"/>
    <d v="2022-02-04T00:00:00"/>
    <x v="22"/>
    <s v="Investing In Innovation"/>
    <n v="75"/>
    <x v="74"/>
    <x v="6"/>
    <s v="Motorcycle Luggage bags"/>
    <s v="https://guardiangears.in/"/>
    <n v="2"/>
    <n v="1"/>
    <x v="0"/>
    <n v="1"/>
    <m/>
    <n v="1"/>
    <x v="0"/>
    <x v="9"/>
    <s v="Hyderabad"/>
    <s v="Telangana"/>
    <n v="2500"/>
    <n v="21"/>
    <n v="50"/>
    <m/>
    <n v="30"/>
    <n v="5"/>
    <n v="600"/>
    <n v="1"/>
    <x v="9"/>
    <m/>
    <m/>
    <m/>
    <x v="2"/>
    <m/>
    <m/>
    <m/>
    <m/>
    <m/>
    <m/>
    <m/>
    <m/>
    <n v="0"/>
    <m/>
    <m/>
    <m/>
    <m/>
    <m/>
    <m/>
    <m/>
    <m/>
    <m/>
    <m/>
    <m/>
    <m/>
    <m/>
    <m/>
    <m/>
    <m/>
    <m/>
    <m/>
    <m/>
    <m/>
    <m/>
    <m/>
    <m/>
    <m/>
    <m/>
    <m/>
    <m/>
    <m/>
  </r>
  <r>
    <x v="0"/>
    <d v="2021-12-20T00:00:00"/>
    <d v="2022-02-04T00:00:00"/>
    <x v="22"/>
    <s v="Investing In Innovation"/>
    <n v="76"/>
    <x v="75"/>
    <x v="2"/>
    <s v="Bags Slings Clutches Handbags Totes Laptop Bags Travel Essentials Pouches Trunks &amp; Gifting"/>
    <s v="https://www.modernmyth.in/"/>
    <n v="2"/>
    <n v="1"/>
    <x v="0"/>
    <n v="1"/>
    <m/>
    <n v="0"/>
    <x v="1"/>
    <x v="3"/>
    <s v="Delhi"/>
    <s v="Delhi"/>
    <m/>
    <n v="14"/>
    <m/>
    <m/>
    <n v="75"/>
    <n v="5"/>
    <n v="1500"/>
    <n v="0"/>
    <x v="9"/>
    <m/>
    <m/>
    <m/>
    <x v="1"/>
    <m/>
    <m/>
    <m/>
    <m/>
    <m/>
    <m/>
    <m/>
    <m/>
    <n v="0"/>
    <m/>
    <m/>
    <m/>
    <m/>
    <m/>
    <m/>
    <m/>
    <m/>
    <m/>
    <m/>
    <m/>
    <m/>
    <m/>
    <m/>
    <m/>
    <m/>
    <m/>
    <m/>
    <m/>
    <m/>
    <m/>
    <m/>
    <m/>
    <m/>
    <m/>
    <m/>
    <m/>
    <m/>
  </r>
  <r>
    <x v="0"/>
    <d v="2021-12-20T00:00:00"/>
    <d v="2022-02-04T00:00:00"/>
    <x v="23"/>
    <s v="A Decade Of Indian Entrepreneurship"/>
    <n v="77"/>
    <x v="76"/>
    <x v="2"/>
    <s v="Gifts Soaps"/>
    <s v="https://www.thesassbar.com/"/>
    <n v="1"/>
    <m/>
    <x v="1"/>
    <n v="1"/>
    <m/>
    <n v="0"/>
    <x v="1"/>
    <x v="2"/>
    <s v="Mumbai"/>
    <s v="Maharashtra"/>
    <m/>
    <n v="7"/>
    <n v="65"/>
    <m/>
    <n v="40"/>
    <n v="8"/>
    <n v="500"/>
    <n v="1"/>
    <x v="9"/>
    <m/>
    <m/>
    <m/>
    <x v="0"/>
    <n v="50"/>
    <n v="35"/>
    <m/>
    <m/>
    <n v="143"/>
    <n v="2"/>
    <m/>
    <m/>
    <n v="50"/>
    <m/>
    <m/>
    <m/>
    <m/>
    <m/>
    <m/>
    <n v="25"/>
    <n v="17.5"/>
    <m/>
    <m/>
    <m/>
    <m/>
    <m/>
    <m/>
    <m/>
    <m/>
    <m/>
    <m/>
    <n v="25"/>
    <n v="17.5"/>
    <m/>
    <m/>
    <m/>
    <m/>
    <m/>
    <m/>
    <m/>
    <m/>
  </r>
  <r>
    <x v="0"/>
    <d v="2021-12-20T00:00:00"/>
    <d v="2022-02-04T00:00:00"/>
    <x v="23"/>
    <s v="A Decade Of Indian Entrepreneurship"/>
    <n v="78"/>
    <x v="77"/>
    <x v="4"/>
    <s v="Agricultural Innovations"/>
    <m/>
    <n v="2"/>
    <n v="2"/>
    <x v="0"/>
    <m/>
    <m/>
    <n v="0"/>
    <x v="1"/>
    <x v="10"/>
    <s v="Malegaon"/>
    <s v="Maharashtra"/>
    <m/>
    <m/>
    <m/>
    <m/>
    <n v="30"/>
    <n v="10"/>
    <n v="300"/>
    <n v="1"/>
    <x v="9"/>
    <m/>
    <m/>
    <m/>
    <x v="0"/>
    <n v="10"/>
    <n v="40"/>
    <n v="20"/>
    <m/>
    <n v="25"/>
    <n v="1"/>
    <m/>
    <m/>
    <n v="10"/>
    <m/>
    <m/>
    <m/>
    <m/>
    <m/>
    <m/>
    <m/>
    <m/>
    <m/>
    <m/>
    <m/>
    <m/>
    <m/>
    <m/>
    <m/>
    <n v="10"/>
    <n v="40"/>
    <n v="20"/>
    <m/>
    <m/>
    <m/>
    <m/>
    <m/>
    <m/>
    <m/>
    <m/>
    <m/>
    <m/>
  </r>
  <r>
    <x v="0"/>
    <d v="2021-12-20T00:00:00"/>
    <d v="2022-02-04T00:00:00"/>
    <x v="23"/>
    <s v="A Decade Of Indian Entrepreneurship"/>
    <n v="79"/>
    <x v="78"/>
    <x v="0"/>
    <s v="Homemade after delivery Foods"/>
    <s v="https://nuskhakitchen.com/"/>
    <n v="2"/>
    <n v="1"/>
    <x v="0"/>
    <n v="1"/>
    <m/>
    <n v="0"/>
    <x v="0"/>
    <x v="3"/>
    <s v="Jaipur"/>
    <s v="Rajasthan"/>
    <m/>
    <n v="1.45"/>
    <m/>
    <m/>
    <n v="20"/>
    <n v="10"/>
    <n v="200"/>
    <n v="0"/>
    <x v="9"/>
    <m/>
    <m/>
    <m/>
    <x v="1"/>
    <m/>
    <m/>
    <m/>
    <m/>
    <m/>
    <m/>
    <m/>
    <m/>
    <n v="0"/>
    <m/>
    <m/>
    <m/>
    <m/>
    <m/>
    <m/>
    <m/>
    <m/>
    <m/>
    <m/>
    <m/>
    <m/>
    <m/>
    <m/>
    <m/>
    <m/>
    <m/>
    <m/>
    <m/>
    <m/>
    <m/>
    <m/>
    <m/>
    <m/>
    <m/>
    <m/>
    <m/>
    <m/>
  </r>
  <r>
    <x v="0"/>
    <d v="2021-12-20T00:00:00"/>
    <d v="2022-02-04T00:00:00"/>
    <x v="24"/>
    <s v="An Ocean Of Opportunities"/>
    <n v="80"/>
    <x v="79"/>
    <x v="9"/>
    <s v="Dog Products"/>
    <s v="https://pawsindia.com/"/>
    <n v="1"/>
    <m/>
    <x v="1"/>
    <n v="1"/>
    <m/>
    <n v="0"/>
    <x v="1"/>
    <x v="0"/>
    <s v="Mumbai"/>
    <s v="Maharashtra"/>
    <m/>
    <n v="20"/>
    <m/>
    <m/>
    <n v="50"/>
    <n v="4"/>
    <n v="1250"/>
    <n v="1"/>
    <x v="9"/>
    <m/>
    <m/>
    <m/>
    <x v="0"/>
    <n v="50"/>
    <n v="15"/>
    <m/>
    <m/>
    <n v="333"/>
    <n v="1"/>
    <m/>
    <m/>
    <n v="50"/>
    <m/>
    <m/>
    <m/>
    <m/>
    <m/>
    <m/>
    <n v="50"/>
    <n v="15"/>
    <m/>
    <m/>
    <m/>
    <m/>
    <m/>
    <m/>
    <m/>
    <m/>
    <m/>
    <m/>
    <m/>
    <m/>
    <m/>
    <m/>
    <m/>
    <m/>
    <m/>
    <m/>
    <m/>
    <m/>
  </r>
  <r>
    <x v="0"/>
    <d v="2021-12-20T00:00:00"/>
    <d v="2022-02-04T00:00:00"/>
    <x v="24"/>
    <s v="An Ocean Of Opportunities"/>
    <n v="81"/>
    <x v="80"/>
    <x v="5"/>
    <s v="Portable ECG Device"/>
    <s v="https://www.sunfox.in/"/>
    <n v="4"/>
    <n v="4"/>
    <x v="0"/>
    <m/>
    <m/>
    <n v="0"/>
    <x v="1"/>
    <x v="0"/>
    <s v="Dehradun"/>
    <s v="Uttarakhand"/>
    <n v="120"/>
    <n v="5"/>
    <m/>
    <m/>
    <n v="100"/>
    <n v="2"/>
    <n v="5000"/>
    <n v="1"/>
    <x v="9"/>
    <m/>
    <m/>
    <m/>
    <x v="0"/>
    <n v="100"/>
    <n v="6"/>
    <m/>
    <m/>
    <n v="1667"/>
    <n v="5"/>
    <m/>
    <m/>
    <n v="100"/>
    <m/>
    <m/>
    <m/>
    <n v="20"/>
    <n v="1.2"/>
    <m/>
    <n v="20"/>
    <n v="1.2"/>
    <m/>
    <n v="20"/>
    <n v="1.2"/>
    <m/>
    <m/>
    <m/>
    <m/>
    <n v="20"/>
    <n v="1.2"/>
    <m/>
    <n v="20"/>
    <n v="1.2"/>
    <m/>
    <m/>
    <m/>
    <m/>
    <m/>
    <m/>
    <m/>
    <m/>
  </r>
  <r>
    <x v="0"/>
    <d v="2021-12-20T00:00:00"/>
    <d v="2022-02-04T00:00:00"/>
    <x v="24"/>
    <s v="An Ocean Of Opportunities"/>
    <n v="82"/>
    <x v="81"/>
    <x v="0"/>
    <s v="Roasted Peanut butter Products"/>
    <s v="https://alpino.store/"/>
    <n v="4"/>
    <n v="4"/>
    <x v="0"/>
    <m/>
    <m/>
    <n v="0"/>
    <x v="1"/>
    <x v="0"/>
    <s v="Surat"/>
    <s v="Gujarat"/>
    <n v="1000"/>
    <m/>
    <n v="38"/>
    <m/>
    <n v="150"/>
    <n v="2"/>
    <n v="7500"/>
    <n v="1"/>
    <x v="9"/>
    <m/>
    <m/>
    <m/>
    <x v="2"/>
    <m/>
    <m/>
    <m/>
    <m/>
    <m/>
    <m/>
    <m/>
    <m/>
    <n v="0"/>
    <m/>
    <m/>
    <m/>
    <m/>
    <m/>
    <m/>
    <m/>
    <m/>
    <m/>
    <m/>
    <m/>
    <m/>
    <m/>
    <m/>
    <m/>
    <m/>
    <m/>
    <m/>
    <m/>
    <m/>
    <m/>
    <m/>
    <m/>
    <m/>
    <m/>
    <m/>
    <m/>
    <m/>
  </r>
  <r>
    <x v="0"/>
    <d v="2021-12-20T00:00:00"/>
    <d v="2022-02-04T00:00:00"/>
    <x v="25"/>
    <s v="Revolutionary Ideas"/>
    <n v="83"/>
    <x v="82"/>
    <x v="2"/>
    <s v="Perfumes Fragrances"/>
    <s v="https://isakfragrances.com/"/>
    <n v="1"/>
    <m/>
    <x v="1"/>
    <n v="1"/>
    <m/>
    <n v="0"/>
    <x v="1"/>
    <x v="0"/>
    <s v="Lucknow"/>
    <s v="Uttar Pradesh"/>
    <m/>
    <n v="3.5"/>
    <m/>
    <m/>
    <n v="50"/>
    <n v="8"/>
    <n v="625"/>
    <n v="1"/>
    <x v="9"/>
    <m/>
    <m/>
    <m/>
    <x v="0"/>
    <n v="50"/>
    <n v="50"/>
    <m/>
    <m/>
    <n v="100"/>
    <n v="1"/>
    <m/>
    <m/>
    <n v="50"/>
    <m/>
    <m/>
    <m/>
    <m/>
    <m/>
    <m/>
    <m/>
    <m/>
    <m/>
    <m/>
    <m/>
    <m/>
    <m/>
    <m/>
    <m/>
    <n v="50"/>
    <n v="50"/>
    <m/>
    <m/>
    <m/>
    <m/>
    <m/>
    <m/>
    <m/>
    <m/>
    <m/>
    <m/>
    <m/>
  </r>
  <r>
    <x v="0"/>
    <d v="2021-12-20T00:00:00"/>
    <d v="2022-02-04T00:00:00"/>
    <x v="25"/>
    <s v="Revolutionary Ideas"/>
    <n v="84"/>
    <x v="83"/>
    <x v="6"/>
    <s v="Automatic Cradle"/>
    <s v="https://www.automaticjulaa.com/"/>
    <n v="3"/>
    <n v="3"/>
    <x v="0"/>
    <m/>
    <m/>
    <n v="0"/>
    <x v="0"/>
    <x v="12"/>
    <s v="Ahmedabad"/>
    <s v="Gujarat"/>
    <n v="0"/>
    <m/>
    <m/>
    <m/>
    <n v="50"/>
    <n v="10"/>
    <n v="500"/>
    <n v="0"/>
    <x v="9"/>
    <m/>
    <m/>
    <m/>
    <x v="1"/>
    <m/>
    <m/>
    <m/>
    <m/>
    <m/>
    <m/>
    <m/>
    <m/>
    <n v="0"/>
    <m/>
    <m/>
    <m/>
    <m/>
    <m/>
    <m/>
    <m/>
    <m/>
    <m/>
    <m/>
    <m/>
    <m/>
    <m/>
    <m/>
    <m/>
    <m/>
    <m/>
    <m/>
    <m/>
    <m/>
    <m/>
    <m/>
    <m/>
    <m/>
    <m/>
    <m/>
    <m/>
    <m/>
  </r>
  <r>
    <x v="0"/>
    <d v="2021-12-20T00:00:00"/>
    <d v="2022-02-04T00:00:00"/>
    <x v="25"/>
    <s v="Revolutionary Ideas"/>
    <n v="85"/>
    <x v="84"/>
    <x v="6"/>
    <s v="Handicrafts"/>
    <s v="https://rareplanet.in/"/>
    <n v="2"/>
    <n v="2"/>
    <x v="0"/>
    <m/>
    <m/>
    <n v="0"/>
    <x v="0"/>
    <x v="4"/>
    <s v="Kolkata"/>
    <s v="West Bengal"/>
    <m/>
    <n v="12"/>
    <m/>
    <m/>
    <n v="65"/>
    <n v="1"/>
    <n v="6500"/>
    <n v="1"/>
    <x v="9"/>
    <m/>
    <m/>
    <m/>
    <x v="0"/>
    <n v="65"/>
    <n v="3"/>
    <m/>
    <m/>
    <n v="2167"/>
    <n v="1"/>
    <m/>
    <m/>
    <n v="65"/>
    <m/>
    <m/>
    <m/>
    <n v="65"/>
    <n v="3"/>
    <m/>
    <m/>
    <m/>
    <m/>
    <m/>
    <m/>
    <m/>
    <m/>
    <m/>
    <m/>
    <m/>
    <m/>
    <m/>
    <m/>
    <m/>
    <m/>
    <m/>
    <m/>
    <m/>
    <m/>
    <m/>
    <m/>
    <m/>
  </r>
  <r>
    <x v="0"/>
    <d v="2021-12-20T00:00:00"/>
    <d v="2022-02-04T00:00:00"/>
    <x v="26"/>
    <s v="Investing In The Future Of India"/>
    <n v="86"/>
    <x v="85"/>
    <x v="0"/>
    <s v="Coffee Products"/>
    <s v="https://thekacoffee.com/"/>
    <n v="1"/>
    <n v="1"/>
    <x v="0"/>
    <m/>
    <m/>
    <n v="0"/>
    <x v="1"/>
    <x v="9"/>
    <s v="Gandhinagar"/>
    <s v="Gujarat"/>
    <n v="180"/>
    <n v="4"/>
    <m/>
    <m/>
    <n v="50"/>
    <n v="10"/>
    <n v="500"/>
    <n v="0"/>
    <x v="9"/>
    <m/>
    <m/>
    <m/>
    <x v="1"/>
    <m/>
    <m/>
    <m/>
    <m/>
    <m/>
    <m/>
    <m/>
    <m/>
    <n v="0"/>
    <m/>
    <m/>
    <m/>
    <m/>
    <m/>
    <m/>
    <m/>
    <m/>
    <m/>
    <m/>
    <m/>
    <m/>
    <m/>
    <m/>
    <m/>
    <m/>
    <m/>
    <m/>
    <m/>
    <m/>
    <m/>
    <m/>
    <m/>
    <m/>
    <m/>
    <m/>
    <m/>
    <m/>
  </r>
  <r>
    <x v="0"/>
    <d v="2021-12-20T00:00:00"/>
    <d v="2022-02-04T00:00:00"/>
    <x v="26"/>
    <s v="Investing In The Future Of India"/>
    <n v="87"/>
    <x v="86"/>
    <x v="5"/>
    <s v="Ventilated PPE Kits"/>
    <s v="https://www.watttechnovations.com/"/>
    <n v="1"/>
    <n v="1"/>
    <x v="0"/>
    <m/>
    <m/>
    <n v="0"/>
    <x v="1"/>
    <x v="6"/>
    <s v="Pune"/>
    <s v="Maharashtra"/>
    <m/>
    <m/>
    <m/>
    <m/>
    <n v="1.01E-3"/>
    <n v="2"/>
    <n v="0"/>
    <n v="1"/>
    <x v="9"/>
    <m/>
    <m/>
    <m/>
    <x v="0"/>
    <n v="1.01E-3"/>
    <n v="4"/>
    <m/>
    <m/>
    <n v="0"/>
    <n v="4"/>
    <m/>
    <m/>
    <n v="1.01E-3"/>
    <m/>
    <m/>
    <m/>
    <n v="2.5250000000000001E-4"/>
    <n v="1"/>
    <m/>
    <n v="2.5250000000000001E-4"/>
    <n v="1"/>
    <m/>
    <m/>
    <m/>
    <m/>
    <m/>
    <m/>
    <m/>
    <n v="2.5250000000000001E-4"/>
    <n v="1"/>
    <m/>
    <n v="2.5250000000000001E-4"/>
    <n v="1"/>
    <m/>
    <m/>
    <m/>
    <m/>
    <m/>
    <m/>
    <m/>
    <m/>
  </r>
  <r>
    <x v="0"/>
    <d v="2021-12-20T00:00:00"/>
    <d v="2022-02-04T00:00:00"/>
    <x v="26"/>
    <s v="Investing In The Future Of India"/>
    <n v="88"/>
    <x v="87"/>
    <x v="7"/>
    <s v="Automation Solutions"/>
    <s v="https://www.alistetechnologies.com/"/>
    <n v="6"/>
    <n v="6"/>
    <x v="0"/>
    <m/>
    <m/>
    <n v="0"/>
    <x v="1"/>
    <x v="6"/>
    <s v="Noida"/>
    <s v="Uttar Pradesh"/>
    <m/>
    <n v="7.5"/>
    <n v="40"/>
    <m/>
    <n v="60"/>
    <n v="5"/>
    <n v="1200"/>
    <n v="1"/>
    <x v="9"/>
    <m/>
    <m/>
    <m/>
    <x v="2"/>
    <m/>
    <m/>
    <m/>
    <m/>
    <m/>
    <m/>
    <m/>
    <m/>
    <n v="0"/>
    <m/>
    <m/>
    <m/>
    <m/>
    <m/>
    <m/>
    <m/>
    <m/>
    <m/>
    <m/>
    <m/>
    <m/>
    <m/>
    <m/>
    <m/>
    <m/>
    <m/>
    <m/>
    <m/>
    <m/>
    <m/>
    <m/>
    <m/>
    <m/>
    <m/>
    <m/>
    <m/>
    <m/>
  </r>
  <r>
    <x v="0"/>
    <d v="2021-12-20T00:00:00"/>
    <d v="2022-02-04T00:00:00"/>
    <x v="26"/>
    <s v="Investing In The Future Of India"/>
    <n v="89"/>
    <x v="88"/>
    <x v="10"/>
    <s v="Insurance Solutions"/>
    <s v="https://www.insurancesamadhan.com/"/>
    <n v="3"/>
    <n v="2"/>
    <x v="0"/>
    <n v="1"/>
    <m/>
    <n v="0"/>
    <x v="0"/>
    <x v="0"/>
    <s v="Noida"/>
    <s v="Uttar Pradesh"/>
    <m/>
    <n v="22"/>
    <m/>
    <m/>
    <n v="100"/>
    <n v="1"/>
    <n v="10000"/>
    <n v="1"/>
    <x v="9"/>
    <m/>
    <m/>
    <m/>
    <x v="0"/>
    <n v="100"/>
    <n v="4"/>
    <m/>
    <m/>
    <n v="2500"/>
    <n v="1"/>
    <m/>
    <m/>
    <n v="100"/>
    <m/>
    <m/>
    <m/>
    <m/>
    <m/>
    <m/>
    <m/>
    <m/>
    <m/>
    <m/>
    <m/>
    <m/>
    <m/>
    <m/>
    <m/>
    <n v="100"/>
    <n v="4"/>
    <m/>
    <m/>
    <m/>
    <m/>
    <m/>
    <m/>
    <m/>
    <m/>
    <m/>
    <m/>
    <m/>
  </r>
  <r>
    <x v="0"/>
    <d v="2021-12-20T00:00:00"/>
    <d v="2022-02-04T00:00:00"/>
    <x v="27"/>
    <s v="Meeting The New India Minds"/>
    <n v="90"/>
    <x v="89"/>
    <x v="0"/>
    <s v="Organic Milk A2 Products"/>
    <s v="https://humpyfarms.com/"/>
    <n v="3"/>
    <n v="2"/>
    <x v="0"/>
    <n v="1"/>
    <m/>
    <n v="0"/>
    <x v="0"/>
    <x v="1"/>
    <s v="Pune"/>
    <s v="Maharashtra"/>
    <n v="208"/>
    <m/>
    <n v="44"/>
    <m/>
    <n v="75"/>
    <n v="4"/>
    <n v="1875"/>
    <n v="1"/>
    <x v="9"/>
    <m/>
    <m/>
    <m/>
    <x v="0"/>
    <n v="100"/>
    <n v="15"/>
    <m/>
    <m/>
    <n v="667"/>
    <n v="3"/>
    <m/>
    <m/>
    <n v="99.99"/>
    <m/>
    <m/>
    <m/>
    <m/>
    <m/>
    <m/>
    <m/>
    <m/>
    <m/>
    <n v="33.33"/>
    <n v="5"/>
    <m/>
    <m/>
    <m/>
    <m/>
    <n v="33.33"/>
    <n v="5"/>
    <m/>
    <n v="33.33"/>
    <n v="5"/>
    <m/>
    <m/>
    <m/>
    <m/>
    <m/>
    <m/>
    <m/>
    <m/>
  </r>
  <r>
    <x v="0"/>
    <d v="2021-12-20T00:00:00"/>
    <d v="2022-02-04T00:00:00"/>
    <x v="27"/>
    <s v="Meeting The New India Minds"/>
    <n v="91"/>
    <x v="90"/>
    <x v="0"/>
    <s v="Kunafa food products"/>
    <s v="https://www.kunafaworld.com/"/>
    <n v="2"/>
    <n v="1"/>
    <x v="0"/>
    <n v="1"/>
    <m/>
    <n v="1"/>
    <x v="1"/>
    <x v="9"/>
    <s v="Mangalore"/>
    <s v="Karnataka"/>
    <n v="200"/>
    <n v="30"/>
    <n v="30"/>
    <m/>
    <n v="90"/>
    <n v="5"/>
    <n v="1800"/>
    <n v="0"/>
    <x v="9"/>
    <m/>
    <m/>
    <m/>
    <x v="1"/>
    <m/>
    <m/>
    <m/>
    <m/>
    <m/>
    <m/>
    <m/>
    <m/>
    <n v="0"/>
    <m/>
    <m/>
    <m/>
    <m/>
    <m/>
    <m/>
    <m/>
    <m/>
    <m/>
    <m/>
    <m/>
    <m/>
    <m/>
    <m/>
    <m/>
    <m/>
    <m/>
    <m/>
    <m/>
    <m/>
    <m/>
    <m/>
    <m/>
    <m/>
    <m/>
    <m/>
    <m/>
    <m/>
  </r>
  <r>
    <x v="0"/>
    <d v="2021-12-20T00:00:00"/>
    <d v="2022-02-04T00:00:00"/>
    <x v="27"/>
    <s v="Meeting The New India Minds"/>
    <n v="92"/>
    <x v="91"/>
    <x v="6"/>
    <s v="Anti-Suicidal Fan Rod"/>
    <s v="https://www.goldlife.co.in/"/>
    <n v="2"/>
    <n v="2"/>
    <x v="0"/>
    <m/>
    <m/>
    <n v="0"/>
    <x v="0"/>
    <x v="1"/>
    <s v="Mumbai"/>
    <s v="Maharashtra"/>
    <n v="50"/>
    <m/>
    <n v="25"/>
    <m/>
    <n v="50"/>
    <n v="5"/>
    <n v="1000"/>
    <n v="1"/>
    <x v="9"/>
    <m/>
    <m/>
    <m/>
    <x v="0"/>
    <n v="50"/>
    <n v="30"/>
    <m/>
    <m/>
    <n v="167"/>
    <n v="3"/>
    <m/>
    <m/>
    <n v="49.980000000000004"/>
    <m/>
    <m/>
    <m/>
    <m/>
    <m/>
    <m/>
    <m/>
    <m/>
    <m/>
    <n v="16.66"/>
    <n v="10"/>
    <m/>
    <m/>
    <m/>
    <m/>
    <n v="16.66"/>
    <n v="10"/>
    <m/>
    <n v="16.66"/>
    <n v="10"/>
    <m/>
    <m/>
    <m/>
    <m/>
    <m/>
    <m/>
    <m/>
    <m/>
  </r>
  <r>
    <x v="0"/>
    <d v="2021-12-20T00:00:00"/>
    <d v="2022-02-04T00:00:00"/>
    <x v="28"/>
    <s v="Businesses Of Tomorrow"/>
    <n v="93"/>
    <x v="92"/>
    <x v="0"/>
    <s v="Jackfruit Products"/>
    <s v="https://wakaofoods.com/"/>
    <n v="1"/>
    <n v="1"/>
    <x v="0"/>
    <m/>
    <m/>
    <n v="0"/>
    <x v="0"/>
    <x v="2"/>
    <s v="Goa"/>
    <s v="Goa"/>
    <m/>
    <n v="6"/>
    <m/>
    <m/>
    <n v="75"/>
    <n v="5"/>
    <n v="1500"/>
    <n v="1"/>
    <x v="9"/>
    <m/>
    <m/>
    <m/>
    <x v="0"/>
    <n v="75"/>
    <n v="21"/>
    <m/>
    <m/>
    <n v="357"/>
    <n v="3"/>
    <m/>
    <m/>
    <n v="75"/>
    <m/>
    <m/>
    <m/>
    <n v="25"/>
    <n v="7"/>
    <m/>
    <m/>
    <m/>
    <m/>
    <n v="25"/>
    <n v="7"/>
    <m/>
    <m/>
    <m/>
    <m/>
    <m/>
    <m/>
    <m/>
    <n v="25"/>
    <n v="7"/>
    <m/>
    <m/>
    <m/>
    <m/>
    <m/>
    <m/>
    <m/>
    <m/>
  </r>
  <r>
    <x v="0"/>
    <d v="2021-12-20T00:00:00"/>
    <d v="2022-02-04T00:00:00"/>
    <x v="28"/>
    <s v="Businesses Of Tomorrow"/>
    <n v="94"/>
    <x v="93"/>
    <x v="6"/>
    <s v="Stainless Steel Items"/>
    <s v="https://falconproducts.co.in/"/>
    <n v="2"/>
    <n v="1"/>
    <x v="0"/>
    <n v="1"/>
    <m/>
    <n v="1"/>
    <x v="1"/>
    <x v="9"/>
    <s v="Gandhinagar"/>
    <s v="Gujarat"/>
    <n v="272"/>
    <m/>
    <n v="30"/>
    <m/>
    <n v="75"/>
    <n v="3"/>
    <n v="2500"/>
    <n v="1"/>
    <x v="9"/>
    <m/>
    <m/>
    <m/>
    <x v="2"/>
    <m/>
    <m/>
    <m/>
    <m/>
    <m/>
    <m/>
    <m/>
    <m/>
    <n v="0"/>
    <m/>
    <m/>
    <m/>
    <m/>
    <m/>
    <m/>
    <m/>
    <m/>
    <m/>
    <m/>
    <m/>
    <m/>
    <m/>
    <m/>
    <m/>
    <m/>
    <m/>
    <m/>
    <m/>
    <m/>
    <m/>
    <m/>
    <m/>
    <m/>
    <m/>
    <m/>
    <m/>
    <m/>
  </r>
  <r>
    <x v="0"/>
    <d v="2021-12-20T00:00:00"/>
    <d v="2022-02-04T00:00:00"/>
    <x v="28"/>
    <s v="Businesses Of Tomorrow"/>
    <n v="95"/>
    <x v="94"/>
    <x v="10"/>
    <s v="Streaming Platform"/>
    <s v="https://playboxtv.in/"/>
    <n v="2"/>
    <n v="2"/>
    <x v="0"/>
    <m/>
    <m/>
    <n v="0"/>
    <x v="1"/>
    <x v="1"/>
    <s v="Mumbai"/>
    <s v="Maharashtra"/>
    <n v="1020"/>
    <m/>
    <m/>
    <m/>
    <n v="100"/>
    <n v="3.5"/>
    <n v="2857"/>
    <n v="1"/>
    <x v="9"/>
    <m/>
    <m/>
    <m/>
    <x v="2"/>
    <m/>
    <m/>
    <m/>
    <m/>
    <m/>
    <m/>
    <m/>
    <m/>
    <n v="0"/>
    <m/>
    <m/>
    <m/>
    <m/>
    <m/>
    <m/>
    <m/>
    <m/>
    <m/>
    <m/>
    <m/>
    <m/>
    <m/>
    <m/>
    <m/>
    <m/>
    <m/>
    <m/>
    <m/>
    <m/>
    <m/>
    <m/>
    <m/>
    <m/>
    <m/>
    <m/>
    <m/>
    <m/>
  </r>
  <r>
    <x v="0"/>
    <d v="2021-12-20T00:00:00"/>
    <d v="2022-02-04T00:00:00"/>
    <x v="29"/>
    <s v="Sharks Ki Expertise"/>
    <n v="96"/>
    <x v="95"/>
    <x v="6"/>
    <s v="Portable Glass Attachment Drinking Shields"/>
    <s v="https://www.sippline.com/"/>
    <n v="1"/>
    <n v="1"/>
    <x v="0"/>
    <m/>
    <m/>
    <n v="0"/>
    <x v="0"/>
    <x v="3"/>
    <s v="Pune"/>
    <s v="Maharashtra"/>
    <m/>
    <m/>
    <m/>
    <m/>
    <n v="75"/>
    <n v="15"/>
    <n v="500"/>
    <n v="0"/>
    <x v="9"/>
    <m/>
    <m/>
    <m/>
    <x v="1"/>
    <m/>
    <m/>
    <m/>
    <m/>
    <m/>
    <m/>
    <m/>
    <m/>
    <n v="0"/>
    <m/>
    <m/>
    <m/>
    <m/>
    <m/>
    <m/>
    <m/>
    <m/>
    <m/>
    <m/>
    <m/>
    <m/>
    <m/>
    <m/>
    <m/>
    <m/>
    <m/>
    <m/>
    <m/>
    <m/>
    <m/>
    <m/>
    <m/>
    <m/>
    <m/>
    <m/>
    <m/>
    <m/>
  </r>
  <r>
    <x v="0"/>
    <d v="2021-12-20T00:00:00"/>
    <d v="2022-02-04T00:00:00"/>
    <x v="29"/>
    <s v="Sharks Ki Expertise"/>
    <n v="97"/>
    <x v="96"/>
    <x v="12"/>
    <s v="All-Kabaddi App"/>
    <s v="https://www.kabaddiadda.com/"/>
    <n v="2"/>
    <n v="2"/>
    <x v="0"/>
    <m/>
    <m/>
    <n v="0"/>
    <x v="0"/>
    <x v="3"/>
    <s v="Bangalore"/>
    <s v="Karnataka"/>
    <n v="250"/>
    <m/>
    <m/>
    <m/>
    <n v="80"/>
    <n v="1"/>
    <n v="8000"/>
    <n v="1"/>
    <x v="9"/>
    <m/>
    <m/>
    <m/>
    <x v="0"/>
    <n v="80"/>
    <n v="6"/>
    <m/>
    <m/>
    <n v="1333"/>
    <n v="2"/>
    <m/>
    <m/>
    <n v="80"/>
    <m/>
    <m/>
    <m/>
    <n v="40"/>
    <n v="3"/>
    <m/>
    <m/>
    <m/>
    <m/>
    <n v="40"/>
    <n v="3"/>
    <m/>
    <m/>
    <m/>
    <m/>
    <m/>
    <m/>
    <m/>
    <m/>
    <m/>
    <m/>
    <m/>
    <m/>
    <m/>
    <m/>
    <m/>
    <m/>
    <m/>
  </r>
  <r>
    <x v="0"/>
    <d v="2021-12-20T00:00:00"/>
    <d v="2022-02-04T00:00:00"/>
    <x v="29"/>
    <s v="Sharks Ki Expertise"/>
    <n v="98"/>
    <x v="97"/>
    <x v="10"/>
    <s v="Flowers"/>
    <s v="https://shadesofspring.in/"/>
    <n v="2"/>
    <n v="1"/>
    <x v="0"/>
    <n v="1"/>
    <m/>
    <n v="1"/>
    <x v="1"/>
    <x v="3"/>
    <s v="Bangalore"/>
    <s v="Karnataka"/>
    <n v="900"/>
    <m/>
    <n v="29"/>
    <m/>
    <n v="300"/>
    <n v="1"/>
    <n v="30000"/>
    <n v="0"/>
    <x v="9"/>
    <m/>
    <m/>
    <m/>
    <x v="1"/>
    <m/>
    <m/>
    <m/>
    <m/>
    <m/>
    <m/>
    <m/>
    <m/>
    <n v="0"/>
    <m/>
    <m/>
    <m/>
    <m/>
    <m/>
    <m/>
    <m/>
    <m/>
    <m/>
    <m/>
    <m/>
    <m/>
    <m/>
    <m/>
    <m/>
    <m/>
    <m/>
    <m/>
    <m/>
    <m/>
    <m/>
    <m/>
    <m/>
    <m/>
    <m/>
    <m/>
    <m/>
    <m/>
  </r>
  <r>
    <x v="0"/>
    <d v="2021-12-20T00:00:00"/>
    <d v="2022-02-04T00:00:00"/>
    <x v="29"/>
    <s v="Sharks Ki Expertise"/>
    <n v="99"/>
    <x v="98"/>
    <x v="3"/>
    <s v="Scholarship Platform"/>
    <s v="https://scholifyme.com/"/>
    <n v="1"/>
    <n v="1"/>
    <x v="0"/>
    <m/>
    <m/>
    <n v="0"/>
    <x v="0"/>
    <x v="7"/>
    <s v="Bangalore"/>
    <s v="Karnataka"/>
    <n v="0"/>
    <m/>
    <m/>
    <m/>
    <n v="50"/>
    <n v="7.5"/>
    <n v="667"/>
    <n v="0"/>
    <x v="9"/>
    <m/>
    <m/>
    <m/>
    <x v="1"/>
    <m/>
    <m/>
    <m/>
    <m/>
    <m/>
    <m/>
    <m/>
    <m/>
    <n v="0"/>
    <m/>
    <m/>
    <m/>
    <m/>
    <m/>
    <m/>
    <m/>
    <m/>
    <m/>
    <m/>
    <m/>
    <m/>
    <m/>
    <m/>
    <m/>
    <m/>
    <m/>
    <m/>
    <m/>
    <m/>
    <m/>
    <m/>
    <m/>
    <m/>
    <m/>
    <m/>
    <m/>
    <m/>
  </r>
  <r>
    <x v="0"/>
    <d v="2021-12-20T00:00:00"/>
    <d v="2022-02-04T00:00:00"/>
    <x v="30"/>
    <s v="Entrepreneurship Ki Raah"/>
    <n v="100"/>
    <x v="99"/>
    <x v="6"/>
    <s v="Handmade Reusable Scrap Materials"/>
    <s v="https://scrapshala.com/"/>
    <n v="2"/>
    <m/>
    <x v="1"/>
    <n v="2"/>
    <m/>
    <n v="0"/>
    <x v="0"/>
    <x v="0"/>
    <s v="Varanasi"/>
    <s v="Uttar Pradesh"/>
    <m/>
    <n v="2"/>
    <m/>
    <m/>
    <n v="50"/>
    <n v="10"/>
    <n v="500"/>
    <n v="0"/>
    <x v="9"/>
    <m/>
    <m/>
    <m/>
    <x v="1"/>
    <m/>
    <m/>
    <m/>
    <m/>
    <m/>
    <m/>
    <m/>
    <m/>
    <n v="0"/>
    <m/>
    <m/>
    <m/>
    <m/>
    <m/>
    <m/>
    <m/>
    <m/>
    <m/>
    <m/>
    <m/>
    <m/>
    <m/>
    <m/>
    <m/>
    <m/>
    <m/>
    <m/>
    <m/>
    <m/>
    <m/>
    <m/>
    <m/>
    <m/>
    <m/>
    <m/>
    <m/>
    <m/>
  </r>
  <r>
    <x v="0"/>
    <d v="2021-12-20T00:00:00"/>
    <d v="2022-02-04T00:00:00"/>
    <x v="30"/>
    <s v="Entrepreneurship Ki Raah"/>
    <n v="101"/>
    <x v="100"/>
    <x v="6"/>
    <s v="Vegetables Storage SaptKrishi"/>
    <s v="https://www.saptkrishi.com/"/>
    <n v="2"/>
    <n v="1"/>
    <x v="0"/>
    <n v="1"/>
    <m/>
    <n v="0"/>
    <x v="1"/>
    <x v="7"/>
    <s v="Bhagalpur"/>
    <s v="Bihar"/>
    <n v="0"/>
    <m/>
    <m/>
    <m/>
    <n v="60"/>
    <n v="2.5"/>
    <n v="2400"/>
    <n v="0"/>
    <x v="9"/>
    <m/>
    <m/>
    <m/>
    <x v="1"/>
    <m/>
    <m/>
    <m/>
    <m/>
    <m/>
    <m/>
    <m/>
    <m/>
    <n v="0"/>
    <m/>
    <m/>
    <m/>
    <m/>
    <m/>
    <m/>
    <m/>
    <m/>
    <m/>
    <m/>
    <m/>
    <m/>
    <m/>
    <m/>
    <m/>
    <m/>
    <m/>
    <m/>
    <m/>
    <m/>
    <m/>
    <m/>
    <m/>
    <m/>
    <m/>
    <m/>
    <m/>
    <m/>
  </r>
  <r>
    <x v="0"/>
    <d v="2021-12-20T00:00:00"/>
    <d v="2022-02-04T00:00:00"/>
    <x v="30"/>
    <s v="Entrepreneurship Ki Raah"/>
    <n v="102"/>
    <x v="101"/>
    <x v="5"/>
    <s v="Ayurvedic Wellness App"/>
    <s v="https://www.ayurythm.com/home/"/>
    <n v="3"/>
    <n v="3"/>
    <x v="0"/>
    <m/>
    <m/>
    <n v="0"/>
    <x v="0"/>
    <x v="0"/>
    <s v="Bangalore"/>
    <s v="Karnataka"/>
    <m/>
    <m/>
    <m/>
    <m/>
    <n v="75"/>
    <n v="2"/>
    <n v="3750"/>
    <n v="1"/>
    <x v="9"/>
    <m/>
    <m/>
    <m/>
    <x v="0"/>
    <n v="75"/>
    <n v="2.68"/>
    <m/>
    <m/>
    <n v="2799"/>
    <n v="1"/>
    <m/>
    <m/>
    <n v="75"/>
    <m/>
    <m/>
    <m/>
    <m/>
    <m/>
    <m/>
    <m/>
    <m/>
    <m/>
    <m/>
    <m/>
    <m/>
    <n v="75"/>
    <n v="2.68"/>
    <m/>
    <m/>
    <m/>
    <m/>
    <m/>
    <m/>
    <m/>
    <m/>
    <m/>
    <m/>
    <m/>
    <m/>
    <m/>
    <m/>
  </r>
  <r>
    <x v="0"/>
    <d v="2021-12-20T00:00:00"/>
    <d v="2022-02-04T00:00:00"/>
    <x v="30"/>
    <s v="Entrepreneurship Ki Raah"/>
    <n v="103"/>
    <x v="102"/>
    <x v="6"/>
    <s v="Smart Locks Qtouch"/>
    <s v="https://www.astrixengineering.com/"/>
    <n v="2"/>
    <n v="1"/>
    <x v="0"/>
    <n v="1"/>
    <m/>
    <n v="1"/>
    <x v="0"/>
    <x v="2"/>
    <s v="Coimbatore"/>
    <s v="Tamil Nadu"/>
    <m/>
    <n v="18"/>
    <m/>
    <m/>
    <n v="75"/>
    <n v="3"/>
    <n v="2500"/>
    <n v="0"/>
    <x v="9"/>
    <m/>
    <m/>
    <m/>
    <x v="1"/>
    <m/>
    <m/>
    <m/>
    <m/>
    <m/>
    <m/>
    <m/>
    <m/>
    <n v="0"/>
    <m/>
    <m/>
    <m/>
    <m/>
    <m/>
    <m/>
    <m/>
    <m/>
    <m/>
    <m/>
    <m/>
    <m/>
    <m/>
    <m/>
    <m/>
    <m/>
    <m/>
    <m/>
    <m/>
    <m/>
    <m/>
    <m/>
    <m/>
    <m/>
    <m/>
    <m/>
    <m/>
    <m/>
  </r>
  <r>
    <x v="0"/>
    <d v="2021-12-20T00:00:00"/>
    <d v="2022-02-04T00:00:00"/>
    <x v="31"/>
    <s v="The Road To Success"/>
    <n v="104"/>
    <x v="103"/>
    <x v="10"/>
    <s v="Proposal Solutions"/>
    <s v="https://theaandsid.com/"/>
    <n v="2"/>
    <m/>
    <x v="1"/>
    <n v="2"/>
    <m/>
    <n v="0"/>
    <x v="0"/>
    <x v="2"/>
    <s v="Mumbai"/>
    <s v="Maharashtra"/>
    <n v="16"/>
    <n v="10"/>
    <n v="75"/>
    <m/>
    <n v="80"/>
    <n v="7"/>
    <n v="1143"/>
    <n v="0"/>
    <x v="9"/>
    <m/>
    <m/>
    <m/>
    <x v="1"/>
    <m/>
    <m/>
    <m/>
    <m/>
    <m/>
    <m/>
    <m/>
    <m/>
    <n v="0"/>
    <m/>
    <m/>
    <m/>
    <m/>
    <m/>
    <m/>
    <m/>
    <m/>
    <m/>
    <m/>
    <m/>
    <m/>
    <m/>
    <m/>
    <m/>
    <m/>
    <m/>
    <m/>
    <m/>
    <m/>
    <m/>
    <m/>
    <m/>
    <m/>
    <m/>
    <m/>
    <m/>
    <m/>
  </r>
  <r>
    <x v="0"/>
    <d v="2021-12-20T00:00:00"/>
    <d v="2022-02-04T00:00:00"/>
    <x v="31"/>
    <s v="The Road To Success"/>
    <n v="105"/>
    <x v="104"/>
    <x v="7"/>
    <s v="Technology layered advertisement services"/>
    <s v="https://www.experientialetc.com/"/>
    <n v="2"/>
    <n v="2"/>
    <x v="0"/>
    <m/>
    <m/>
    <n v="0"/>
    <x v="0"/>
    <x v="1"/>
    <s v="Mumbai"/>
    <s v="Maharashtra"/>
    <n v="100"/>
    <m/>
    <m/>
    <m/>
    <n v="200"/>
    <n v="4"/>
    <n v="5000"/>
    <n v="1"/>
    <x v="9"/>
    <m/>
    <m/>
    <m/>
    <x v="2"/>
    <m/>
    <m/>
    <m/>
    <m/>
    <m/>
    <m/>
    <m/>
    <m/>
    <n v="0"/>
    <m/>
    <m/>
    <m/>
    <m/>
    <m/>
    <m/>
    <m/>
    <m/>
    <m/>
    <m/>
    <m/>
    <m/>
    <m/>
    <m/>
    <m/>
    <m/>
    <m/>
    <m/>
    <m/>
    <m/>
    <m/>
    <m/>
    <m/>
    <m/>
    <m/>
    <m/>
    <m/>
    <m/>
  </r>
  <r>
    <x v="0"/>
    <d v="2021-12-20T00:00:00"/>
    <d v="2022-02-04T00:00:00"/>
    <x v="31"/>
    <s v="The Road To Success"/>
    <n v="106"/>
    <x v="105"/>
    <x v="7"/>
    <s v="Rewards App"/>
    <s v="https://www.growfitter.com/"/>
    <n v="2"/>
    <n v="2"/>
    <x v="0"/>
    <m/>
    <m/>
    <n v="0"/>
    <x v="0"/>
    <x v="0"/>
    <s v="Mumbai"/>
    <s v="Maharashtra"/>
    <n v="170"/>
    <m/>
    <m/>
    <m/>
    <n v="50"/>
    <n v="1"/>
    <n v="5000"/>
    <n v="1"/>
    <x v="9"/>
    <m/>
    <m/>
    <m/>
    <x v="0"/>
    <n v="50"/>
    <n v="2"/>
    <m/>
    <m/>
    <n v="2500"/>
    <n v="1"/>
    <m/>
    <m/>
    <n v="50"/>
    <m/>
    <m/>
    <m/>
    <m/>
    <m/>
    <m/>
    <m/>
    <m/>
    <m/>
    <m/>
    <m/>
    <m/>
    <n v="50"/>
    <n v="2"/>
    <m/>
    <m/>
    <m/>
    <m/>
    <m/>
    <m/>
    <m/>
    <m/>
    <m/>
    <m/>
    <m/>
    <m/>
    <m/>
    <m/>
  </r>
  <r>
    <x v="0"/>
    <d v="2021-12-20T00:00:00"/>
    <d v="2022-02-04T00:00:00"/>
    <x v="31"/>
    <s v="The Road To Success"/>
    <n v="107"/>
    <x v="106"/>
    <x v="5"/>
    <s v="Portable ophthalmic vision devices"/>
    <s v="https://c3prototypes.com/"/>
    <n v="2"/>
    <n v="1"/>
    <x v="0"/>
    <n v="1"/>
    <m/>
    <n v="1"/>
    <x v="0"/>
    <x v="3"/>
    <s v="Ahmedabad"/>
    <s v="Gujarat"/>
    <m/>
    <m/>
    <m/>
    <m/>
    <n v="35"/>
    <n v="6"/>
    <n v="583"/>
    <n v="1"/>
    <x v="9"/>
    <m/>
    <m/>
    <m/>
    <x v="2"/>
    <m/>
    <m/>
    <m/>
    <m/>
    <m/>
    <m/>
    <m/>
    <m/>
    <n v="0"/>
    <m/>
    <m/>
    <m/>
    <m/>
    <m/>
    <m/>
    <m/>
    <m/>
    <m/>
    <m/>
    <m/>
    <m/>
    <m/>
    <m/>
    <m/>
    <m/>
    <m/>
    <m/>
    <m/>
    <m/>
    <m/>
    <m/>
    <m/>
    <m/>
    <m/>
    <m/>
    <m/>
    <m/>
  </r>
  <r>
    <x v="0"/>
    <d v="2021-12-20T00:00:00"/>
    <d v="2022-02-04T00:00:00"/>
    <x v="32"/>
    <s v="Life-Changing Ideas"/>
    <n v="108"/>
    <x v="107"/>
    <x v="2"/>
    <s v="Insoles"/>
    <s v="https://yourfootdoctor.in/"/>
    <n v="2"/>
    <n v="1"/>
    <x v="0"/>
    <n v="1"/>
    <m/>
    <n v="1"/>
    <x v="0"/>
    <x v="1"/>
    <s v="Mumbai"/>
    <s v="Maharashtra"/>
    <m/>
    <n v="0.66"/>
    <m/>
    <m/>
    <n v="40"/>
    <n v="10"/>
    <n v="400"/>
    <n v="1"/>
    <x v="9"/>
    <m/>
    <m/>
    <m/>
    <x v="0"/>
    <n v="40"/>
    <n v="25"/>
    <m/>
    <m/>
    <n v="160"/>
    <n v="1"/>
    <m/>
    <m/>
    <n v="40"/>
    <m/>
    <m/>
    <m/>
    <n v="40"/>
    <n v="25"/>
    <m/>
    <m/>
    <m/>
    <m/>
    <m/>
    <m/>
    <m/>
    <m/>
    <m/>
    <m/>
    <m/>
    <m/>
    <m/>
    <m/>
    <m/>
    <m/>
    <m/>
    <m/>
    <m/>
    <m/>
    <m/>
    <m/>
    <m/>
  </r>
  <r>
    <x v="0"/>
    <d v="2021-12-20T00:00:00"/>
    <d v="2022-02-04T00:00:00"/>
    <x v="32"/>
    <s v="Life-Changing Ideas"/>
    <n v="109"/>
    <x v="108"/>
    <x v="0"/>
    <s v="Vegan Fermented Food"/>
    <s v="https://mavispantry.com/"/>
    <n v="2"/>
    <n v="1"/>
    <x v="0"/>
    <n v="1"/>
    <m/>
    <n v="1"/>
    <x v="0"/>
    <x v="9"/>
    <s v="Thane"/>
    <s v="Maharashtra"/>
    <m/>
    <n v="2"/>
    <m/>
    <m/>
    <n v="40"/>
    <n v="5"/>
    <n v="800"/>
    <n v="0"/>
    <x v="9"/>
    <m/>
    <m/>
    <m/>
    <x v="1"/>
    <m/>
    <m/>
    <m/>
    <m/>
    <m/>
    <m/>
    <m/>
    <m/>
    <n v="0"/>
    <m/>
    <m/>
    <m/>
    <m/>
    <m/>
    <m/>
    <m/>
    <m/>
    <m/>
    <m/>
    <m/>
    <m/>
    <m/>
    <m/>
    <m/>
    <m/>
    <m/>
    <m/>
    <m/>
    <m/>
    <m/>
    <m/>
    <m/>
    <m/>
    <m/>
    <m/>
    <m/>
    <m/>
  </r>
  <r>
    <x v="0"/>
    <d v="2021-12-20T00:00:00"/>
    <d v="2022-02-04T00:00:00"/>
    <x v="32"/>
    <s v="Life-Changing Ideas"/>
    <n v="110"/>
    <x v="109"/>
    <x v="12"/>
    <s v="Sportswear"/>
    <s v="https://www.tweek-labs.com/"/>
    <n v="4"/>
    <n v="4"/>
    <x v="0"/>
    <m/>
    <m/>
    <n v="0"/>
    <x v="0"/>
    <x v="3"/>
    <s v="Delhi"/>
    <s v="Delhi"/>
    <m/>
    <m/>
    <m/>
    <m/>
    <n v="40"/>
    <n v="2"/>
    <n v="2000"/>
    <n v="1"/>
    <x v="9"/>
    <m/>
    <m/>
    <m/>
    <x v="0"/>
    <n v="60"/>
    <n v="10"/>
    <m/>
    <m/>
    <n v="600"/>
    <n v="3"/>
    <m/>
    <m/>
    <n v="60"/>
    <n v="20"/>
    <n v="3.33"/>
    <m/>
    <m/>
    <m/>
    <m/>
    <n v="20"/>
    <n v="3.33"/>
    <m/>
    <m/>
    <m/>
    <m/>
    <m/>
    <m/>
    <m/>
    <n v="20"/>
    <n v="3.33"/>
    <m/>
    <m/>
    <m/>
    <m/>
    <m/>
    <m/>
    <m/>
    <m/>
    <m/>
    <m/>
    <m/>
  </r>
  <r>
    <x v="0"/>
    <d v="2021-12-20T00:00:00"/>
    <d v="2022-02-04T00:00:00"/>
    <x v="32"/>
    <s v="Life-Changing Ideas"/>
    <n v="111"/>
    <x v="110"/>
    <x v="7"/>
    <s v="Virtual Reality"/>
    <s v="https://www.proxgy.com/"/>
    <n v="2"/>
    <n v="2"/>
    <x v="0"/>
    <m/>
    <m/>
    <n v="0"/>
    <x v="0"/>
    <x v="6"/>
    <s v="Delhi"/>
    <s v="Delhi"/>
    <m/>
    <m/>
    <m/>
    <m/>
    <n v="35"/>
    <n v="1"/>
    <n v="3500"/>
    <n v="1"/>
    <x v="9"/>
    <m/>
    <m/>
    <m/>
    <x v="0"/>
    <n v="100"/>
    <n v="10"/>
    <m/>
    <m/>
    <n v="1000"/>
    <n v="2"/>
    <m/>
    <m/>
    <n v="100"/>
    <n v="50"/>
    <n v="5"/>
    <m/>
    <m/>
    <m/>
    <m/>
    <m/>
    <m/>
    <m/>
    <m/>
    <m/>
    <m/>
    <m/>
    <m/>
    <m/>
    <n v="50"/>
    <n v="5"/>
    <m/>
    <m/>
    <m/>
    <m/>
    <m/>
    <m/>
    <m/>
    <m/>
    <m/>
    <m/>
    <m/>
  </r>
  <r>
    <x v="0"/>
    <d v="2021-12-20T00:00:00"/>
    <d v="2022-02-04T00:00:00"/>
    <x v="33"/>
    <s v="Scaling Ambitions"/>
    <n v="112"/>
    <x v="111"/>
    <x v="0"/>
    <s v="Bacon Jams Relishes"/>
    <s v="https://nomadfoodproject.com/"/>
    <n v="2"/>
    <n v="2"/>
    <x v="0"/>
    <m/>
    <m/>
    <n v="0"/>
    <x v="1"/>
    <x v="3"/>
    <s v="Delhi,Pune"/>
    <s v="Delhi,Maharashtra"/>
    <m/>
    <n v="3"/>
    <n v="70"/>
    <m/>
    <n v="40"/>
    <n v="10"/>
    <n v="400"/>
    <n v="1"/>
    <x v="9"/>
    <m/>
    <m/>
    <m/>
    <x v="0"/>
    <n v="40"/>
    <n v="20"/>
    <m/>
    <m/>
    <n v="200"/>
    <n v="4"/>
    <m/>
    <m/>
    <n v="40"/>
    <n v="10"/>
    <n v="5"/>
    <m/>
    <n v="10"/>
    <n v="5"/>
    <m/>
    <m/>
    <m/>
    <m/>
    <n v="10"/>
    <n v="5"/>
    <m/>
    <m/>
    <m/>
    <m/>
    <m/>
    <m/>
    <m/>
    <n v="10"/>
    <n v="5"/>
    <m/>
    <m/>
    <m/>
    <m/>
    <m/>
    <m/>
    <m/>
    <m/>
  </r>
  <r>
    <x v="0"/>
    <d v="2021-12-20T00:00:00"/>
    <d v="2022-02-04T00:00:00"/>
    <x v="33"/>
    <s v="Scaling Ambitions"/>
    <n v="113"/>
    <x v="112"/>
    <x v="2"/>
    <s v="Reversible and convertible clothing"/>
    <s v="https://tweeinone.com/"/>
    <n v="1"/>
    <m/>
    <x v="1"/>
    <n v="1"/>
    <m/>
    <n v="0"/>
    <x v="1"/>
    <x v="1"/>
    <s v="Mumbai"/>
    <s v="Maharashtra"/>
    <m/>
    <m/>
    <m/>
    <m/>
    <n v="30"/>
    <n v="7.5"/>
    <n v="400"/>
    <n v="0"/>
    <x v="9"/>
    <m/>
    <m/>
    <m/>
    <x v="1"/>
    <m/>
    <m/>
    <m/>
    <m/>
    <m/>
    <m/>
    <m/>
    <m/>
    <n v="0"/>
    <m/>
    <m/>
    <m/>
    <m/>
    <m/>
    <m/>
    <m/>
    <m/>
    <m/>
    <m/>
    <m/>
    <m/>
    <m/>
    <m/>
    <m/>
    <m/>
    <m/>
    <m/>
    <m/>
    <m/>
    <m/>
    <m/>
    <m/>
    <m/>
    <m/>
    <m/>
    <m/>
    <m/>
  </r>
  <r>
    <x v="0"/>
    <d v="2021-12-20T00:00:00"/>
    <d v="2022-02-04T00:00:00"/>
    <x v="33"/>
    <s v="Scaling Ambitions"/>
    <n v="114"/>
    <x v="113"/>
    <x v="0"/>
    <s v="Plant-Based Protein"/>
    <s v="https://greenprotein.co.in/"/>
    <n v="2"/>
    <n v="1"/>
    <x v="0"/>
    <n v="1"/>
    <m/>
    <n v="1"/>
    <x v="0"/>
    <x v="3"/>
    <s v="Mumbai"/>
    <s v="Maharashtra"/>
    <m/>
    <n v="12"/>
    <n v="40"/>
    <m/>
    <n v="60"/>
    <n v="2"/>
    <n v="3000"/>
    <n v="1"/>
    <x v="9"/>
    <m/>
    <m/>
    <m/>
    <x v="2"/>
    <m/>
    <m/>
    <m/>
    <m/>
    <m/>
    <m/>
    <m/>
    <m/>
    <n v="0"/>
    <m/>
    <m/>
    <m/>
    <m/>
    <m/>
    <m/>
    <m/>
    <m/>
    <m/>
    <m/>
    <m/>
    <m/>
    <m/>
    <m/>
    <m/>
    <m/>
    <m/>
    <m/>
    <m/>
    <m/>
    <m/>
    <m/>
    <m/>
    <m/>
    <m/>
    <m/>
    <m/>
    <m/>
  </r>
  <r>
    <x v="0"/>
    <d v="2021-12-20T00:00:00"/>
    <d v="2022-02-04T00:00:00"/>
    <x v="33"/>
    <s v="Scaling Ambitions"/>
    <n v="115"/>
    <x v="114"/>
    <x v="0"/>
    <s v="Fastest Cooking Device"/>
    <s v="https://on2cook.com/"/>
    <n v="1"/>
    <n v="1"/>
    <x v="0"/>
    <m/>
    <m/>
    <n v="0"/>
    <x v="0"/>
    <x v="7"/>
    <s v="Ahmedabad"/>
    <s v="Gujarat"/>
    <n v="0"/>
    <m/>
    <m/>
    <m/>
    <n v="100"/>
    <n v="1"/>
    <n v="10000"/>
    <n v="0"/>
    <x v="9"/>
    <m/>
    <m/>
    <m/>
    <x v="1"/>
    <m/>
    <m/>
    <m/>
    <m/>
    <m/>
    <m/>
    <m/>
    <m/>
    <n v="0"/>
    <m/>
    <m/>
    <m/>
    <m/>
    <m/>
    <m/>
    <m/>
    <m/>
    <m/>
    <m/>
    <m/>
    <m/>
    <m/>
    <m/>
    <m/>
    <m/>
    <m/>
    <m/>
    <m/>
    <m/>
    <m/>
    <m/>
    <m/>
    <m/>
    <m/>
    <m/>
    <m/>
    <m/>
  </r>
  <r>
    <x v="0"/>
    <d v="2021-12-20T00:00:00"/>
    <d v="2022-02-04T00:00:00"/>
    <x v="34"/>
    <s v="The Final Destination"/>
    <n v="116"/>
    <x v="115"/>
    <x v="0"/>
    <s v="Lemonade"/>
    <s v="https://jainshikanjimasala.com/"/>
    <n v="1"/>
    <n v="1"/>
    <x v="0"/>
    <m/>
    <m/>
    <n v="0"/>
    <x v="0"/>
    <x v="1"/>
    <s v="Modinagar"/>
    <s v="Uttar Pradesh"/>
    <m/>
    <n v="2"/>
    <m/>
    <m/>
    <n v="40"/>
    <n v="8"/>
    <n v="500"/>
    <n v="1"/>
    <x v="9"/>
    <m/>
    <m/>
    <m/>
    <x v="0"/>
    <n v="40"/>
    <n v="30"/>
    <m/>
    <m/>
    <n v="133"/>
    <n v="4"/>
    <m/>
    <m/>
    <n v="40"/>
    <n v="10"/>
    <n v="7.5"/>
    <m/>
    <m/>
    <m/>
    <m/>
    <n v="10"/>
    <n v="7.5"/>
    <m/>
    <n v="10"/>
    <n v="7.5"/>
    <m/>
    <n v="10"/>
    <n v="7.5"/>
    <m/>
    <m/>
    <m/>
    <m/>
    <m/>
    <m/>
    <m/>
    <m/>
    <m/>
    <m/>
    <m/>
    <m/>
    <m/>
    <m/>
  </r>
  <r>
    <x v="0"/>
    <d v="2021-12-20T00:00:00"/>
    <d v="2022-02-04T00:00:00"/>
    <x v="34"/>
    <s v="The Final Destination"/>
    <n v="117"/>
    <x v="116"/>
    <x v="7"/>
    <s v="Washroom Finder"/>
    <s v="https://woloo.in/"/>
    <n v="3"/>
    <n v="1"/>
    <x v="0"/>
    <n v="2"/>
    <m/>
    <n v="0"/>
    <x v="0"/>
    <x v="6"/>
    <s v="Mumbai"/>
    <s v="Maharashtra"/>
    <n v="108"/>
    <m/>
    <m/>
    <m/>
    <n v="50"/>
    <n v="4"/>
    <n v="1250"/>
    <n v="1"/>
    <x v="9"/>
    <m/>
    <m/>
    <m/>
    <x v="2"/>
    <m/>
    <m/>
    <m/>
    <m/>
    <m/>
    <m/>
    <m/>
    <m/>
    <n v="0"/>
    <m/>
    <m/>
    <m/>
    <m/>
    <m/>
    <m/>
    <m/>
    <m/>
    <m/>
    <m/>
    <m/>
    <m/>
    <m/>
    <m/>
    <m/>
    <m/>
    <m/>
    <m/>
    <m/>
    <m/>
    <m/>
    <m/>
    <m/>
    <m/>
    <m/>
    <m/>
    <m/>
    <m/>
  </r>
  <r>
    <x v="0"/>
    <d v="2021-12-20T00:00:00"/>
    <d v="2022-02-04T00:00:00"/>
    <x v="34"/>
    <s v="The Final Destination"/>
    <n v="118"/>
    <x v="117"/>
    <x v="5"/>
    <s v="Carenting for Elders"/>
    <s v="https://elcare.co/"/>
    <n v="3"/>
    <n v="2"/>
    <x v="0"/>
    <n v="1"/>
    <m/>
    <n v="0"/>
    <x v="0"/>
    <x v="2"/>
    <s v="Mumbai"/>
    <s v="Maharashtra"/>
    <n v="60"/>
    <m/>
    <n v="30"/>
    <m/>
    <n v="100"/>
    <n v="2.5"/>
    <n v="4000"/>
    <n v="0"/>
    <x v="9"/>
    <m/>
    <m/>
    <m/>
    <x v="1"/>
    <m/>
    <m/>
    <m/>
    <m/>
    <m/>
    <m/>
    <m/>
    <m/>
    <n v="0"/>
    <m/>
    <m/>
    <m/>
    <m/>
    <m/>
    <m/>
    <m/>
    <m/>
    <m/>
    <m/>
    <m/>
    <m/>
    <m/>
    <m/>
    <m/>
    <m/>
    <m/>
    <m/>
    <m/>
    <m/>
    <m/>
    <m/>
    <m/>
    <m/>
    <m/>
    <m/>
    <m/>
    <m/>
  </r>
  <r>
    <x v="0"/>
    <d v="2021-12-20T00:00:00"/>
    <d v="2022-02-04T00:00:00"/>
    <x v="35"/>
    <s v="Gateway To Shark Tank India"/>
    <n v="119"/>
    <x v="118"/>
    <x v="2"/>
    <s v="Shoe Sneaker kits storage crates"/>
    <s v="https://sneakare.com/"/>
    <n v="1"/>
    <n v="1"/>
    <x v="0"/>
    <m/>
    <m/>
    <n v="0"/>
    <x v="1"/>
    <x v="6"/>
    <s v="Delhi"/>
    <s v="Delhi"/>
    <m/>
    <n v="7"/>
    <m/>
    <m/>
    <n v="20"/>
    <n v="5"/>
    <n v="400"/>
    <n v="1"/>
    <x v="9"/>
    <m/>
    <m/>
    <m/>
    <x v="0"/>
    <n v="21"/>
    <n v="12"/>
    <m/>
    <m/>
    <n v="175"/>
    <n v="3"/>
    <m/>
    <m/>
    <n v="21"/>
    <m/>
    <m/>
    <m/>
    <n v="7"/>
    <n v="4"/>
    <m/>
    <m/>
    <m/>
    <m/>
    <n v="7"/>
    <n v="4"/>
    <m/>
    <n v="7"/>
    <n v="4"/>
    <m/>
    <m/>
    <m/>
    <m/>
    <m/>
    <m/>
    <m/>
    <m/>
    <m/>
    <m/>
    <m/>
    <m/>
    <m/>
    <m/>
  </r>
  <r>
    <x v="0"/>
    <d v="2021-12-20T00:00:00"/>
    <d v="2022-02-04T00:00:00"/>
    <x v="35"/>
    <s v="Gateway To Shark Tank India"/>
    <n v="120"/>
    <x v="119"/>
    <x v="2"/>
    <s v="Clothes"/>
    <s v="https://frenchcrown.in/"/>
    <n v="2"/>
    <n v="2"/>
    <x v="0"/>
    <m/>
    <m/>
    <n v="0"/>
    <x v="0"/>
    <x v="1"/>
    <s v="Surat"/>
    <s v="Gujarat"/>
    <n v="7200"/>
    <m/>
    <n v="70"/>
    <m/>
    <n v="150"/>
    <n v="0.33"/>
    <n v="45455"/>
    <n v="1"/>
    <x v="9"/>
    <m/>
    <m/>
    <m/>
    <x v="2"/>
    <m/>
    <m/>
    <m/>
    <m/>
    <m/>
    <m/>
    <m/>
    <m/>
    <n v="0"/>
    <m/>
    <m/>
    <m/>
    <m/>
    <m/>
    <m/>
    <m/>
    <m/>
    <m/>
    <m/>
    <m/>
    <m/>
    <m/>
    <m/>
    <m/>
    <m/>
    <m/>
    <m/>
    <m/>
    <m/>
    <m/>
    <m/>
    <m/>
    <m/>
    <m/>
    <m/>
    <m/>
    <m/>
  </r>
  <r>
    <x v="0"/>
    <d v="2021-12-20T00:00:00"/>
    <d v="2022-02-04T00:00:00"/>
    <x v="35"/>
    <s v="Gateway To Shark Tank India"/>
    <n v="121"/>
    <x v="120"/>
    <x v="10"/>
    <s v="Storage solutions"/>
    <s v="https://storemygoods.in/"/>
    <n v="3"/>
    <n v="2"/>
    <x v="0"/>
    <n v="1"/>
    <m/>
    <n v="1"/>
    <x v="0"/>
    <x v="6"/>
    <s v="Noida"/>
    <s v="Uttar Pradesh"/>
    <n v="100"/>
    <m/>
    <m/>
    <m/>
    <n v="100"/>
    <n v="1.75"/>
    <n v="5714"/>
    <n v="1"/>
    <x v="9"/>
    <m/>
    <m/>
    <m/>
    <x v="0"/>
    <n v="50"/>
    <n v="4"/>
    <n v="50"/>
    <m/>
    <n v="1250"/>
    <n v="2"/>
    <m/>
    <m/>
    <n v="50"/>
    <m/>
    <m/>
    <m/>
    <n v="25"/>
    <n v="2"/>
    <n v="25"/>
    <m/>
    <m/>
    <m/>
    <m/>
    <m/>
    <m/>
    <m/>
    <m/>
    <m/>
    <n v="25"/>
    <n v="2"/>
    <n v="25"/>
    <m/>
    <m/>
    <m/>
    <m/>
    <m/>
    <m/>
    <m/>
    <m/>
    <m/>
    <m/>
  </r>
  <r>
    <x v="0"/>
    <d v="2021-12-20T00:00:00"/>
    <d v="2022-02-04T00:00:00"/>
    <x v="35"/>
    <s v="Gateway To Shark Tank India"/>
    <n v="122"/>
    <x v="121"/>
    <x v="7"/>
    <s v="Translation of language content"/>
    <s v="https://devnagri.com/"/>
    <n v="2"/>
    <n v="2"/>
    <x v="0"/>
    <m/>
    <m/>
    <n v="0"/>
    <x v="0"/>
    <x v="6"/>
    <s v="Delhi"/>
    <s v="Delhi"/>
    <n v="500"/>
    <m/>
    <m/>
    <m/>
    <n v="100"/>
    <n v="1"/>
    <n v="10000"/>
    <n v="1"/>
    <x v="9"/>
    <m/>
    <m/>
    <m/>
    <x v="2"/>
    <m/>
    <m/>
    <m/>
    <m/>
    <m/>
    <m/>
    <m/>
    <m/>
    <n v="0"/>
    <m/>
    <m/>
    <m/>
    <m/>
    <m/>
    <m/>
    <m/>
    <m/>
    <m/>
    <m/>
    <m/>
    <m/>
    <m/>
    <m/>
    <m/>
    <m/>
    <m/>
    <m/>
    <m/>
    <m/>
    <m/>
    <m/>
    <m/>
    <m/>
    <m/>
    <m/>
    <m/>
    <m/>
  </r>
  <r>
    <x v="0"/>
    <d v="2021-12-20T00:00:00"/>
    <d v="2022-02-04T00:00:00"/>
    <x v="36"/>
    <s v="Unseen"/>
    <n v="123"/>
    <x v="122"/>
    <x v="6"/>
    <s v="Kids playing equipment"/>
    <s v="https://witblox.com/"/>
    <n v="2"/>
    <n v="1"/>
    <x v="0"/>
    <n v="1"/>
    <m/>
    <n v="0"/>
    <x v="0"/>
    <x v="6"/>
    <s v="Mumbai"/>
    <s v="Maharashtra"/>
    <m/>
    <m/>
    <m/>
    <m/>
    <n v="60"/>
    <n v="3"/>
    <n v="2000"/>
    <n v="1"/>
    <x v="9"/>
    <m/>
    <m/>
    <m/>
    <x v="0"/>
    <n v="60"/>
    <n v="10"/>
    <m/>
    <m/>
    <n v="600"/>
    <n v="2"/>
    <m/>
    <m/>
    <n v="60"/>
    <m/>
    <m/>
    <m/>
    <m/>
    <m/>
    <m/>
    <m/>
    <m/>
    <m/>
    <m/>
    <m/>
    <m/>
    <m/>
    <m/>
    <m/>
    <n v="30"/>
    <n v="5"/>
    <m/>
    <n v="30"/>
    <n v="5"/>
    <m/>
    <m/>
    <m/>
    <m/>
    <m/>
    <m/>
    <m/>
    <m/>
  </r>
  <r>
    <x v="0"/>
    <d v="2021-12-20T00:00:00"/>
    <d v="2022-02-04T00:00:00"/>
    <x v="36"/>
    <s v="Unseen"/>
    <n v="124"/>
    <x v="123"/>
    <x v="0"/>
    <s v="Packaged drinking water"/>
    <s v="https://www.kineerblessed.com/"/>
    <n v="2"/>
    <n v="1"/>
    <x v="0"/>
    <m/>
    <n v="1"/>
    <n v="0"/>
    <x v="0"/>
    <x v="9"/>
    <s v="Pune"/>
    <s v="Maharashtra"/>
    <m/>
    <n v="2"/>
    <m/>
    <m/>
    <n v="100"/>
    <n v="10"/>
    <n v="1000"/>
    <n v="0"/>
    <x v="9"/>
    <m/>
    <m/>
    <m/>
    <x v="1"/>
    <m/>
    <m/>
    <m/>
    <m/>
    <m/>
    <m/>
    <m/>
    <m/>
    <n v="0"/>
    <m/>
    <m/>
    <m/>
    <m/>
    <m/>
    <m/>
    <m/>
    <m/>
    <m/>
    <m/>
    <m/>
    <m/>
    <m/>
    <m/>
    <m/>
    <m/>
    <m/>
    <m/>
    <m/>
    <m/>
    <m/>
    <m/>
    <m/>
    <m/>
    <m/>
    <m/>
    <m/>
    <m/>
  </r>
  <r>
    <x v="0"/>
    <d v="2021-12-20T00:00:00"/>
    <d v="2022-02-04T00:00:00"/>
    <x v="36"/>
    <s v="Unseen"/>
    <n v="125"/>
    <x v="124"/>
    <x v="6"/>
    <s v="Chemical products"/>
    <s v="http://www.pichem.in/"/>
    <n v="1"/>
    <n v="1"/>
    <x v="0"/>
    <m/>
    <m/>
    <n v="0"/>
    <x v="1"/>
    <x v="2"/>
    <s v="Lucknow"/>
    <s v="Uttar Pradesh"/>
    <m/>
    <n v="1.77"/>
    <n v="50"/>
    <m/>
    <n v="40"/>
    <n v="5"/>
    <n v="800"/>
    <n v="0"/>
    <x v="9"/>
    <m/>
    <m/>
    <m/>
    <x v="1"/>
    <m/>
    <m/>
    <m/>
    <m/>
    <m/>
    <m/>
    <m/>
    <m/>
    <n v="0"/>
    <m/>
    <m/>
    <m/>
    <m/>
    <m/>
    <m/>
    <m/>
    <m/>
    <m/>
    <m/>
    <m/>
    <m/>
    <m/>
    <m/>
    <m/>
    <m/>
    <m/>
    <m/>
    <m/>
    <m/>
    <m/>
    <m/>
    <m/>
    <m/>
    <m/>
    <m/>
    <m/>
    <m/>
  </r>
  <r>
    <x v="0"/>
    <d v="2021-12-20T00:00:00"/>
    <d v="2022-02-04T00:00:00"/>
    <x v="36"/>
    <s v="Unseen"/>
    <n v="126"/>
    <x v="125"/>
    <x v="2"/>
    <s v="Waterless bathing technology products"/>
    <s v="https://clensta.com/"/>
    <n v="1"/>
    <n v="1"/>
    <x v="0"/>
    <m/>
    <m/>
    <n v="0"/>
    <x v="0"/>
    <x v="1"/>
    <s v="Delhi"/>
    <s v="Delhi"/>
    <m/>
    <n v="150"/>
    <m/>
    <m/>
    <n v="100"/>
    <n v="1"/>
    <n v="10000"/>
    <n v="0"/>
    <x v="9"/>
    <m/>
    <m/>
    <m/>
    <x v="1"/>
    <m/>
    <m/>
    <m/>
    <m/>
    <m/>
    <m/>
    <m/>
    <m/>
    <n v="0"/>
    <m/>
    <m/>
    <m/>
    <m/>
    <m/>
    <m/>
    <m/>
    <m/>
    <m/>
    <m/>
    <m/>
    <m/>
    <m/>
    <m/>
    <m/>
    <m/>
    <m/>
    <m/>
    <m/>
    <m/>
    <m/>
    <m/>
    <m/>
    <m/>
    <m/>
    <m/>
    <m/>
    <m/>
  </r>
  <r>
    <x v="0"/>
    <d v="2021-12-20T00:00:00"/>
    <d v="2022-02-04T00:00:00"/>
    <x v="36"/>
    <s v="Unseen"/>
    <n v="127"/>
    <x v="126"/>
    <x v="9"/>
    <s v="Live insect feed for pets"/>
    <s v="https://infiniti-insects.business.site/"/>
    <n v="2"/>
    <n v="1"/>
    <x v="0"/>
    <n v="1"/>
    <m/>
    <m/>
    <x v="0"/>
    <x v="0"/>
    <s v="Bangalore"/>
    <s v="Karnataka"/>
    <m/>
    <n v="0.5"/>
    <m/>
    <m/>
    <n v="25"/>
    <n v="10"/>
    <n v="250"/>
    <n v="0"/>
    <x v="9"/>
    <m/>
    <m/>
    <m/>
    <x v="1"/>
    <m/>
    <m/>
    <m/>
    <m/>
    <m/>
    <m/>
    <m/>
    <m/>
    <n v="0"/>
    <m/>
    <m/>
    <m/>
    <m/>
    <m/>
    <m/>
    <m/>
    <m/>
    <m/>
    <m/>
    <m/>
    <m/>
    <m/>
    <m/>
    <m/>
    <m/>
    <m/>
    <m/>
    <m/>
    <m/>
    <m/>
    <m/>
    <m/>
    <m/>
    <m/>
    <m/>
    <m/>
    <m/>
  </r>
  <r>
    <x v="0"/>
    <d v="2021-12-20T00:00:00"/>
    <d v="2022-02-04T00:00:00"/>
    <x v="36"/>
    <s v="Unseen"/>
    <n v="128"/>
    <x v="127"/>
    <x v="10"/>
    <s v="Outdoor cycling gym"/>
    <s v="https://ashwa.pro/"/>
    <n v="1"/>
    <n v="1"/>
    <x v="0"/>
    <m/>
    <m/>
    <n v="0"/>
    <x v="0"/>
    <x v="7"/>
    <s v="Jaipur"/>
    <s v="Rajasthan"/>
    <m/>
    <m/>
    <m/>
    <m/>
    <n v="50"/>
    <n v="10"/>
    <n v="500"/>
    <n v="0"/>
    <x v="9"/>
    <m/>
    <m/>
    <m/>
    <x v="1"/>
    <m/>
    <m/>
    <m/>
    <m/>
    <m/>
    <m/>
    <m/>
    <m/>
    <n v="0"/>
    <m/>
    <m/>
    <m/>
    <m/>
    <m/>
    <m/>
    <m/>
    <m/>
    <m/>
    <m/>
    <m/>
    <m/>
    <m/>
    <m/>
    <m/>
    <m/>
    <m/>
    <m/>
    <m/>
    <m/>
    <m/>
    <m/>
    <m/>
    <m/>
    <m/>
    <m/>
    <m/>
    <m/>
  </r>
  <r>
    <x v="0"/>
    <d v="2021-12-20T00:00:00"/>
    <d v="2022-02-04T00:00:00"/>
    <x v="36"/>
    <s v="Unseen"/>
    <n v="129"/>
    <x v="128"/>
    <x v="2"/>
    <s v="Trendy maternity dresses"/>
    <s v="https://mine4nine.in/"/>
    <n v="2"/>
    <n v="1"/>
    <x v="0"/>
    <n v="1"/>
    <m/>
    <n v="1"/>
    <x v="0"/>
    <x v="3"/>
    <s v="Gurgaon"/>
    <s v="Haryana"/>
    <n v="260"/>
    <m/>
    <m/>
    <m/>
    <n v="75"/>
    <n v="4"/>
    <n v="1875"/>
    <n v="0"/>
    <x v="9"/>
    <m/>
    <m/>
    <m/>
    <x v="1"/>
    <m/>
    <m/>
    <m/>
    <m/>
    <m/>
    <m/>
    <m/>
    <m/>
    <n v="0"/>
    <m/>
    <m/>
    <m/>
    <m/>
    <m/>
    <m/>
    <m/>
    <m/>
    <m/>
    <m/>
    <m/>
    <m/>
    <m/>
    <m/>
    <m/>
    <m/>
    <m/>
    <m/>
    <m/>
    <m/>
    <m/>
    <m/>
    <m/>
    <m/>
    <m/>
    <m/>
    <m/>
    <m/>
  </r>
  <r>
    <x v="0"/>
    <d v="2021-12-20T00:00:00"/>
    <d v="2022-02-04T00:00:00"/>
    <x v="36"/>
    <s v="Unseen"/>
    <n v="130"/>
    <x v="129"/>
    <x v="2"/>
    <s v="Sustainable leather accessories"/>
    <s v="https://studiobeej.com/"/>
    <n v="1"/>
    <m/>
    <x v="1"/>
    <n v="1"/>
    <m/>
    <n v="0"/>
    <x v="0"/>
    <x v="6"/>
    <s v="Mumbai"/>
    <s v="Maharashtra"/>
    <n v="112"/>
    <m/>
    <m/>
    <m/>
    <n v="75"/>
    <n v="7.5"/>
    <n v="1000"/>
    <n v="0"/>
    <x v="9"/>
    <m/>
    <m/>
    <m/>
    <x v="1"/>
    <m/>
    <m/>
    <m/>
    <m/>
    <m/>
    <m/>
    <m/>
    <m/>
    <n v="0"/>
    <m/>
    <m/>
    <m/>
    <m/>
    <m/>
    <m/>
    <m/>
    <m/>
    <m/>
    <m/>
    <m/>
    <m/>
    <m/>
    <m/>
    <m/>
    <m/>
    <m/>
    <m/>
    <m/>
    <m/>
    <m/>
    <m/>
    <m/>
    <m/>
    <m/>
    <m/>
    <m/>
    <m/>
  </r>
  <r>
    <x v="0"/>
    <d v="2021-12-20T00:00:00"/>
    <d v="2022-02-04T00:00:00"/>
    <x v="36"/>
    <s v="Unseen"/>
    <n v="131"/>
    <x v="130"/>
    <x v="13"/>
    <s v="Foods Beverages super food"/>
    <s v="https://sattuz.in/"/>
    <n v="2"/>
    <n v="1"/>
    <x v="0"/>
    <n v="1"/>
    <m/>
    <n v="1"/>
    <x v="0"/>
    <x v="9"/>
    <s v="Madhubani"/>
    <s v="Bihar"/>
    <n v="25"/>
    <m/>
    <m/>
    <m/>
    <n v="25"/>
    <n v="5"/>
    <n v="500"/>
    <n v="0"/>
    <x v="9"/>
    <m/>
    <m/>
    <m/>
    <x v="1"/>
    <m/>
    <m/>
    <m/>
    <m/>
    <m/>
    <m/>
    <m/>
    <m/>
    <n v="0"/>
    <m/>
    <m/>
    <m/>
    <m/>
    <m/>
    <m/>
    <m/>
    <m/>
    <m/>
    <m/>
    <m/>
    <m/>
    <m/>
    <m/>
    <m/>
    <m/>
    <m/>
    <m/>
    <m/>
    <m/>
    <m/>
    <m/>
    <m/>
    <m/>
    <m/>
    <m/>
    <m/>
    <m/>
  </r>
  <r>
    <x v="0"/>
    <d v="2021-12-20T00:00:00"/>
    <d v="2022-02-04T00:00:00"/>
    <x v="36"/>
    <s v="Unseen"/>
    <n v="132"/>
    <x v="131"/>
    <x v="5"/>
    <s v="Diagnostic device for microalbuminuria estimation"/>
    <s v="https://cemd.in/"/>
    <n v="1"/>
    <n v="1"/>
    <x v="0"/>
    <m/>
    <m/>
    <n v="0"/>
    <x v="0"/>
    <x v="2"/>
    <s v="Indore"/>
    <s v="Madhya Pradesh"/>
    <n v="0"/>
    <m/>
    <m/>
    <m/>
    <n v="75"/>
    <n v="1"/>
    <n v="7500"/>
    <n v="1"/>
    <x v="9"/>
    <m/>
    <m/>
    <m/>
    <x v="2"/>
    <m/>
    <m/>
    <m/>
    <m/>
    <m/>
    <m/>
    <m/>
    <m/>
    <n v="0"/>
    <m/>
    <m/>
    <m/>
    <m/>
    <m/>
    <m/>
    <m/>
    <m/>
    <m/>
    <m/>
    <m/>
    <m/>
    <m/>
    <m/>
    <m/>
    <m/>
    <m/>
    <m/>
    <m/>
    <m/>
    <m/>
    <m/>
    <m/>
    <m/>
    <m/>
    <m/>
    <m/>
    <m/>
  </r>
  <r>
    <x v="0"/>
    <d v="2021-12-20T00:00:00"/>
    <d v="2022-02-04T00:00:00"/>
    <x v="36"/>
    <s v="Unseen"/>
    <n v="133"/>
    <x v="132"/>
    <x v="10"/>
    <s v="Dating app for LGBTQ"/>
    <s v="https://www.glii.in/"/>
    <n v="4"/>
    <n v="3"/>
    <x v="0"/>
    <m/>
    <n v="1"/>
    <n v="0"/>
    <x v="0"/>
    <x v="2"/>
    <s v="Noida"/>
    <s v="Uttar Pradesh"/>
    <m/>
    <m/>
    <m/>
    <m/>
    <n v="40"/>
    <n v="4"/>
    <n v="1000"/>
    <n v="0"/>
    <x v="9"/>
    <m/>
    <m/>
    <m/>
    <x v="1"/>
    <m/>
    <m/>
    <m/>
    <m/>
    <m/>
    <m/>
    <m/>
    <m/>
    <n v="0"/>
    <m/>
    <m/>
    <m/>
    <m/>
    <m/>
    <m/>
    <m/>
    <m/>
    <m/>
    <m/>
    <m/>
    <m/>
    <m/>
    <m/>
    <m/>
    <m/>
    <m/>
    <m/>
    <m/>
    <m/>
    <m/>
    <m/>
    <m/>
    <m/>
    <m/>
    <m/>
    <m/>
    <m/>
  </r>
  <r>
    <x v="0"/>
    <d v="2021-12-20T00:00:00"/>
    <d v="2022-02-04T00:00:00"/>
    <x v="36"/>
    <s v="Unseen"/>
    <n v="134"/>
    <x v="133"/>
    <x v="8"/>
    <s v="Televisions"/>
    <s v="https://www.stanleeindia.com/"/>
    <n v="3"/>
    <n v="3"/>
    <x v="0"/>
    <m/>
    <m/>
    <n v="0"/>
    <x v="0"/>
    <x v="3"/>
    <s v="Delhi"/>
    <s v="Delhi"/>
    <m/>
    <m/>
    <m/>
    <m/>
    <n v="60"/>
    <n v="3"/>
    <n v="2000"/>
    <n v="0"/>
    <x v="9"/>
    <m/>
    <m/>
    <m/>
    <x v="1"/>
    <m/>
    <m/>
    <m/>
    <m/>
    <m/>
    <m/>
    <m/>
    <m/>
    <n v="0"/>
    <m/>
    <m/>
    <m/>
    <m/>
    <m/>
    <m/>
    <m/>
    <m/>
    <m/>
    <m/>
    <m/>
    <m/>
    <m/>
    <m/>
    <m/>
    <m/>
    <m/>
    <m/>
    <m/>
    <m/>
    <m/>
    <m/>
    <m/>
    <m/>
    <m/>
    <m/>
    <m/>
    <m/>
  </r>
  <r>
    <x v="0"/>
    <d v="2021-12-20T00:00:00"/>
    <d v="2022-02-04T00:00:00"/>
    <x v="36"/>
    <s v="Unseen"/>
    <n v="135"/>
    <x v="134"/>
    <x v="6"/>
    <s v="Small Satellites by kids"/>
    <s v="https://www.spacekidzindia.in/"/>
    <n v="2"/>
    <n v="1"/>
    <x v="0"/>
    <n v="1"/>
    <m/>
    <n v="0"/>
    <x v="0"/>
    <x v="7"/>
    <s v="Chennai"/>
    <s v="Tamil Nadu"/>
    <m/>
    <m/>
    <m/>
    <m/>
    <n v="100"/>
    <n v="2"/>
    <n v="5000"/>
    <n v="0"/>
    <x v="9"/>
    <m/>
    <m/>
    <m/>
    <x v="1"/>
    <m/>
    <m/>
    <m/>
    <m/>
    <m/>
    <m/>
    <m/>
    <m/>
    <n v="0"/>
    <m/>
    <m/>
    <m/>
    <m/>
    <m/>
    <m/>
    <m/>
    <m/>
    <m/>
    <m/>
    <m/>
    <m/>
    <m/>
    <m/>
    <m/>
    <m/>
    <m/>
    <m/>
    <m/>
    <m/>
    <m/>
    <m/>
    <m/>
    <m/>
    <m/>
    <m/>
    <m/>
    <m/>
  </r>
  <r>
    <x v="0"/>
    <d v="2021-12-20T00:00:00"/>
    <d v="2022-02-04T00:00:00"/>
    <x v="36"/>
    <s v="Unseen"/>
    <n v="136"/>
    <x v="135"/>
    <x v="10"/>
    <s v="Smart Napping Pod"/>
    <s v="https://urbannaps.com/"/>
    <n v="2"/>
    <n v="2"/>
    <x v="0"/>
    <m/>
    <m/>
    <n v="0"/>
    <x v="1"/>
    <x v="9"/>
    <s v="Ahmedabad"/>
    <s v="Gujarat"/>
    <m/>
    <m/>
    <m/>
    <m/>
    <n v="50"/>
    <n v="4"/>
    <n v="1250"/>
    <n v="1"/>
    <x v="9"/>
    <m/>
    <m/>
    <m/>
    <x v="2"/>
    <m/>
    <m/>
    <m/>
    <m/>
    <m/>
    <m/>
    <m/>
    <m/>
    <n v="0"/>
    <m/>
    <m/>
    <m/>
    <m/>
    <m/>
    <m/>
    <m/>
    <m/>
    <m/>
    <m/>
    <m/>
    <m/>
    <m/>
    <m/>
    <m/>
    <m/>
    <m/>
    <m/>
    <m/>
    <m/>
    <m/>
    <m/>
    <m/>
    <m/>
    <m/>
    <m/>
    <m/>
    <m/>
  </r>
  <r>
    <x v="0"/>
    <d v="2021-12-20T00:00:00"/>
    <d v="2022-02-04T00:00:00"/>
    <x v="36"/>
    <s v="Unseen"/>
    <n v="137"/>
    <x v="136"/>
    <x v="14"/>
    <s v="Sex toys and games"/>
    <s v="https://www.gizmoswala.com/"/>
    <n v="3"/>
    <n v="2"/>
    <x v="0"/>
    <n v="1"/>
    <m/>
    <n v="0"/>
    <x v="0"/>
    <x v="6"/>
    <s v="Mumbai"/>
    <s v="Maharashtra"/>
    <m/>
    <n v="7"/>
    <n v="40"/>
    <m/>
    <n v="75"/>
    <n v="5"/>
    <n v="1500"/>
    <n v="0"/>
    <x v="9"/>
    <m/>
    <m/>
    <m/>
    <x v="1"/>
    <m/>
    <m/>
    <m/>
    <m/>
    <m/>
    <m/>
    <m/>
    <m/>
    <n v="0"/>
    <m/>
    <m/>
    <m/>
    <m/>
    <m/>
    <m/>
    <m/>
    <m/>
    <m/>
    <m/>
    <m/>
    <m/>
    <m/>
    <m/>
    <m/>
    <m/>
    <m/>
    <m/>
    <m/>
    <m/>
    <m/>
    <m/>
    <m/>
    <m/>
    <m/>
    <m/>
    <m/>
    <m/>
  </r>
  <r>
    <x v="0"/>
    <d v="2021-12-20T00:00:00"/>
    <d v="2022-02-04T00:00:00"/>
    <x v="36"/>
    <s v="Unseen"/>
    <n v="138"/>
    <x v="137"/>
    <x v="1"/>
    <s v="Electrical Vehicles"/>
    <s v="https://zypp.app/"/>
    <n v="2"/>
    <n v="1"/>
    <x v="0"/>
    <n v="1"/>
    <m/>
    <n v="1"/>
    <x v="1"/>
    <x v="7"/>
    <s v="Gurgaon"/>
    <s v="Haryana"/>
    <n v="-1"/>
    <m/>
    <m/>
    <m/>
    <n v="220"/>
    <n v="1"/>
    <n v="22000"/>
    <n v="0"/>
    <x v="9"/>
    <m/>
    <m/>
    <m/>
    <x v="1"/>
    <m/>
    <m/>
    <m/>
    <m/>
    <m/>
    <m/>
    <m/>
    <m/>
    <n v="0"/>
    <m/>
    <m/>
    <m/>
    <m/>
    <m/>
    <m/>
    <m/>
    <m/>
    <m/>
    <m/>
    <m/>
    <m/>
    <m/>
    <m/>
    <m/>
    <m/>
    <m/>
    <m/>
    <m/>
    <m/>
    <m/>
    <m/>
    <m/>
    <m/>
    <m/>
    <m/>
    <m/>
    <m/>
  </r>
  <r>
    <x v="0"/>
    <d v="2021-12-20T00:00:00"/>
    <d v="2022-02-04T00:00:00"/>
    <x v="36"/>
    <s v="Unseen"/>
    <n v="139"/>
    <x v="138"/>
    <x v="7"/>
    <s v="Face recognition based image sharing"/>
    <s v="https://algomage.com/algoshare"/>
    <n v="1"/>
    <n v="1"/>
    <x v="0"/>
    <m/>
    <m/>
    <n v="0"/>
    <x v="1"/>
    <x v="2"/>
    <s v="Mumbai"/>
    <s v="Maharashtra"/>
    <m/>
    <m/>
    <m/>
    <m/>
    <n v="55"/>
    <n v="1"/>
    <n v="5500"/>
    <n v="1"/>
    <x v="9"/>
    <m/>
    <m/>
    <m/>
    <x v="2"/>
    <m/>
    <m/>
    <m/>
    <m/>
    <m/>
    <m/>
    <m/>
    <m/>
    <n v="0"/>
    <m/>
    <m/>
    <m/>
    <m/>
    <m/>
    <m/>
    <m/>
    <m/>
    <m/>
    <m/>
    <m/>
    <m/>
    <m/>
    <m/>
    <m/>
    <m/>
    <m/>
    <m/>
    <m/>
    <m/>
    <m/>
    <m/>
    <m/>
    <m/>
    <m/>
    <m/>
    <m/>
    <m/>
  </r>
  <r>
    <x v="0"/>
    <d v="2021-12-20T00:00:00"/>
    <d v="2022-02-04T00:00:00"/>
    <x v="36"/>
    <s v="Unseen"/>
    <n v="140"/>
    <x v="139"/>
    <x v="8"/>
    <s v="Portable wooden Bluetooth speakers"/>
    <s v="https://deciwood.com/"/>
    <n v="2"/>
    <n v="2"/>
    <x v="0"/>
    <m/>
    <m/>
    <n v="0"/>
    <x v="1"/>
    <x v="3"/>
    <s v="Delhi"/>
    <s v="Delhi"/>
    <m/>
    <m/>
    <m/>
    <m/>
    <n v="50"/>
    <n v="3.5"/>
    <n v="1429"/>
    <n v="0"/>
    <x v="9"/>
    <m/>
    <m/>
    <m/>
    <x v="1"/>
    <m/>
    <m/>
    <m/>
    <m/>
    <m/>
    <m/>
    <m/>
    <m/>
    <n v="0"/>
    <m/>
    <m/>
    <m/>
    <m/>
    <m/>
    <m/>
    <m/>
    <m/>
    <m/>
    <m/>
    <m/>
    <m/>
    <m/>
    <m/>
    <m/>
    <m/>
    <m/>
    <m/>
    <m/>
    <m/>
    <m/>
    <m/>
    <m/>
    <m/>
    <m/>
    <m/>
    <m/>
    <m/>
  </r>
  <r>
    <x v="0"/>
    <d v="2021-12-20T00:00:00"/>
    <d v="2022-02-04T00:00:00"/>
    <x v="36"/>
    <s v="Unseen"/>
    <n v="141"/>
    <x v="140"/>
    <x v="0"/>
    <s v="FitSport delicious snacks"/>
    <s v="https://www.fitsport.me/"/>
    <n v="3"/>
    <n v="2"/>
    <x v="0"/>
    <n v="1"/>
    <m/>
    <n v="0"/>
    <x v="0"/>
    <x v="3"/>
    <s v="Hyderabad"/>
    <s v="Telangana"/>
    <n v="-1"/>
    <n v="29"/>
    <m/>
    <m/>
    <n v="60"/>
    <n v="2"/>
    <n v="3000"/>
    <n v="0"/>
    <x v="9"/>
    <m/>
    <m/>
    <m/>
    <x v="1"/>
    <m/>
    <m/>
    <m/>
    <m/>
    <m/>
    <m/>
    <m/>
    <m/>
    <n v="0"/>
    <m/>
    <m/>
    <m/>
    <m/>
    <m/>
    <m/>
    <m/>
    <m/>
    <m/>
    <m/>
    <m/>
    <m/>
    <m/>
    <m/>
    <m/>
    <m/>
    <m/>
    <m/>
    <m/>
    <m/>
    <m/>
    <m/>
    <m/>
    <m/>
    <m/>
    <m/>
    <m/>
    <m/>
  </r>
  <r>
    <x v="0"/>
    <d v="2021-12-20T00:00:00"/>
    <d v="2022-02-04T00:00:00"/>
    <x v="36"/>
    <s v="Unseen"/>
    <n v="142"/>
    <x v="141"/>
    <x v="10"/>
    <s v="Offer Daan, Puja and Yajna"/>
    <s v="https://www.temple.biz/"/>
    <n v="3"/>
    <n v="2"/>
    <x v="0"/>
    <n v="1"/>
    <m/>
    <n v="1"/>
    <x v="0"/>
    <x v="6"/>
    <s v="Ahmedabad"/>
    <s v="Gujarat"/>
    <m/>
    <m/>
    <m/>
    <m/>
    <n v="50"/>
    <n v="10"/>
    <n v="500"/>
    <n v="0"/>
    <x v="9"/>
    <m/>
    <m/>
    <m/>
    <x v="1"/>
    <m/>
    <m/>
    <m/>
    <m/>
    <m/>
    <m/>
    <m/>
    <m/>
    <n v="0"/>
    <m/>
    <m/>
    <m/>
    <m/>
    <m/>
    <m/>
    <m/>
    <m/>
    <m/>
    <m/>
    <m/>
    <m/>
    <m/>
    <m/>
    <m/>
    <m/>
    <m/>
    <m/>
    <m/>
    <m/>
    <m/>
    <m/>
    <m/>
    <m/>
    <m/>
    <m/>
    <m/>
    <m/>
  </r>
  <r>
    <x v="0"/>
    <d v="2021-12-20T00:00:00"/>
    <d v="2022-02-04T00:00:00"/>
    <x v="36"/>
    <s v="Unseen"/>
    <n v="143"/>
    <x v="142"/>
    <x v="2"/>
    <s v="Bra fitting service"/>
    <s v="https://www.bandsandcups.com/"/>
    <n v="1"/>
    <m/>
    <x v="1"/>
    <n v="1"/>
    <m/>
    <n v="0"/>
    <x v="0"/>
    <x v="2"/>
    <s v="Chennai"/>
    <s v="Tamil Nadu"/>
    <m/>
    <n v="1"/>
    <n v="60"/>
    <m/>
    <n v="40"/>
    <n v="10"/>
    <n v="400"/>
    <n v="0"/>
    <x v="9"/>
    <m/>
    <m/>
    <m/>
    <x v="1"/>
    <m/>
    <m/>
    <m/>
    <m/>
    <m/>
    <m/>
    <m/>
    <m/>
    <n v="0"/>
    <m/>
    <m/>
    <m/>
    <m/>
    <m/>
    <m/>
    <m/>
    <m/>
    <m/>
    <m/>
    <m/>
    <m/>
    <m/>
    <m/>
    <m/>
    <m/>
    <m/>
    <m/>
    <m/>
    <m/>
    <m/>
    <m/>
    <m/>
    <m/>
    <m/>
    <m/>
    <m/>
    <m/>
  </r>
  <r>
    <x v="0"/>
    <d v="2021-12-20T00:00:00"/>
    <d v="2022-02-04T00:00:00"/>
    <x v="36"/>
    <s v="Unseen"/>
    <n v="144"/>
    <x v="143"/>
    <x v="10"/>
    <s v="Beyond Life Service"/>
    <s v="https://mywealthprotector.com/"/>
    <n v="2"/>
    <n v="2"/>
    <x v="0"/>
    <m/>
    <m/>
    <n v="0"/>
    <x v="0"/>
    <x v="7"/>
    <s v="Mumbai"/>
    <s v="Maharashtra"/>
    <m/>
    <n v="2"/>
    <m/>
    <m/>
    <n v="50"/>
    <n v="2.5"/>
    <n v="2000"/>
    <n v="0"/>
    <x v="9"/>
    <m/>
    <m/>
    <m/>
    <x v="1"/>
    <m/>
    <m/>
    <m/>
    <m/>
    <m/>
    <m/>
    <m/>
    <m/>
    <n v="0"/>
    <m/>
    <m/>
    <m/>
    <m/>
    <m/>
    <m/>
    <m/>
    <m/>
    <m/>
    <m/>
    <m/>
    <m/>
    <m/>
    <m/>
    <m/>
    <m/>
    <m/>
    <m/>
    <m/>
    <m/>
    <m/>
    <m/>
    <m/>
    <m/>
    <m/>
    <m/>
    <m/>
    <m/>
  </r>
  <r>
    <x v="0"/>
    <d v="2021-12-20T00:00:00"/>
    <d v="2022-02-04T00:00:00"/>
    <x v="36"/>
    <s v="Unseen"/>
    <n v="145"/>
    <x v="144"/>
    <x v="6"/>
    <s v="Pocket Microscopes"/>
    <s v="https://www.theiris.co.in/"/>
    <n v="2"/>
    <n v="1"/>
    <x v="0"/>
    <n v="1"/>
    <m/>
    <m/>
    <x v="1"/>
    <x v="7"/>
    <s v="Bangalore"/>
    <s v="Karnataka"/>
    <m/>
    <m/>
    <m/>
    <m/>
    <n v="10"/>
    <n v="15"/>
    <n v="67"/>
    <n v="0"/>
    <x v="9"/>
    <m/>
    <m/>
    <m/>
    <x v="1"/>
    <m/>
    <m/>
    <m/>
    <m/>
    <m/>
    <m/>
    <m/>
    <m/>
    <n v="0"/>
    <m/>
    <m/>
    <m/>
    <m/>
    <m/>
    <m/>
    <m/>
    <m/>
    <m/>
    <m/>
    <m/>
    <m/>
    <m/>
    <m/>
    <m/>
    <m/>
    <m/>
    <m/>
    <m/>
    <m/>
    <m/>
    <m/>
    <m/>
    <m/>
    <m/>
    <m/>
    <m/>
    <m/>
  </r>
  <r>
    <x v="0"/>
    <d v="2021-12-20T00:00:00"/>
    <d v="2022-02-04T00:00:00"/>
    <x v="36"/>
    <s v="Unseen"/>
    <n v="146"/>
    <x v="145"/>
    <x v="0"/>
    <s v="Juice making machine"/>
    <m/>
    <n v="2"/>
    <n v="1"/>
    <x v="0"/>
    <n v="1"/>
    <m/>
    <n v="1"/>
    <x v="0"/>
    <x v="7"/>
    <s v="Pune"/>
    <s v="Maharashtra"/>
    <n v="200"/>
    <m/>
    <m/>
    <m/>
    <n v="100"/>
    <n v="2.5"/>
    <n v="4000"/>
    <n v="0"/>
    <x v="9"/>
    <m/>
    <m/>
    <m/>
    <x v="1"/>
    <m/>
    <m/>
    <m/>
    <m/>
    <m/>
    <m/>
    <m/>
    <m/>
    <n v="0"/>
    <m/>
    <m/>
    <m/>
    <m/>
    <m/>
    <m/>
    <m/>
    <m/>
    <m/>
    <m/>
    <m/>
    <m/>
    <m/>
    <m/>
    <m/>
    <m/>
    <m/>
    <m/>
    <m/>
    <m/>
    <m/>
    <m/>
    <m/>
    <m/>
    <m/>
    <m/>
    <m/>
    <m/>
  </r>
  <r>
    <x v="0"/>
    <d v="2021-12-20T00:00:00"/>
    <d v="2022-02-04T00:00:00"/>
    <x v="36"/>
    <s v="Unseen"/>
    <n v="147"/>
    <x v="146"/>
    <x v="0"/>
    <s v="Delhi Ke Chole Kulche"/>
    <m/>
    <n v="2"/>
    <n v="2"/>
    <x v="0"/>
    <m/>
    <m/>
    <n v="0"/>
    <x v="0"/>
    <x v="2"/>
    <s v="Delhi"/>
    <s v="Delhi"/>
    <m/>
    <m/>
    <m/>
    <m/>
    <n v="35"/>
    <n v="10"/>
    <n v="350"/>
    <n v="0"/>
    <x v="9"/>
    <m/>
    <m/>
    <m/>
    <x v="1"/>
    <m/>
    <m/>
    <m/>
    <m/>
    <m/>
    <m/>
    <m/>
    <m/>
    <n v="0"/>
    <m/>
    <m/>
    <m/>
    <m/>
    <m/>
    <m/>
    <m/>
    <m/>
    <m/>
    <m/>
    <m/>
    <m/>
    <m/>
    <m/>
    <m/>
    <m/>
    <m/>
    <m/>
    <m/>
    <m/>
    <m/>
    <m/>
    <m/>
    <m/>
    <m/>
    <m/>
    <m/>
    <m/>
  </r>
  <r>
    <x v="0"/>
    <d v="2021-12-20T00:00:00"/>
    <d v="2022-02-04T00:00:00"/>
    <x v="36"/>
    <s v="Unseen"/>
    <n v="148"/>
    <x v="147"/>
    <x v="5"/>
    <s v="Prosthetics"/>
    <s v="https://inalifoundation.com/"/>
    <n v="2"/>
    <n v="2"/>
    <x v="0"/>
    <m/>
    <m/>
    <n v="0"/>
    <x v="1"/>
    <x v="7"/>
    <s v="Pune"/>
    <s v="Maharashtra"/>
    <m/>
    <m/>
    <m/>
    <m/>
    <n v="50"/>
    <n v="5"/>
    <n v="1000"/>
    <n v="0"/>
    <x v="9"/>
    <m/>
    <m/>
    <m/>
    <x v="1"/>
    <m/>
    <m/>
    <m/>
    <m/>
    <m/>
    <m/>
    <m/>
    <m/>
    <n v="0"/>
    <m/>
    <m/>
    <m/>
    <m/>
    <m/>
    <m/>
    <m/>
    <m/>
    <m/>
    <m/>
    <m/>
    <m/>
    <m/>
    <m/>
    <m/>
    <m/>
    <m/>
    <m/>
    <m/>
    <m/>
    <m/>
    <m/>
    <m/>
    <m/>
    <m/>
    <m/>
    <m/>
    <m/>
  </r>
  <r>
    <x v="0"/>
    <d v="2021-12-20T00:00:00"/>
    <d v="2022-02-04T00:00:00"/>
    <x v="36"/>
    <s v="Unseen"/>
    <n v="149"/>
    <x v="148"/>
    <x v="10"/>
    <s v="Wedding ceremonial items"/>
    <s v="https://www.facebook.com/meeracelebrations/"/>
    <n v="2"/>
    <n v="1"/>
    <x v="0"/>
    <n v="1"/>
    <m/>
    <n v="1"/>
    <x v="0"/>
    <x v="7"/>
    <s v="Ludhiana"/>
    <s v="Punjab"/>
    <m/>
    <m/>
    <m/>
    <m/>
    <n v="50"/>
    <n v="25"/>
    <n v="200"/>
    <n v="0"/>
    <x v="9"/>
    <m/>
    <m/>
    <m/>
    <x v="1"/>
    <m/>
    <m/>
    <m/>
    <m/>
    <m/>
    <m/>
    <m/>
    <m/>
    <n v="0"/>
    <m/>
    <m/>
    <m/>
    <m/>
    <m/>
    <m/>
    <m/>
    <m/>
    <m/>
    <m/>
    <m/>
    <m/>
    <m/>
    <m/>
    <m/>
    <m/>
    <m/>
    <m/>
    <m/>
    <m/>
    <m/>
    <m/>
    <m/>
    <m/>
    <m/>
    <m/>
    <m/>
    <m/>
  </r>
  <r>
    <x v="0"/>
    <d v="2021-12-20T00:00:00"/>
    <d v="2022-02-04T00:00:00"/>
    <x v="36"/>
    <s v="Unseen"/>
    <n v="150"/>
    <x v="149"/>
    <x v="2"/>
    <s v="Exquisite pieces of home decor"/>
    <s v="https://theartment.com/"/>
    <n v="2"/>
    <n v="1"/>
    <x v="0"/>
    <n v="1"/>
    <m/>
    <n v="0"/>
    <x v="1"/>
    <x v="3"/>
    <s v="Gurgaon"/>
    <s v="Haryana"/>
    <m/>
    <n v="100"/>
    <m/>
    <m/>
    <n v="170"/>
    <n v="2.5"/>
    <n v="6800"/>
    <n v="1"/>
    <x v="9"/>
    <m/>
    <m/>
    <m/>
    <x v="2"/>
    <m/>
    <m/>
    <m/>
    <m/>
    <m/>
    <m/>
    <m/>
    <m/>
    <n v="0"/>
    <m/>
    <m/>
    <m/>
    <m/>
    <m/>
    <m/>
    <m/>
    <m/>
    <m/>
    <m/>
    <m/>
    <m/>
    <m/>
    <m/>
    <m/>
    <m/>
    <m/>
    <m/>
    <m/>
    <m/>
    <m/>
    <m/>
    <m/>
    <m/>
    <m/>
    <m/>
    <m/>
    <m/>
  </r>
  <r>
    <x v="0"/>
    <d v="2021-12-20T00:00:00"/>
    <d v="2022-02-04T00:00:00"/>
    <x v="36"/>
    <s v="Unseen"/>
    <n v="151"/>
    <x v="150"/>
    <x v="6"/>
    <s v="Beautiful efficient solar panels"/>
    <s v="https://powertree.co.in/"/>
    <n v="2"/>
    <n v="2"/>
    <x v="0"/>
    <m/>
    <m/>
    <n v="0"/>
    <x v="0"/>
    <x v="7"/>
    <s v="Gandhinagar"/>
    <s v="Gujarat"/>
    <m/>
    <m/>
    <m/>
    <m/>
    <n v="150"/>
    <n v="2.5"/>
    <n v="6000"/>
    <n v="0"/>
    <x v="9"/>
    <m/>
    <m/>
    <m/>
    <x v="1"/>
    <m/>
    <m/>
    <m/>
    <m/>
    <m/>
    <m/>
    <m/>
    <m/>
    <n v="0"/>
    <m/>
    <m/>
    <m/>
    <m/>
    <m/>
    <m/>
    <m/>
    <m/>
    <m/>
    <m/>
    <m/>
    <m/>
    <m/>
    <m/>
    <m/>
    <m/>
    <m/>
    <m/>
    <m/>
    <m/>
    <m/>
    <m/>
    <m/>
    <m/>
    <m/>
    <m/>
    <m/>
    <m/>
  </r>
  <r>
    <x v="0"/>
    <d v="2021-12-20T00:00:00"/>
    <d v="2022-02-04T00:00:00"/>
    <x v="36"/>
    <s v="Unseen"/>
    <n v="152"/>
    <x v="151"/>
    <x v="2"/>
    <s v="Massager Backpack"/>
    <s v="https://eumeworld.com/"/>
    <n v="3"/>
    <n v="2"/>
    <x v="0"/>
    <n v="1"/>
    <m/>
    <n v="1"/>
    <x v="0"/>
    <x v="9"/>
    <s v="Mumbai"/>
    <s v="Maharashtra"/>
    <n v="1200"/>
    <m/>
    <m/>
    <m/>
    <n v="150"/>
    <n v="2"/>
    <n v="7500"/>
    <n v="1"/>
    <x v="9"/>
    <m/>
    <m/>
    <m/>
    <x v="2"/>
    <m/>
    <m/>
    <m/>
    <m/>
    <m/>
    <m/>
    <m/>
    <m/>
    <n v="0"/>
    <m/>
    <m/>
    <m/>
    <m/>
    <m/>
    <m/>
    <m/>
    <m/>
    <m/>
    <m/>
    <m/>
    <m/>
    <m/>
    <m/>
    <m/>
    <m/>
    <m/>
    <m/>
    <m/>
    <m/>
    <m/>
    <m/>
    <m/>
    <m/>
    <m/>
    <m/>
    <m/>
    <m/>
  </r>
  <r>
    <x v="1"/>
    <d v="2023-01-02T00:00:00"/>
    <d v="2023-03-10T00:00:00"/>
    <x v="0"/>
    <s v="Entrepreneurship Ki Leher Ek Baar Firse"/>
    <n v="153"/>
    <x v="152"/>
    <x v="10"/>
    <s v="Fresh Pooja flowers"/>
    <s v="https://hoovufresh.com/"/>
    <n v="2"/>
    <m/>
    <x v="1"/>
    <n v="2"/>
    <m/>
    <n v="0"/>
    <x v="1"/>
    <x v="7"/>
    <s v="Bengaluru"/>
    <s v="Karnataka"/>
    <m/>
    <n v="65"/>
    <m/>
    <m/>
    <n v="80"/>
    <n v="1"/>
    <n v="8000"/>
    <n v="1"/>
    <x v="9"/>
    <m/>
    <m/>
    <m/>
    <x v="0"/>
    <n v="100"/>
    <n v="2"/>
    <m/>
    <m/>
    <n v="5000"/>
    <n v="2"/>
    <m/>
    <m/>
    <n v="100"/>
    <m/>
    <m/>
    <m/>
    <m/>
    <m/>
    <m/>
    <m/>
    <m/>
    <m/>
    <m/>
    <m/>
    <m/>
    <n v="50"/>
    <n v="1"/>
    <m/>
    <n v="50"/>
    <n v="1"/>
    <m/>
    <m/>
    <m/>
    <m/>
    <m/>
    <m/>
    <m/>
    <m/>
    <m/>
    <m/>
    <m/>
  </r>
  <r>
    <x v="1"/>
    <d v="2023-01-02T00:00:00"/>
    <d v="2023-03-10T00:00:00"/>
    <x v="0"/>
    <s v="Entrepreneurship Ki Leher Ek Baar Firse"/>
    <n v="154"/>
    <x v="153"/>
    <x v="0"/>
    <s v="Flavors of Tea"/>
    <s v="https://dorjeteas.com/"/>
    <n v="2"/>
    <n v="2"/>
    <x v="0"/>
    <m/>
    <m/>
    <n v="0"/>
    <x v="1"/>
    <x v="7"/>
    <s v="Darjeeling"/>
    <s v="West Bengal"/>
    <m/>
    <n v="11"/>
    <m/>
    <m/>
    <n v="30"/>
    <n v="5"/>
    <n v="600"/>
    <n v="1"/>
    <x v="9"/>
    <m/>
    <m/>
    <m/>
    <x v="0"/>
    <n v="30"/>
    <n v="15"/>
    <m/>
    <m/>
    <n v="200"/>
    <n v="3"/>
    <m/>
    <m/>
    <n v="30"/>
    <m/>
    <m/>
    <m/>
    <m/>
    <m/>
    <m/>
    <n v="10"/>
    <n v="5"/>
    <m/>
    <n v="10"/>
    <n v="5"/>
    <m/>
    <m/>
    <m/>
    <m/>
    <n v="10"/>
    <n v="5"/>
    <m/>
    <m/>
    <m/>
    <m/>
    <m/>
    <m/>
    <m/>
    <m/>
    <m/>
    <m/>
    <m/>
  </r>
  <r>
    <x v="1"/>
    <d v="2023-01-02T00:00:00"/>
    <d v="2023-03-10T00:00:00"/>
    <x v="0"/>
    <s v="Entrepreneurship Ki Leher Ek Baar Firse"/>
    <n v="155"/>
    <x v="154"/>
    <x v="2"/>
    <s v="Beauty &amp; cosmetics"/>
    <s v="https://shop.recodestudios.com/"/>
    <n v="2"/>
    <n v="2"/>
    <x v="0"/>
    <m/>
    <m/>
    <n v="0"/>
    <x v="0"/>
    <x v="7"/>
    <s v="Ludhiana"/>
    <s v="Punjab"/>
    <m/>
    <m/>
    <m/>
    <m/>
    <n v="100"/>
    <n v="1"/>
    <n v="10000"/>
    <n v="0"/>
    <x v="9"/>
    <m/>
    <m/>
    <m/>
    <x v="1"/>
    <m/>
    <m/>
    <m/>
    <m/>
    <m/>
    <m/>
    <m/>
    <m/>
    <n v="0"/>
    <m/>
    <m/>
    <m/>
    <m/>
    <m/>
    <m/>
    <m/>
    <m/>
    <m/>
    <m/>
    <m/>
    <m/>
    <m/>
    <m/>
    <m/>
    <m/>
    <m/>
    <m/>
    <m/>
    <m/>
    <m/>
    <m/>
    <m/>
    <m/>
    <m/>
    <m/>
    <m/>
    <m/>
  </r>
  <r>
    <x v="1"/>
    <d v="2023-01-02T00:00:00"/>
    <d v="2023-03-10T00:00:00"/>
    <x v="1"/>
    <s v="A Bigger Vision"/>
    <n v="156"/>
    <x v="155"/>
    <x v="2"/>
    <s v="Paithani Handloom Sarees"/>
    <s v="https://www.verymuchindian.com/"/>
    <n v="2"/>
    <n v="1"/>
    <x v="0"/>
    <n v="1"/>
    <m/>
    <n v="1"/>
    <x v="0"/>
    <x v="9"/>
    <s v="Pune"/>
    <s v="Maharashtra"/>
    <n v="150"/>
    <m/>
    <n v="35"/>
    <m/>
    <n v="50"/>
    <n v="3"/>
    <n v="1667"/>
    <n v="1"/>
    <x v="9"/>
    <m/>
    <m/>
    <m/>
    <x v="0"/>
    <n v="50"/>
    <n v="10"/>
    <m/>
    <m/>
    <n v="500"/>
    <n v="2"/>
    <m/>
    <m/>
    <n v="50"/>
    <m/>
    <m/>
    <m/>
    <n v="25"/>
    <n v="5"/>
    <m/>
    <m/>
    <m/>
    <m/>
    <m/>
    <m/>
    <m/>
    <n v="25"/>
    <n v="5"/>
    <m/>
    <m/>
    <m/>
    <m/>
    <m/>
    <m/>
    <m/>
    <m/>
    <m/>
    <m/>
    <m/>
    <m/>
    <m/>
    <m/>
  </r>
  <r>
    <x v="1"/>
    <d v="2023-01-02T00:00:00"/>
    <d v="2023-03-10T00:00:00"/>
    <x v="1"/>
    <s v="A Bigger Vision"/>
    <n v="157"/>
    <x v="156"/>
    <x v="8"/>
    <s v="Smart watches"/>
    <s v="https://www.watchoutwearables.com/"/>
    <n v="2"/>
    <n v="2"/>
    <x v="0"/>
    <m/>
    <m/>
    <n v="0"/>
    <x v="1"/>
    <x v="2"/>
    <s v="Thane"/>
    <s v="Maharashtra"/>
    <m/>
    <n v="25"/>
    <m/>
    <m/>
    <n v="200"/>
    <n v="5"/>
    <n v="4000"/>
    <n v="1"/>
    <x v="9"/>
    <m/>
    <m/>
    <m/>
    <x v="0"/>
    <n v="100"/>
    <n v="10"/>
    <n v="100"/>
    <m/>
    <n v="1000"/>
    <n v="2"/>
    <m/>
    <m/>
    <n v="100"/>
    <m/>
    <m/>
    <m/>
    <m/>
    <m/>
    <m/>
    <n v="50"/>
    <n v="5"/>
    <n v="50"/>
    <n v="50"/>
    <n v="5"/>
    <n v="50"/>
    <m/>
    <m/>
    <m/>
    <m/>
    <m/>
    <m/>
    <m/>
    <m/>
    <m/>
    <m/>
    <m/>
    <m/>
    <m/>
    <m/>
    <m/>
    <m/>
  </r>
  <r>
    <x v="1"/>
    <d v="2023-01-02T00:00:00"/>
    <d v="2023-03-10T00:00:00"/>
    <x v="1"/>
    <s v="A Bigger Vision"/>
    <n v="158"/>
    <x v="157"/>
    <x v="0"/>
    <s v="Soup based meals"/>
    <s v="https://www.soupx.in/"/>
    <n v="2"/>
    <n v="2"/>
    <x v="0"/>
    <m/>
    <m/>
    <n v="0"/>
    <x v="1"/>
    <x v="7"/>
    <s v="Delhi"/>
    <s v="Delhi"/>
    <n v="-1"/>
    <m/>
    <n v="45"/>
    <m/>
    <n v="75"/>
    <n v="6"/>
    <n v="1250"/>
    <n v="1"/>
    <x v="9"/>
    <m/>
    <m/>
    <m/>
    <x v="0"/>
    <n v="50"/>
    <n v="18"/>
    <n v="25"/>
    <m/>
    <n v="277.77777780000002"/>
    <n v="1"/>
    <m/>
    <m/>
    <n v="50"/>
    <m/>
    <m/>
    <m/>
    <m/>
    <m/>
    <m/>
    <m/>
    <m/>
    <m/>
    <n v="50"/>
    <n v="18"/>
    <n v="25"/>
    <m/>
    <m/>
    <m/>
    <m/>
    <m/>
    <m/>
    <m/>
    <m/>
    <m/>
    <m/>
    <m/>
    <m/>
    <m/>
    <m/>
    <m/>
    <m/>
  </r>
  <r>
    <x v="1"/>
    <d v="2023-01-02T00:00:00"/>
    <d v="2023-03-10T00:00:00"/>
    <x v="2"/>
    <s v="Thrilling and Thunderous Pitches"/>
    <n v="159"/>
    <x v="158"/>
    <x v="0"/>
    <s v="Varieties of kombucha"/>
    <s v="https://atmospherestudio.in/"/>
    <n v="2"/>
    <m/>
    <x v="1"/>
    <n v="2"/>
    <m/>
    <n v="0"/>
    <x v="1"/>
    <x v="7"/>
    <s v="Delhi"/>
    <s v="Delhi"/>
    <m/>
    <m/>
    <m/>
    <m/>
    <n v="75"/>
    <n v="3"/>
    <n v="2500"/>
    <n v="1"/>
    <x v="9"/>
    <m/>
    <m/>
    <m/>
    <x v="2"/>
    <m/>
    <m/>
    <m/>
    <m/>
    <m/>
    <m/>
    <m/>
    <m/>
    <n v="0"/>
    <m/>
    <m/>
    <m/>
    <m/>
    <m/>
    <m/>
    <m/>
    <m/>
    <m/>
    <m/>
    <m/>
    <m/>
    <m/>
    <m/>
    <m/>
    <m/>
    <m/>
    <m/>
    <m/>
    <m/>
    <m/>
    <m/>
    <m/>
    <m/>
    <m/>
    <m/>
    <m/>
    <m/>
  </r>
  <r>
    <x v="1"/>
    <d v="2023-01-02T00:00:00"/>
    <d v="2023-03-10T00:00:00"/>
    <x v="2"/>
    <s v="Thrilling and Thunderous Pitches"/>
    <n v="160"/>
    <x v="159"/>
    <x v="14"/>
    <s v="Web series and movies in Indian languages"/>
    <s v="https://www.stage.in/"/>
    <n v="3"/>
    <n v="3"/>
    <x v="0"/>
    <m/>
    <m/>
    <n v="0"/>
    <x v="1"/>
    <x v="7"/>
    <s v="Bhiwani,Barnagar"/>
    <s v="Haryana,Madhya Pradesh"/>
    <m/>
    <m/>
    <m/>
    <m/>
    <n v="300"/>
    <n v="1"/>
    <n v="30000"/>
    <n v="1"/>
    <x v="9"/>
    <m/>
    <m/>
    <m/>
    <x v="0"/>
    <n v="150"/>
    <n v="0.6"/>
    <n v="150"/>
    <m/>
    <n v="25000"/>
    <n v="3"/>
    <m/>
    <m/>
    <n v="150"/>
    <m/>
    <m/>
    <m/>
    <n v="50"/>
    <n v="0.2"/>
    <n v="50"/>
    <m/>
    <m/>
    <m/>
    <m/>
    <m/>
    <m/>
    <n v="50"/>
    <n v="0.2"/>
    <n v="50"/>
    <n v="50"/>
    <n v="0.2"/>
    <n v="50"/>
    <m/>
    <m/>
    <m/>
    <m/>
    <m/>
    <m/>
    <m/>
    <m/>
    <m/>
    <m/>
  </r>
  <r>
    <x v="1"/>
    <d v="2023-01-02T00:00:00"/>
    <d v="2023-03-10T00:00:00"/>
    <x v="2"/>
    <s v="Thrilling and Thunderous Pitches"/>
    <n v="161"/>
    <x v="160"/>
    <x v="2"/>
    <s v="color-changing clothing products "/>
    <s v="https://www.girgitstore.com/"/>
    <n v="2"/>
    <n v="1"/>
    <x v="0"/>
    <n v="1"/>
    <m/>
    <n v="1"/>
    <x v="1"/>
    <x v="7"/>
    <s v="Mumbai"/>
    <s v="Maharashtra"/>
    <m/>
    <m/>
    <m/>
    <m/>
    <n v="20"/>
    <n v="10"/>
    <n v="200"/>
    <n v="1"/>
    <x v="9"/>
    <m/>
    <m/>
    <m/>
    <x v="0"/>
    <n v="20"/>
    <n v="20"/>
    <m/>
    <m/>
    <n v="100"/>
    <n v="1"/>
    <m/>
    <m/>
    <n v="20"/>
    <m/>
    <m/>
    <m/>
    <n v="20"/>
    <n v="20"/>
    <m/>
    <m/>
    <m/>
    <m/>
    <m/>
    <m/>
    <m/>
    <m/>
    <m/>
    <m/>
    <m/>
    <m/>
    <m/>
    <m/>
    <m/>
    <m/>
    <m/>
    <m/>
    <m/>
    <m/>
    <m/>
    <m/>
    <m/>
  </r>
  <r>
    <x v="1"/>
    <d v="2023-01-02T00:00:00"/>
    <d v="2023-03-10T00:00:00"/>
    <x v="3"/>
    <s v="Ideas Meets Opportunity"/>
    <n v="162"/>
    <x v="161"/>
    <x v="1"/>
    <s v="Electric vehicles bikes"/>
    <s v="https://www.ghmev.com/"/>
    <n v="2"/>
    <n v="2"/>
    <x v="0"/>
    <m/>
    <m/>
    <n v="0"/>
    <x v="1"/>
    <x v="7"/>
    <s v="Hyderabad"/>
    <s v="Telangana"/>
    <m/>
    <m/>
    <m/>
    <m/>
    <n v="75"/>
    <n v="2"/>
    <n v="3750"/>
    <n v="1"/>
    <x v="9"/>
    <m/>
    <m/>
    <m/>
    <x v="0"/>
    <n v="100"/>
    <n v="6.67"/>
    <m/>
    <m/>
    <n v="1499.2503750000001"/>
    <n v="2"/>
    <m/>
    <m/>
    <n v="100"/>
    <m/>
    <m/>
    <m/>
    <m/>
    <m/>
    <m/>
    <m/>
    <m/>
    <m/>
    <m/>
    <m/>
    <m/>
    <n v="50"/>
    <n v="3.335"/>
    <m/>
    <n v="50"/>
    <n v="3.335"/>
    <m/>
    <m/>
    <m/>
    <m/>
    <m/>
    <m/>
    <m/>
    <m/>
    <m/>
    <m/>
    <m/>
  </r>
  <r>
    <x v="1"/>
    <d v="2023-01-02T00:00:00"/>
    <d v="2023-03-10T00:00:00"/>
    <x v="3"/>
    <s v="Ideas Meets Opportunity"/>
    <n v="163"/>
    <x v="162"/>
    <x v="0"/>
    <s v="Homemade snacks"/>
    <s v="https://patilkaki.com/"/>
    <n v="3"/>
    <n v="2"/>
    <x v="0"/>
    <n v="1"/>
    <m/>
    <n v="0"/>
    <x v="1"/>
    <x v="6"/>
    <s v="Mumbai"/>
    <s v="Maharashtra"/>
    <m/>
    <m/>
    <m/>
    <m/>
    <n v="40"/>
    <n v="2.5"/>
    <n v="1600"/>
    <n v="1"/>
    <x v="9"/>
    <m/>
    <m/>
    <m/>
    <x v="0"/>
    <n v="40"/>
    <n v="4"/>
    <m/>
    <m/>
    <n v="1000"/>
    <n v="2"/>
    <m/>
    <m/>
    <n v="40"/>
    <m/>
    <m/>
    <m/>
    <m/>
    <m/>
    <m/>
    <n v="20"/>
    <n v="2"/>
    <m/>
    <m/>
    <m/>
    <m/>
    <m/>
    <m/>
    <m/>
    <n v="20"/>
    <n v="2"/>
    <m/>
    <m/>
    <m/>
    <m/>
    <m/>
    <m/>
    <m/>
    <m/>
    <m/>
    <m/>
    <m/>
  </r>
  <r>
    <x v="1"/>
    <d v="2023-01-02T00:00:00"/>
    <d v="2023-03-10T00:00:00"/>
    <x v="3"/>
    <s v="Ideas Meets Opportunity"/>
    <n v="164"/>
    <x v="163"/>
    <x v="6"/>
    <s v="Auto Fire Extinguisher"/>
    <s v="https://www.brandsdaddy.com/"/>
    <n v="2"/>
    <n v="1"/>
    <x v="0"/>
    <n v="1"/>
    <m/>
    <n v="1"/>
    <x v="0"/>
    <x v="7"/>
    <s v="Mumbai"/>
    <s v="Maharashtra"/>
    <m/>
    <n v="12"/>
    <n v="60"/>
    <m/>
    <n v="70"/>
    <n v="5"/>
    <n v="1400"/>
    <n v="1"/>
    <x v="9"/>
    <m/>
    <m/>
    <m/>
    <x v="0"/>
    <n v="35"/>
    <n v="5"/>
    <n v="35"/>
    <m/>
    <n v="700"/>
    <n v="1"/>
    <m/>
    <m/>
    <n v="35"/>
    <m/>
    <m/>
    <m/>
    <n v="35"/>
    <n v="5"/>
    <n v="35"/>
    <m/>
    <m/>
    <m/>
    <m/>
    <m/>
    <m/>
    <m/>
    <m/>
    <m/>
    <m/>
    <m/>
    <m/>
    <m/>
    <m/>
    <m/>
    <m/>
    <m/>
    <m/>
    <m/>
    <m/>
    <m/>
    <m/>
  </r>
  <r>
    <x v="1"/>
    <d v="2023-01-02T00:00:00"/>
    <d v="2023-03-10T00:00:00"/>
    <x v="4"/>
    <s v="Investing in the Future of India"/>
    <n v="165"/>
    <x v="164"/>
    <x v="2"/>
    <s v="Techno beauty products at home"/>
    <s v="https://winstonindia.com/"/>
    <n v="2"/>
    <n v="1"/>
    <x v="0"/>
    <n v="1"/>
    <m/>
    <n v="1"/>
    <x v="0"/>
    <x v="7"/>
    <s v="Faridabad"/>
    <s v="Haryana"/>
    <m/>
    <n v="46"/>
    <m/>
    <m/>
    <n v="100"/>
    <n v="4"/>
    <n v="2500"/>
    <n v="1"/>
    <x v="9"/>
    <m/>
    <m/>
    <m/>
    <x v="0"/>
    <n v="100"/>
    <n v="10"/>
    <m/>
    <m/>
    <n v="1000"/>
    <n v="2"/>
    <m/>
    <m/>
    <n v="100"/>
    <m/>
    <m/>
    <m/>
    <m/>
    <m/>
    <m/>
    <n v="50"/>
    <n v="5"/>
    <m/>
    <n v="50"/>
    <n v="5"/>
    <m/>
    <m/>
    <m/>
    <m/>
    <m/>
    <m/>
    <m/>
    <m/>
    <m/>
    <m/>
    <m/>
    <m/>
    <m/>
    <m/>
    <m/>
    <m/>
    <m/>
  </r>
  <r>
    <x v="1"/>
    <d v="2023-01-02T00:00:00"/>
    <d v="2023-03-10T00:00:00"/>
    <x v="4"/>
    <s v="Investing in the Future of India"/>
    <n v="166"/>
    <x v="165"/>
    <x v="2"/>
    <s v="Shoes Sneakers Loafers"/>
    <s v="https://www.flatheads.in/"/>
    <n v="1"/>
    <n v="1"/>
    <x v="0"/>
    <m/>
    <m/>
    <n v="0"/>
    <x v="0"/>
    <x v="3"/>
    <s v="Bangalore"/>
    <s v="Karnataka"/>
    <n v="-1"/>
    <m/>
    <m/>
    <m/>
    <n v="75"/>
    <n v="3"/>
    <n v="2500"/>
    <n v="1"/>
    <x v="9"/>
    <m/>
    <m/>
    <m/>
    <x v="2"/>
    <m/>
    <m/>
    <m/>
    <m/>
    <m/>
    <m/>
    <m/>
    <m/>
    <n v="0"/>
    <m/>
    <m/>
    <m/>
    <m/>
    <m/>
    <m/>
    <m/>
    <m/>
    <m/>
    <m/>
    <m/>
    <m/>
    <m/>
    <m/>
    <m/>
    <m/>
    <m/>
    <m/>
    <m/>
    <m/>
    <m/>
    <m/>
    <m/>
    <m/>
    <m/>
    <m/>
    <m/>
    <m/>
  </r>
  <r>
    <x v="1"/>
    <d v="2023-01-02T00:00:00"/>
    <d v="2023-03-10T00:00:00"/>
    <x v="4"/>
    <s v="Investing in the Future of India"/>
    <n v="167"/>
    <x v="166"/>
    <x v="2"/>
    <s v="Organic Cigarettes Cigarillos Smokes"/>
    <s v="https://www.meaame.com/"/>
    <n v="3"/>
    <n v="3"/>
    <x v="0"/>
    <m/>
    <m/>
    <n v="0"/>
    <x v="0"/>
    <x v="7"/>
    <s v="Delhi"/>
    <s v="Delhi"/>
    <m/>
    <n v="40"/>
    <m/>
    <m/>
    <n v="100"/>
    <n v="1"/>
    <n v="10000"/>
    <n v="0"/>
    <x v="9"/>
    <m/>
    <m/>
    <m/>
    <x v="1"/>
    <m/>
    <m/>
    <m/>
    <m/>
    <m/>
    <m/>
    <m/>
    <m/>
    <n v="0"/>
    <m/>
    <m/>
    <m/>
    <m/>
    <m/>
    <m/>
    <m/>
    <m/>
    <m/>
    <m/>
    <m/>
    <m/>
    <m/>
    <m/>
    <m/>
    <m/>
    <m/>
    <m/>
    <m/>
    <m/>
    <m/>
    <m/>
    <m/>
    <m/>
    <m/>
    <m/>
    <m/>
    <m/>
  </r>
  <r>
    <x v="1"/>
    <d v="2023-01-02T00:00:00"/>
    <d v="2023-03-10T00:00:00"/>
    <x v="5"/>
    <s v="Determined Entrepreneurs"/>
    <n v="168"/>
    <x v="167"/>
    <x v="13"/>
    <s v="Refreshing beverages "/>
    <s v="http://tea.fit/"/>
    <n v="3"/>
    <n v="2"/>
    <x v="0"/>
    <n v="1"/>
    <m/>
    <n v="0"/>
    <x v="1"/>
    <x v="7"/>
    <s v="Mumbai"/>
    <s v="Maharashtra"/>
    <m/>
    <m/>
    <m/>
    <m/>
    <n v="50"/>
    <n v="3"/>
    <n v="1666.666667"/>
    <n v="1"/>
    <x v="9"/>
    <m/>
    <m/>
    <m/>
    <x v="0"/>
    <n v="50"/>
    <n v="8"/>
    <m/>
    <m/>
    <n v="625"/>
    <n v="4"/>
    <m/>
    <m/>
    <n v="50"/>
    <m/>
    <m/>
    <m/>
    <m/>
    <m/>
    <m/>
    <n v="12.5"/>
    <n v="2"/>
    <m/>
    <n v="12.5"/>
    <n v="2"/>
    <m/>
    <n v="12.5"/>
    <n v="2"/>
    <m/>
    <n v="12.5"/>
    <n v="2"/>
    <m/>
    <m/>
    <m/>
    <m/>
    <m/>
    <m/>
    <m/>
    <m/>
    <m/>
    <m/>
    <m/>
  </r>
  <r>
    <x v="1"/>
    <d v="2023-01-02T00:00:00"/>
    <d v="2023-03-10T00:00:00"/>
    <x v="5"/>
    <s v="Determined Entrepreneurs"/>
    <n v="169"/>
    <x v="168"/>
    <x v="10"/>
    <s v="Platform to know about welfare schemes for MSMEs"/>
    <s v="https://haqdarshak.com/"/>
    <n v="2"/>
    <n v="1"/>
    <x v="0"/>
    <n v="1"/>
    <m/>
    <n v="0"/>
    <x v="0"/>
    <x v="7"/>
    <s v="Shimla"/>
    <s v="Himachal Pradesh"/>
    <m/>
    <m/>
    <m/>
    <m/>
    <n v="100"/>
    <n v="0.5"/>
    <n v="20000"/>
    <n v="1"/>
    <x v="9"/>
    <m/>
    <m/>
    <m/>
    <x v="0"/>
    <n v="100"/>
    <n v="2"/>
    <m/>
    <m/>
    <n v="5000"/>
    <n v="3"/>
    <m/>
    <m/>
    <n v="99.99"/>
    <m/>
    <m/>
    <m/>
    <n v="33.33"/>
    <n v="0.66600000000000004"/>
    <m/>
    <m/>
    <m/>
    <m/>
    <m/>
    <m/>
    <m/>
    <n v="33.33"/>
    <n v="0.66600000000000004"/>
    <m/>
    <n v="33.33"/>
    <n v="0.66600000000000004"/>
    <m/>
    <m/>
    <m/>
    <m/>
    <m/>
    <m/>
    <m/>
    <m/>
    <m/>
    <m/>
    <m/>
  </r>
  <r>
    <x v="1"/>
    <d v="2023-01-02T00:00:00"/>
    <d v="2023-03-10T00:00:00"/>
    <x v="5"/>
    <s v="Determined Entrepreneurs"/>
    <n v="170"/>
    <x v="169"/>
    <x v="0"/>
    <s v="Varieties of Puranpoli snacks"/>
    <s v="http://bhaskarspuranpolighar.in/"/>
    <n v="3"/>
    <n v="3"/>
    <x v="0"/>
    <m/>
    <m/>
    <n v="0"/>
    <x v="0"/>
    <x v="7"/>
    <s v="Thane"/>
    <s v="Maharashtra"/>
    <m/>
    <m/>
    <m/>
    <m/>
    <n v="75"/>
    <n v="1"/>
    <n v="7500"/>
    <n v="0"/>
    <x v="9"/>
    <m/>
    <m/>
    <m/>
    <x v="1"/>
    <m/>
    <m/>
    <m/>
    <m/>
    <m/>
    <m/>
    <m/>
    <m/>
    <n v="0"/>
    <m/>
    <m/>
    <m/>
    <m/>
    <m/>
    <m/>
    <m/>
    <m/>
    <m/>
    <m/>
    <m/>
    <m/>
    <m/>
    <m/>
    <m/>
    <m/>
    <m/>
    <m/>
    <m/>
    <m/>
    <m/>
    <m/>
    <m/>
    <m/>
    <m/>
    <m/>
    <m/>
    <m/>
  </r>
  <r>
    <x v="1"/>
    <d v="2023-01-02T00:00:00"/>
    <d v="2023-03-10T00:00:00"/>
    <x v="6"/>
    <s v="Shaandar Businesses"/>
    <n v="171"/>
    <x v="170"/>
    <x v="7"/>
    <s v="CHILDREN'S PLAYFUL LEARNING PARTNER"/>
    <s v="https://gunjanappstudios.com/"/>
    <n v="2"/>
    <n v="1"/>
    <x v="0"/>
    <n v="1"/>
    <m/>
    <n v="1"/>
    <x v="0"/>
    <x v="7"/>
    <s v="Kolkata"/>
    <s v="West Bengal"/>
    <n v="2400"/>
    <m/>
    <m/>
    <m/>
    <n v="250"/>
    <n v="1"/>
    <n v="25000"/>
    <n v="0"/>
    <x v="9"/>
    <m/>
    <m/>
    <m/>
    <x v="1"/>
    <m/>
    <m/>
    <m/>
    <m/>
    <m/>
    <m/>
    <m/>
    <m/>
    <n v="0"/>
    <m/>
    <m/>
    <m/>
    <m/>
    <m/>
    <m/>
    <m/>
    <m/>
    <m/>
    <m/>
    <m/>
    <m/>
    <m/>
    <m/>
    <m/>
    <m/>
    <m/>
    <m/>
    <m/>
    <m/>
    <m/>
    <m/>
    <m/>
    <m/>
    <m/>
    <m/>
    <m/>
    <m/>
  </r>
  <r>
    <x v="1"/>
    <d v="2023-01-02T00:00:00"/>
    <d v="2023-03-10T00:00:00"/>
    <x v="6"/>
    <s v="Shaandar Businesses"/>
    <n v="172"/>
    <x v="171"/>
    <x v="0"/>
    <s v="Freshly chopped salads"/>
    <s v="https://simplysalad.com/"/>
    <n v="2"/>
    <n v="1"/>
    <x v="0"/>
    <n v="1"/>
    <m/>
    <n v="0"/>
    <x v="1"/>
    <x v="7"/>
    <s v="Ahmedabad"/>
    <s v="Gujarat"/>
    <m/>
    <m/>
    <m/>
    <m/>
    <n v="30"/>
    <n v="10"/>
    <n v="300"/>
    <n v="1"/>
    <x v="9"/>
    <m/>
    <m/>
    <m/>
    <x v="0"/>
    <n v="30"/>
    <n v="10"/>
    <m/>
    <m/>
    <n v="300"/>
    <n v="2"/>
    <m/>
    <m/>
    <n v="30"/>
    <m/>
    <m/>
    <m/>
    <m/>
    <m/>
    <m/>
    <m/>
    <m/>
    <m/>
    <n v="15"/>
    <n v="5"/>
    <m/>
    <n v="15"/>
    <n v="5"/>
    <m/>
    <m/>
    <m/>
    <m/>
    <m/>
    <m/>
    <m/>
    <m/>
    <m/>
    <m/>
    <m/>
    <m/>
    <m/>
    <m/>
  </r>
  <r>
    <x v="1"/>
    <d v="2023-01-02T00:00:00"/>
    <d v="2023-03-10T00:00:00"/>
    <x v="6"/>
    <s v="Shaandar Businesses"/>
    <n v="173"/>
    <x v="172"/>
    <x v="5"/>
    <s v="Digital Stethoscopes"/>
    <s v="https://www.ayudevices.com/"/>
    <n v="3"/>
    <n v="3"/>
    <x v="0"/>
    <m/>
    <m/>
    <n v="0"/>
    <x v="0"/>
    <x v="7"/>
    <s v="Mumbai"/>
    <s v="Maharashtra"/>
    <m/>
    <m/>
    <m/>
    <m/>
    <n v="100"/>
    <n v="1.5"/>
    <n v="6666.6666670000004"/>
    <n v="1"/>
    <x v="9"/>
    <m/>
    <m/>
    <m/>
    <x v="0"/>
    <n v="50"/>
    <n v="3.5"/>
    <n v="50"/>
    <n v="10"/>
    <n v="1428.5714290000001"/>
    <n v="1"/>
    <m/>
    <m/>
    <n v="50"/>
    <m/>
    <m/>
    <m/>
    <n v="50"/>
    <n v="3.5"/>
    <n v="50"/>
    <m/>
    <m/>
    <m/>
    <m/>
    <m/>
    <m/>
    <m/>
    <m/>
    <m/>
    <m/>
    <m/>
    <m/>
    <m/>
    <m/>
    <m/>
    <m/>
    <m/>
    <m/>
    <m/>
    <m/>
    <m/>
    <m/>
  </r>
  <r>
    <x v="1"/>
    <d v="2023-01-02T00:00:00"/>
    <d v="2023-03-10T00:00:00"/>
    <x v="7"/>
    <s v="Investment with Intent"/>
    <n v="174"/>
    <x v="173"/>
    <x v="7"/>
    <s v="Platform for persons with disabilities"/>
    <s v="https://atypicaladvantage.in/"/>
    <n v="1"/>
    <n v="1"/>
    <x v="0"/>
    <m/>
    <m/>
    <n v="0"/>
    <x v="0"/>
    <x v="7"/>
    <s v="Jamshedpur"/>
    <s v="Jharkhand"/>
    <m/>
    <m/>
    <m/>
    <m/>
    <n v="30"/>
    <n v="1"/>
    <n v="3000"/>
    <n v="1"/>
    <x v="9"/>
    <m/>
    <m/>
    <m/>
    <x v="0"/>
    <n v="30"/>
    <n v="3"/>
    <m/>
    <m/>
    <n v="1000"/>
    <n v="2"/>
    <m/>
    <m/>
    <n v="30"/>
    <m/>
    <m/>
    <m/>
    <n v="15"/>
    <n v="1.5"/>
    <m/>
    <m/>
    <m/>
    <m/>
    <m/>
    <m/>
    <m/>
    <n v="15"/>
    <n v="1.5"/>
    <m/>
    <m/>
    <m/>
    <m/>
    <m/>
    <m/>
    <m/>
    <m/>
    <m/>
    <m/>
    <m/>
    <m/>
    <m/>
    <m/>
  </r>
  <r>
    <x v="1"/>
    <d v="2023-01-02T00:00:00"/>
    <d v="2023-03-10T00:00:00"/>
    <x v="7"/>
    <s v="Investment with Intent"/>
    <n v="175"/>
    <x v="174"/>
    <x v="2"/>
    <s v="HANDMADE BY ARTISANS OF LUCKNOW"/>
    <s v="https://www.houseofchikankari.in/"/>
    <n v="2"/>
    <m/>
    <x v="1"/>
    <n v="2"/>
    <m/>
    <n v="0"/>
    <x v="0"/>
    <x v="6"/>
    <s v="Delhi"/>
    <s v="Delhi"/>
    <m/>
    <m/>
    <m/>
    <m/>
    <n v="75"/>
    <n v="1"/>
    <n v="7500"/>
    <n v="1"/>
    <x v="9"/>
    <m/>
    <m/>
    <m/>
    <x v="0"/>
    <n v="75"/>
    <n v="3.75"/>
    <m/>
    <m/>
    <n v="2000"/>
    <n v="2"/>
    <m/>
    <m/>
    <n v="75"/>
    <m/>
    <m/>
    <m/>
    <m/>
    <m/>
    <m/>
    <m/>
    <m/>
    <m/>
    <m/>
    <m/>
    <m/>
    <n v="37.5"/>
    <n v="1.875"/>
    <m/>
    <n v="37.5"/>
    <n v="1.875"/>
    <m/>
    <m/>
    <m/>
    <m/>
    <m/>
    <m/>
    <m/>
    <m/>
    <m/>
    <m/>
    <m/>
  </r>
  <r>
    <x v="1"/>
    <d v="2023-01-02T00:00:00"/>
    <d v="2023-03-10T00:00:00"/>
    <x v="7"/>
    <s v="Investment with Intent"/>
    <n v="176"/>
    <x v="175"/>
    <x v="2"/>
    <s v="DNA Jewllery"/>
    <s v="https://www.themagicofmemories.com/"/>
    <n v="1"/>
    <m/>
    <x v="1"/>
    <n v="1"/>
    <m/>
    <n v="0"/>
    <x v="0"/>
    <x v="7"/>
    <s v="Delhi"/>
    <s v="Delhi"/>
    <m/>
    <m/>
    <m/>
    <m/>
    <n v="25"/>
    <n v="5"/>
    <n v="500"/>
    <n v="0"/>
    <x v="9"/>
    <m/>
    <m/>
    <m/>
    <x v="1"/>
    <m/>
    <m/>
    <m/>
    <m/>
    <m/>
    <m/>
    <m/>
    <m/>
    <n v="0"/>
    <m/>
    <m/>
    <m/>
    <m/>
    <m/>
    <m/>
    <m/>
    <m/>
    <m/>
    <m/>
    <m/>
    <m/>
    <m/>
    <m/>
    <m/>
    <m/>
    <m/>
    <m/>
    <m/>
    <m/>
    <m/>
    <m/>
    <m/>
    <m/>
    <m/>
    <m/>
    <m/>
    <m/>
  </r>
  <r>
    <x v="1"/>
    <d v="2023-01-02T00:00:00"/>
    <d v="2023-03-10T00:00:00"/>
    <x v="8"/>
    <s v="Invest In Lifestyle"/>
    <n v="177"/>
    <x v="176"/>
    <x v="2"/>
    <s v="Semi Permanent Hair Color"/>
    <s v="https://www.birdsofparadyes.com/"/>
    <n v="2"/>
    <n v="1"/>
    <x v="0"/>
    <n v="1"/>
    <m/>
    <n v="1"/>
    <x v="1"/>
    <x v="6"/>
    <s v="Ahmedabad"/>
    <s v="Gujarat"/>
    <n v="350"/>
    <m/>
    <m/>
    <m/>
    <n v="65"/>
    <n v="1"/>
    <n v="6500"/>
    <n v="1"/>
    <x v="9"/>
    <m/>
    <m/>
    <m/>
    <x v="0"/>
    <n v="65"/>
    <n v="2"/>
    <m/>
    <m/>
    <n v="3250"/>
    <n v="2"/>
    <m/>
    <m/>
    <n v="65"/>
    <m/>
    <m/>
    <m/>
    <m/>
    <m/>
    <m/>
    <m/>
    <m/>
    <m/>
    <n v="32.5"/>
    <n v="1"/>
    <m/>
    <n v="32.5"/>
    <n v="1"/>
    <m/>
    <m/>
    <m/>
    <m/>
    <m/>
    <m/>
    <m/>
    <m/>
    <m/>
    <m/>
    <m/>
    <m/>
    <m/>
    <m/>
  </r>
  <r>
    <x v="1"/>
    <d v="2023-01-02T00:00:00"/>
    <d v="2023-03-10T00:00:00"/>
    <x v="8"/>
    <s v="Invest In Lifestyle"/>
    <n v="178"/>
    <x v="177"/>
    <x v="15"/>
    <s v="House of design, aesthetics and elegance"/>
    <s v="https://www.nestroots.com/"/>
    <n v="1"/>
    <m/>
    <x v="1"/>
    <n v="1"/>
    <m/>
    <n v="0"/>
    <x v="0"/>
    <x v="7"/>
    <s v="Delhi"/>
    <s v="Delhi"/>
    <m/>
    <m/>
    <m/>
    <m/>
    <n v="50"/>
    <n v="1"/>
    <n v="5000"/>
    <n v="1"/>
    <x v="9"/>
    <m/>
    <m/>
    <m/>
    <x v="0"/>
    <n v="50"/>
    <n v="2"/>
    <m/>
    <m/>
    <n v="2500"/>
    <n v="1"/>
    <m/>
    <m/>
    <n v="50"/>
    <m/>
    <m/>
    <m/>
    <n v="50"/>
    <n v="2"/>
    <m/>
    <m/>
    <m/>
    <m/>
    <m/>
    <m/>
    <m/>
    <m/>
    <m/>
    <m/>
    <m/>
    <m/>
    <m/>
    <m/>
    <m/>
    <m/>
    <m/>
    <m/>
    <m/>
    <m/>
    <m/>
    <m/>
    <m/>
  </r>
  <r>
    <x v="1"/>
    <d v="2023-01-02T00:00:00"/>
    <d v="2023-03-10T00:00:00"/>
    <x v="9"/>
    <s v="Zillionaire Banne Ki Chah"/>
    <n v="179"/>
    <x v="178"/>
    <x v="2"/>
    <s v="Unique styles of stones and jewels"/>
    <s v="https://zillionaireindia.com/"/>
    <n v="2"/>
    <n v="2"/>
    <x v="0"/>
    <m/>
    <m/>
    <n v="0"/>
    <x v="1"/>
    <x v="7"/>
    <s v="Jaipur"/>
    <s v="Rajasthan"/>
    <n v="100"/>
    <m/>
    <m/>
    <m/>
    <n v="50"/>
    <n v="3.3"/>
    <n v="1515.151515"/>
    <n v="1"/>
    <x v="9"/>
    <m/>
    <m/>
    <m/>
    <x v="0"/>
    <n v="100"/>
    <n v="10"/>
    <m/>
    <m/>
    <n v="1000"/>
    <n v="1"/>
    <m/>
    <m/>
    <n v="100"/>
    <m/>
    <m/>
    <m/>
    <m/>
    <m/>
    <m/>
    <n v="100"/>
    <n v="10"/>
    <m/>
    <m/>
    <m/>
    <m/>
    <m/>
    <m/>
    <m/>
    <m/>
    <m/>
    <m/>
    <m/>
    <m/>
    <m/>
    <m/>
    <m/>
    <m/>
    <m/>
    <m/>
    <m/>
    <m/>
  </r>
  <r>
    <x v="1"/>
    <d v="2023-01-02T00:00:00"/>
    <d v="2023-03-10T00:00:00"/>
    <x v="9"/>
    <s v="Zillionaire Banne Ki Chah"/>
    <n v="180"/>
    <x v="179"/>
    <x v="7"/>
    <s v="Platform for credit score"/>
    <s v="https://credmate.in/"/>
    <n v="2"/>
    <n v="2"/>
    <x v="0"/>
    <m/>
    <m/>
    <n v="0"/>
    <x v="0"/>
    <x v="7"/>
    <s v="Ludhiana"/>
    <s v="Punjab"/>
    <m/>
    <n v="130"/>
    <m/>
    <m/>
    <n v="50"/>
    <n v="5"/>
    <n v="1000"/>
    <n v="0"/>
    <x v="9"/>
    <m/>
    <m/>
    <m/>
    <x v="1"/>
    <m/>
    <m/>
    <m/>
    <m/>
    <m/>
    <m/>
    <m/>
    <m/>
    <n v="0"/>
    <m/>
    <m/>
    <m/>
    <m/>
    <m/>
    <m/>
    <m/>
    <m/>
    <m/>
    <m/>
    <m/>
    <m/>
    <m/>
    <m/>
    <m/>
    <m/>
    <m/>
    <m/>
    <m/>
    <m/>
    <m/>
    <m/>
    <m/>
    <m/>
    <m/>
    <m/>
    <m/>
    <m/>
  </r>
  <r>
    <x v="1"/>
    <d v="2023-01-02T00:00:00"/>
    <d v="2023-03-10T00:00:00"/>
    <x v="9"/>
    <s v="Zillionaire Banne Ki Chah"/>
    <n v="181"/>
    <x v="180"/>
    <x v="12"/>
    <s v="Non-Electric &amp; Portable Bowling Machines"/>
    <s v="https://freebowler.com/"/>
    <n v="2"/>
    <n v="2"/>
    <x v="0"/>
    <m/>
    <m/>
    <n v="0"/>
    <x v="0"/>
    <x v="7"/>
    <s v="Bangalore"/>
    <s v="Karnataka"/>
    <m/>
    <m/>
    <m/>
    <m/>
    <n v="75"/>
    <n v="7.5"/>
    <n v="1000"/>
    <n v="1"/>
    <x v="9"/>
    <m/>
    <m/>
    <m/>
    <x v="0"/>
    <n v="25"/>
    <n v="7.5"/>
    <n v="50"/>
    <n v="10"/>
    <n v="333.33333329999999"/>
    <n v="1"/>
    <m/>
    <m/>
    <n v="25"/>
    <m/>
    <m/>
    <m/>
    <n v="25"/>
    <n v="7.5"/>
    <n v="50"/>
    <m/>
    <m/>
    <m/>
    <m/>
    <m/>
    <m/>
    <m/>
    <m/>
    <m/>
    <m/>
    <m/>
    <m/>
    <m/>
    <m/>
    <m/>
    <m/>
    <m/>
    <m/>
    <m/>
    <m/>
    <m/>
    <m/>
  </r>
  <r>
    <x v="1"/>
    <d v="2023-01-02T00:00:00"/>
    <d v="2023-03-10T00:00:00"/>
    <x v="10"/>
    <s v="Investing The Right Way"/>
    <n v="182"/>
    <x v="181"/>
    <x v="12"/>
    <s v="Sports training institute"/>
    <s v="https://www.abcfitnessfirm.com/"/>
    <n v="2"/>
    <n v="2"/>
    <x v="0"/>
    <m/>
    <m/>
    <n v="0"/>
    <x v="0"/>
    <x v="7"/>
    <s v="Pune"/>
    <s v="Maharashtra"/>
    <m/>
    <m/>
    <m/>
    <m/>
    <n v="40"/>
    <n v="2"/>
    <n v="2000"/>
    <n v="1"/>
    <x v="9"/>
    <m/>
    <m/>
    <m/>
    <x v="0"/>
    <n v="40"/>
    <n v="10"/>
    <m/>
    <m/>
    <n v="400"/>
    <n v="1"/>
    <m/>
    <m/>
    <n v="40"/>
    <m/>
    <m/>
    <m/>
    <m/>
    <m/>
    <m/>
    <m/>
    <m/>
    <m/>
    <m/>
    <m/>
    <m/>
    <m/>
    <m/>
    <m/>
    <n v="40"/>
    <n v="10"/>
    <m/>
    <m/>
    <m/>
    <m/>
    <m/>
    <m/>
    <m/>
    <m/>
    <m/>
    <m/>
    <m/>
  </r>
  <r>
    <x v="1"/>
    <d v="2023-01-02T00:00:00"/>
    <d v="2023-03-10T00:00:00"/>
    <x v="10"/>
    <s v="Investing The Right Way"/>
    <n v="183"/>
    <x v="182"/>
    <x v="7"/>
    <s v="Android Apps on Windows laptops"/>
    <s v="https://www.primebook.in/"/>
    <n v="4"/>
    <n v="4"/>
    <x v="0"/>
    <m/>
    <m/>
    <n v="0"/>
    <x v="0"/>
    <x v="7"/>
    <s v="Delhi"/>
    <s v="Delhi"/>
    <m/>
    <m/>
    <m/>
    <m/>
    <n v="75"/>
    <n v="1.5"/>
    <n v="5000"/>
    <n v="1"/>
    <x v="9"/>
    <m/>
    <m/>
    <m/>
    <x v="0"/>
    <n v="75"/>
    <n v="3"/>
    <m/>
    <m/>
    <n v="2500"/>
    <n v="2"/>
    <m/>
    <m/>
    <n v="75"/>
    <m/>
    <m/>
    <m/>
    <m/>
    <m/>
    <m/>
    <m/>
    <m/>
    <m/>
    <m/>
    <m/>
    <m/>
    <n v="37.5"/>
    <n v="1.5"/>
    <m/>
    <n v="37.5"/>
    <n v="1.5"/>
    <m/>
    <m/>
    <m/>
    <m/>
    <m/>
    <m/>
    <m/>
    <m/>
    <m/>
    <m/>
    <m/>
  </r>
  <r>
    <x v="1"/>
    <d v="2023-01-02T00:00:00"/>
    <d v="2023-03-10T00:00:00"/>
    <x v="10"/>
    <s v="Investing The Right Way"/>
    <n v="184"/>
    <x v="183"/>
    <x v="6"/>
    <s v="Compost Bins"/>
    <s v="https://www.dailydump.org/"/>
    <n v="2"/>
    <n v="1"/>
    <x v="0"/>
    <n v="1"/>
    <m/>
    <n v="0"/>
    <x v="0"/>
    <x v="13"/>
    <s v="Bangalore"/>
    <s v="Karnataka"/>
    <m/>
    <m/>
    <m/>
    <m/>
    <n v="80"/>
    <n v="4"/>
    <n v="2000"/>
    <n v="1"/>
    <x v="9"/>
    <m/>
    <m/>
    <m/>
    <x v="0"/>
    <n v="30"/>
    <n v="4"/>
    <n v="50"/>
    <n v="10"/>
    <n v="750"/>
    <n v="1"/>
    <m/>
    <m/>
    <n v="30"/>
    <m/>
    <m/>
    <m/>
    <n v="30"/>
    <n v="4"/>
    <n v="50"/>
    <m/>
    <m/>
    <m/>
    <m/>
    <m/>
    <m/>
    <m/>
    <m/>
    <m/>
    <m/>
    <m/>
    <m/>
    <m/>
    <m/>
    <m/>
    <m/>
    <m/>
    <m/>
    <m/>
    <m/>
    <m/>
    <m/>
  </r>
  <r>
    <x v="1"/>
    <d v="2023-01-02T00:00:00"/>
    <d v="2023-03-10T00:00:00"/>
    <x v="11"/>
    <s v="Pitchers Ki Undying Spirit"/>
    <n v="185"/>
    <x v="184"/>
    <x v="2"/>
    <s v="Pure Organic Soaps"/>
    <s v="https://www.gharsoaps.shop/"/>
    <n v="2"/>
    <n v="2"/>
    <x v="0"/>
    <m/>
    <m/>
    <n v="0"/>
    <x v="0"/>
    <x v="7"/>
    <s v="Pune"/>
    <s v="Maharashtra"/>
    <m/>
    <m/>
    <m/>
    <m/>
    <n v="60"/>
    <n v="2"/>
    <n v="3000"/>
    <n v="1"/>
    <x v="9"/>
    <m/>
    <m/>
    <m/>
    <x v="0"/>
    <n v="60"/>
    <n v="4"/>
    <m/>
    <m/>
    <n v="1500"/>
    <n v="1"/>
    <m/>
    <m/>
    <n v="60"/>
    <m/>
    <m/>
    <m/>
    <m/>
    <m/>
    <m/>
    <m/>
    <m/>
    <m/>
    <m/>
    <m/>
    <m/>
    <n v="60"/>
    <n v="4"/>
    <m/>
    <m/>
    <m/>
    <m/>
    <m/>
    <m/>
    <m/>
    <m/>
    <m/>
    <m/>
    <m/>
    <m/>
    <m/>
    <m/>
  </r>
  <r>
    <x v="1"/>
    <d v="2023-01-02T00:00:00"/>
    <d v="2023-03-10T00:00:00"/>
    <x v="11"/>
    <s v="Pitchers Ki Undying Spirit"/>
    <n v="186"/>
    <x v="185"/>
    <x v="5"/>
    <s v="Pregnancy Monitoring systems"/>
    <s v="https://www.janitri.in/"/>
    <n v="1"/>
    <n v="1"/>
    <x v="0"/>
    <m/>
    <m/>
    <n v="0"/>
    <x v="0"/>
    <x v="2"/>
    <s v="Alwar"/>
    <s v="Rajasthan"/>
    <m/>
    <m/>
    <m/>
    <m/>
    <n v="100"/>
    <n v="2.5"/>
    <n v="4000"/>
    <n v="1"/>
    <x v="9"/>
    <m/>
    <m/>
    <m/>
    <x v="0"/>
    <n v="100"/>
    <n v="2.5"/>
    <m/>
    <m/>
    <n v="4000"/>
    <n v="1"/>
    <m/>
    <m/>
    <n v="100"/>
    <m/>
    <m/>
    <m/>
    <n v="100"/>
    <n v="2.5"/>
    <m/>
    <m/>
    <m/>
    <m/>
    <m/>
    <m/>
    <m/>
    <m/>
    <m/>
    <m/>
    <m/>
    <m/>
    <m/>
    <m/>
    <m/>
    <m/>
    <m/>
    <m/>
    <m/>
    <m/>
    <m/>
    <m/>
    <m/>
  </r>
  <r>
    <x v="1"/>
    <d v="2023-01-02T00:00:00"/>
    <d v="2023-03-10T00:00:00"/>
    <x v="11"/>
    <s v="Pitchers Ki Undying Spirit"/>
    <n v="187"/>
    <x v="186"/>
    <x v="6"/>
    <s v="Made in India Imperial Automatic Watches"/>
    <s v="https://jaipur.watch/"/>
    <n v="1"/>
    <n v="1"/>
    <x v="0"/>
    <m/>
    <m/>
    <n v="0"/>
    <x v="0"/>
    <x v="7"/>
    <s v="Jaipur"/>
    <s v="Rajasthan"/>
    <m/>
    <m/>
    <n v="75"/>
    <m/>
    <n v="50"/>
    <n v="2"/>
    <n v="2500"/>
    <n v="0"/>
    <x v="9"/>
    <m/>
    <m/>
    <m/>
    <x v="1"/>
    <m/>
    <m/>
    <m/>
    <m/>
    <m/>
    <m/>
    <m/>
    <m/>
    <n v="0"/>
    <m/>
    <m/>
    <m/>
    <m/>
    <m/>
    <m/>
    <m/>
    <m/>
    <m/>
    <m/>
    <m/>
    <m/>
    <m/>
    <m/>
    <m/>
    <m/>
    <m/>
    <m/>
    <m/>
    <m/>
    <m/>
    <m/>
    <m/>
    <m/>
    <m/>
    <m/>
    <m/>
    <m/>
  </r>
  <r>
    <x v="1"/>
    <d v="2023-01-02T00:00:00"/>
    <d v="2023-03-10T00:00:00"/>
    <x v="12"/>
    <s v="Up And Coming Business Ideas"/>
    <n v="188"/>
    <x v="187"/>
    <x v="6"/>
    <s v="Plug and Fly Drones"/>
    <s v="https://www.insidefpv.com/"/>
    <n v="3"/>
    <n v="2"/>
    <x v="0"/>
    <n v="1"/>
    <m/>
    <n v="0"/>
    <x v="1"/>
    <x v="7"/>
    <s v="Surat"/>
    <s v="Gujarat"/>
    <m/>
    <m/>
    <m/>
    <m/>
    <n v="75"/>
    <n v="4"/>
    <n v="1875"/>
    <n v="1"/>
    <x v="9"/>
    <m/>
    <m/>
    <m/>
    <x v="0"/>
    <n v="75"/>
    <n v="15"/>
    <m/>
    <m/>
    <n v="500"/>
    <n v="4"/>
    <m/>
    <m/>
    <n v="75"/>
    <m/>
    <m/>
    <m/>
    <n v="18.75"/>
    <n v="3.75"/>
    <m/>
    <m/>
    <m/>
    <m/>
    <m/>
    <m/>
    <m/>
    <n v="18.75"/>
    <n v="3.75"/>
    <m/>
    <n v="18.75"/>
    <n v="3.75"/>
    <m/>
    <m/>
    <m/>
    <m/>
    <n v="18.75"/>
    <n v="3.75"/>
    <m/>
    <m/>
    <m/>
    <m/>
    <m/>
  </r>
  <r>
    <x v="1"/>
    <d v="2023-01-02T00:00:00"/>
    <d v="2023-03-10T00:00:00"/>
    <x v="12"/>
    <s v="Up And Coming Business Ideas"/>
    <n v="189"/>
    <x v="188"/>
    <x v="2"/>
    <s v="Contemporary Indian clothing"/>
    <s v="https://www.angrakhaa.com/"/>
    <n v="2"/>
    <m/>
    <x v="1"/>
    <n v="2"/>
    <m/>
    <n v="0"/>
    <x v="1"/>
    <x v="7"/>
    <s v="Delhi"/>
    <s v="Delhi"/>
    <m/>
    <m/>
    <m/>
    <m/>
    <n v="40"/>
    <n v="5"/>
    <n v="800"/>
    <n v="1"/>
    <x v="9"/>
    <m/>
    <m/>
    <m/>
    <x v="0"/>
    <n v="40"/>
    <n v="20"/>
    <m/>
    <m/>
    <n v="200"/>
    <n v="1"/>
    <m/>
    <m/>
    <n v="40"/>
    <m/>
    <m/>
    <m/>
    <m/>
    <m/>
    <m/>
    <m/>
    <m/>
    <m/>
    <m/>
    <m/>
    <m/>
    <m/>
    <m/>
    <m/>
    <m/>
    <m/>
    <m/>
    <m/>
    <m/>
    <m/>
    <n v="40"/>
    <n v="20"/>
    <m/>
    <m/>
    <m/>
    <m/>
    <m/>
  </r>
  <r>
    <x v="1"/>
    <d v="2023-01-02T00:00:00"/>
    <d v="2023-03-10T00:00:00"/>
    <x v="12"/>
    <s v="Up And Coming Business Ideas"/>
    <n v="190"/>
    <x v="189"/>
    <x v="0"/>
    <s v="Diabetes Friendly Food Products"/>
    <s v="https://diabexy.com/"/>
    <n v="2"/>
    <n v="1"/>
    <x v="0"/>
    <n v="1"/>
    <m/>
    <n v="1"/>
    <x v="0"/>
    <x v="0"/>
    <s v="Gurgaon"/>
    <s v="Haryana"/>
    <m/>
    <n v="100"/>
    <m/>
    <m/>
    <n v="150"/>
    <n v="1"/>
    <n v="15000"/>
    <n v="1"/>
    <x v="9"/>
    <m/>
    <m/>
    <m/>
    <x v="2"/>
    <m/>
    <m/>
    <m/>
    <m/>
    <m/>
    <m/>
    <m/>
    <m/>
    <n v="0"/>
    <m/>
    <m/>
    <m/>
    <m/>
    <m/>
    <m/>
    <m/>
    <m/>
    <m/>
    <m/>
    <m/>
    <m/>
    <m/>
    <m/>
    <m/>
    <m/>
    <m/>
    <m/>
    <m/>
    <m/>
    <m/>
    <m/>
    <m/>
    <m/>
    <m/>
    <m/>
    <m/>
    <m/>
  </r>
  <r>
    <x v="1"/>
    <d v="2023-01-02T00:00:00"/>
    <d v="2023-03-10T00:00:00"/>
    <x v="13"/>
    <s v="Investment Worthy Ideas"/>
    <n v="191"/>
    <x v="190"/>
    <x v="6"/>
    <s v="Smart stick Guardian"/>
    <s v="https://kyari.in/"/>
    <n v="2"/>
    <n v="1"/>
    <x v="0"/>
    <n v="1"/>
    <m/>
    <n v="0"/>
    <x v="1"/>
    <x v="9"/>
    <s v="Ghaziabad"/>
    <s v="Uttar Pradesh"/>
    <m/>
    <n v="10"/>
    <m/>
    <m/>
    <n v="51"/>
    <n v="1"/>
    <n v="5100"/>
    <n v="1"/>
    <x v="9"/>
    <m/>
    <m/>
    <m/>
    <x v="0"/>
    <n v="51"/>
    <n v="6"/>
    <m/>
    <m/>
    <n v="850"/>
    <n v="2"/>
    <m/>
    <m/>
    <n v="51"/>
    <m/>
    <m/>
    <m/>
    <m/>
    <m/>
    <m/>
    <n v="25.5"/>
    <n v="3"/>
    <m/>
    <m/>
    <m/>
    <m/>
    <m/>
    <m/>
    <m/>
    <n v="25.5"/>
    <n v="3"/>
    <m/>
    <m/>
    <m/>
    <m/>
    <m/>
    <m/>
    <m/>
    <m/>
    <m/>
    <m/>
    <m/>
  </r>
  <r>
    <x v="1"/>
    <d v="2023-01-02T00:00:00"/>
    <d v="2023-03-10T00:00:00"/>
    <x v="13"/>
    <s v="Investment Worthy Ideas"/>
    <n v="192"/>
    <x v="191"/>
    <x v="0"/>
    <s v="Mad over Parathas Pakodas"/>
    <s v="https://moppfoods.com/"/>
    <n v="2"/>
    <n v="1"/>
    <x v="0"/>
    <n v="1"/>
    <m/>
    <n v="1"/>
    <x v="0"/>
    <x v="7"/>
    <s v="Delhi"/>
    <s v="Delhi"/>
    <m/>
    <m/>
    <m/>
    <m/>
    <n v="75"/>
    <n v="2.25"/>
    <n v="3333.333333"/>
    <n v="1"/>
    <x v="9"/>
    <m/>
    <m/>
    <m/>
    <x v="0"/>
    <n v="75"/>
    <n v="5"/>
    <m/>
    <m/>
    <n v="1500"/>
    <n v="1"/>
    <m/>
    <m/>
    <n v="75"/>
    <m/>
    <m/>
    <m/>
    <m/>
    <m/>
    <m/>
    <m/>
    <m/>
    <m/>
    <m/>
    <m/>
    <m/>
    <m/>
    <m/>
    <m/>
    <m/>
    <m/>
    <m/>
    <m/>
    <m/>
    <m/>
    <n v="75"/>
    <n v="5"/>
    <m/>
    <m/>
    <m/>
    <m/>
    <m/>
  </r>
  <r>
    <x v="1"/>
    <d v="2023-01-02T00:00:00"/>
    <d v="2023-03-10T00:00:00"/>
    <x v="13"/>
    <s v="Investment Worthy Ideas"/>
    <n v="193"/>
    <x v="192"/>
    <x v="15"/>
    <s v="Furniture from plastic waste"/>
    <s v="https://www.econiture.com/"/>
    <n v="4"/>
    <n v="4"/>
    <x v="0"/>
    <m/>
    <m/>
    <n v="0"/>
    <x v="0"/>
    <x v="7"/>
    <s v="Amaravati"/>
    <s v="Maharashtra"/>
    <m/>
    <m/>
    <m/>
    <m/>
    <n v="50"/>
    <n v="8"/>
    <n v="625"/>
    <n v="0"/>
    <x v="9"/>
    <m/>
    <m/>
    <m/>
    <x v="1"/>
    <m/>
    <m/>
    <m/>
    <m/>
    <m/>
    <m/>
    <m/>
    <m/>
    <n v="0"/>
    <m/>
    <m/>
    <m/>
    <m/>
    <m/>
    <m/>
    <m/>
    <m/>
    <m/>
    <m/>
    <m/>
    <m/>
    <m/>
    <m/>
    <m/>
    <m/>
    <m/>
    <m/>
    <m/>
    <m/>
    <m/>
    <m/>
    <m/>
    <m/>
    <m/>
    <m/>
    <m/>
    <m/>
  </r>
  <r>
    <x v="1"/>
    <d v="2023-01-02T00:00:00"/>
    <d v="2023-03-10T00:00:00"/>
    <x v="14"/>
    <s v="Changing The Face Of Indian Entrepreneurship"/>
    <n v="194"/>
    <x v="193"/>
    <x v="0"/>
    <s v="CANDIES MUSKIEE TOYS"/>
    <s v="https://www.dobiee.com/"/>
    <n v="2"/>
    <n v="2"/>
    <x v="0"/>
    <m/>
    <m/>
    <n v="0"/>
    <x v="0"/>
    <x v="2"/>
    <s v="Shinde"/>
    <s v="Maharashtra"/>
    <m/>
    <n v="32"/>
    <n v="23"/>
    <m/>
    <n v="72"/>
    <n v="2"/>
    <n v="3600"/>
    <n v="1"/>
    <x v="9"/>
    <m/>
    <m/>
    <m/>
    <x v="0"/>
    <n v="72"/>
    <n v="6.5"/>
    <m/>
    <m/>
    <n v="1107.6923079999999"/>
    <n v="1"/>
    <m/>
    <m/>
    <n v="72"/>
    <m/>
    <m/>
    <m/>
    <m/>
    <m/>
    <m/>
    <m/>
    <m/>
    <m/>
    <m/>
    <m/>
    <m/>
    <m/>
    <m/>
    <m/>
    <m/>
    <m/>
    <m/>
    <m/>
    <m/>
    <m/>
    <n v="72"/>
    <n v="6.5"/>
    <m/>
    <m/>
    <m/>
    <m/>
    <m/>
  </r>
  <r>
    <x v="1"/>
    <d v="2023-01-02T00:00:00"/>
    <d v="2023-03-10T00:00:00"/>
    <x v="14"/>
    <s v="Changing The Face Of Indian Entrepreneurship"/>
    <n v="195"/>
    <x v="194"/>
    <x v="10"/>
    <s v="Local courier and parcel service"/>
    <s v="https://www.fastbeetle.com/"/>
    <n v="2"/>
    <n v="2"/>
    <x v="0"/>
    <m/>
    <m/>
    <n v="0"/>
    <x v="1"/>
    <x v="3"/>
    <s v="Srinagar"/>
    <s v="Jammu &amp; Kashmir"/>
    <n v="-1"/>
    <n v="25"/>
    <n v="54"/>
    <m/>
    <n v="90"/>
    <n v="3"/>
    <n v="3000"/>
    <n v="1"/>
    <x v="9"/>
    <m/>
    <m/>
    <m/>
    <x v="0"/>
    <n v="90"/>
    <n v="7.5"/>
    <m/>
    <m/>
    <n v="1200"/>
    <n v="2"/>
    <m/>
    <m/>
    <n v="90"/>
    <m/>
    <m/>
    <m/>
    <m/>
    <m/>
    <m/>
    <m/>
    <m/>
    <m/>
    <m/>
    <m/>
    <m/>
    <n v="45"/>
    <n v="3.75"/>
    <m/>
    <n v="45"/>
    <n v="3.75"/>
    <m/>
    <m/>
    <m/>
    <m/>
    <m/>
    <m/>
    <m/>
    <m/>
    <m/>
    <m/>
    <m/>
  </r>
  <r>
    <x v="1"/>
    <d v="2023-01-02T00:00:00"/>
    <d v="2023-03-10T00:00:00"/>
    <x v="14"/>
    <s v="Changing The Face Of Indian Entrepreneurship"/>
    <n v="196"/>
    <x v="195"/>
    <x v="5"/>
    <s v="Disposable uroflowmetry system"/>
    <s v="https://tejnaksh.com/our-domains/healthcare-equipment/p-flow/"/>
    <n v="2"/>
    <n v="1"/>
    <x v="0"/>
    <n v="1"/>
    <m/>
    <n v="1"/>
    <x v="0"/>
    <x v="2"/>
    <s v="Dhule"/>
    <s v="Maharashtra"/>
    <m/>
    <m/>
    <n v="80"/>
    <m/>
    <n v="60"/>
    <n v="1"/>
    <n v="6000"/>
    <n v="1"/>
    <x v="9"/>
    <m/>
    <m/>
    <m/>
    <x v="0"/>
    <n v="60"/>
    <n v="6"/>
    <m/>
    <m/>
    <n v="1000"/>
    <n v="2"/>
    <m/>
    <m/>
    <n v="60"/>
    <m/>
    <m/>
    <m/>
    <n v="30"/>
    <n v="3"/>
    <m/>
    <m/>
    <m/>
    <m/>
    <m/>
    <m/>
    <m/>
    <m/>
    <m/>
    <m/>
    <m/>
    <m/>
    <m/>
    <m/>
    <m/>
    <m/>
    <n v="30"/>
    <n v="3"/>
    <m/>
    <m/>
    <m/>
    <m/>
    <m/>
  </r>
  <r>
    <x v="1"/>
    <d v="2023-01-02T00:00:00"/>
    <d v="2023-03-10T00:00:00"/>
    <x v="15"/>
    <s v="Pitchers Ki Taiyyari"/>
    <n v="197"/>
    <x v="196"/>
    <x v="0"/>
    <s v="Coffee and snacks"/>
    <s v="https://vsmani.com/"/>
    <n v="3"/>
    <n v="3"/>
    <x v="0"/>
    <m/>
    <m/>
    <n v="0"/>
    <x v="0"/>
    <x v="6"/>
    <s v="Bangalore"/>
    <s v="Karnataka"/>
    <n v="-1"/>
    <n v="63"/>
    <m/>
    <m/>
    <n v="60"/>
    <n v="1.5"/>
    <n v="4000"/>
    <n v="1"/>
    <x v="9"/>
    <m/>
    <m/>
    <m/>
    <x v="0"/>
    <n v="19"/>
    <n v="1"/>
    <n v="41"/>
    <n v="10"/>
    <n v="1900"/>
    <n v="1"/>
    <m/>
    <m/>
    <n v="19"/>
    <m/>
    <m/>
    <m/>
    <n v="19"/>
    <n v="1"/>
    <n v="41"/>
    <m/>
    <m/>
    <m/>
    <m/>
    <m/>
    <m/>
    <m/>
    <m/>
    <m/>
    <m/>
    <m/>
    <m/>
    <m/>
    <m/>
    <m/>
    <m/>
    <m/>
    <m/>
    <m/>
    <m/>
    <m/>
    <m/>
  </r>
  <r>
    <x v="1"/>
    <d v="2023-01-02T00:00:00"/>
    <d v="2023-03-10T00:00:00"/>
    <x v="15"/>
    <s v="Pitchers Ki Taiyyari"/>
    <n v="198"/>
    <x v="197"/>
    <x v="6"/>
    <s v="Bike Accessories"/>
    <s v="https://sepal.in/"/>
    <n v="2"/>
    <n v="2"/>
    <x v="0"/>
    <m/>
    <m/>
    <n v="0"/>
    <x v="0"/>
    <x v="7"/>
    <s v="Hyderabad"/>
    <s v="Telangana"/>
    <m/>
    <m/>
    <n v="37"/>
    <m/>
    <n v="50"/>
    <n v="1"/>
    <n v="5000"/>
    <n v="1"/>
    <x v="9"/>
    <m/>
    <m/>
    <m/>
    <x v="0"/>
    <n v="50"/>
    <n v="2"/>
    <m/>
    <m/>
    <n v="2500"/>
    <n v="1"/>
    <m/>
    <m/>
    <n v="50"/>
    <m/>
    <m/>
    <m/>
    <m/>
    <m/>
    <m/>
    <m/>
    <m/>
    <m/>
    <m/>
    <m/>
    <m/>
    <m/>
    <m/>
    <m/>
    <n v="50"/>
    <n v="2"/>
    <m/>
    <m/>
    <m/>
    <m/>
    <m/>
    <m/>
    <m/>
    <m/>
    <m/>
    <m/>
    <m/>
  </r>
  <r>
    <x v="1"/>
    <d v="2023-01-02T00:00:00"/>
    <d v="2023-03-10T00:00:00"/>
    <x v="15"/>
    <s v="Pitchers Ki Taiyyari"/>
    <n v="199"/>
    <x v="198"/>
    <x v="10"/>
    <s v="Products organise the management of pipelines,manholes and septic tanks"/>
    <s v="https://solinas.in/"/>
    <n v="4"/>
    <n v="3"/>
    <x v="0"/>
    <n v="1"/>
    <m/>
    <n v="0"/>
    <x v="0"/>
    <x v="6"/>
    <s v="Chennai"/>
    <s v="Tamil Nadu"/>
    <n v="120"/>
    <m/>
    <m/>
    <m/>
    <n v="90"/>
    <n v="2"/>
    <n v="4500"/>
    <n v="1"/>
    <x v="9"/>
    <m/>
    <m/>
    <m/>
    <x v="0"/>
    <n v="90"/>
    <n v="3"/>
    <m/>
    <m/>
    <n v="3000"/>
    <n v="2"/>
    <m/>
    <m/>
    <n v="90"/>
    <m/>
    <m/>
    <m/>
    <m/>
    <m/>
    <m/>
    <n v="45"/>
    <n v="1.5"/>
    <m/>
    <m/>
    <m/>
    <m/>
    <m/>
    <m/>
    <m/>
    <n v="45"/>
    <n v="1.5"/>
    <m/>
    <m/>
    <m/>
    <m/>
    <m/>
    <m/>
    <m/>
    <m/>
    <m/>
    <m/>
    <m/>
  </r>
  <r>
    <x v="1"/>
    <d v="2023-01-02T00:00:00"/>
    <d v="2023-03-10T00:00:00"/>
    <x v="16"/>
    <s v="Innovation Hardwork And Diligence"/>
    <n v="200"/>
    <x v="199"/>
    <x v="2"/>
    <s v="Ayurveda hair skin products"/>
    <s v="https://avimeeherbal.com/"/>
    <n v="5"/>
    <n v="3"/>
    <x v="0"/>
    <n v="2"/>
    <m/>
    <n v="1"/>
    <x v="0"/>
    <x v="2"/>
    <s v="Surat"/>
    <s v="Gujarat"/>
    <m/>
    <n v="165"/>
    <n v="69"/>
    <m/>
    <n v="280"/>
    <n v="0.5"/>
    <n v="56000"/>
    <n v="1"/>
    <x v="9"/>
    <m/>
    <m/>
    <m/>
    <x v="2"/>
    <m/>
    <m/>
    <m/>
    <m/>
    <m/>
    <m/>
    <m/>
    <m/>
    <n v="0"/>
    <m/>
    <m/>
    <m/>
    <m/>
    <m/>
    <m/>
    <m/>
    <m/>
    <m/>
    <m/>
    <m/>
    <m/>
    <m/>
    <m/>
    <m/>
    <m/>
    <m/>
    <m/>
    <m/>
    <m/>
    <m/>
    <m/>
    <m/>
    <m/>
    <m/>
    <m/>
    <m/>
    <m/>
  </r>
  <r>
    <x v="1"/>
    <d v="2023-01-02T00:00:00"/>
    <d v="2023-03-10T00:00:00"/>
    <x v="16"/>
    <s v="Innovation Hardwork And Diligence"/>
    <n v="201"/>
    <x v="200"/>
    <x v="2"/>
    <s v="Eyewear"/>
    <s v="https://eyenic.in/"/>
    <n v="2"/>
    <n v="2"/>
    <x v="0"/>
    <m/>
    <m/>
    <n v="0"/>
    <x v="0"/>
    <x v="1"/>
    <s v="Delhi"/>
    <s v="Delhi"/>
    <m/>
    <n v="15"/>
    <n v="45"/>
    <n v="21"/>
    <n v="75"/>
    <n v="6"/>
    <n v="1250"/>
    <n v="0"/>
    <x v="9"/>
    <m/>
    <m/>
    <m/>
    <x v="1"/>
    <m/>
    <m/>
    <m/>
    <m/>
    <m/>
    <m/>
    <m/>
    <m/>
    <n v="0"/>
    <m/>
    <m/>
    <m/>
    <m/>
    <m/>
    <m/>
    <m/>
    <m/>
    <m/>
    <m/>
    <m/>
    <m/>
    <m/>
    <m/>
    <m/>
    <m/>
    <m/>
    <m/>
    <m/>
    <m/>
    <m/>
    <m/>
    <m/>
    <m/>
    <m/>
    <m/>
    <m/>
    <m/>
  </r>
  <r>
    <x v="1"/>
    <d v="2023-01-02T00:00:00"/>
    <d v="2023-03-10T00:00:00"/>
    <x v="16"/>
    <s v="Innovation Hardwork And Diligence"/>
    <n v="202"/>
    <x v="201"/>
    <x v="15"/>
    <s v="Handmade paper goods"/>
    <s v="https://ekatrahandmade.com/"/>
    <n v="2"/>
    <m/>
    <x v="1"/>
    <n v="2"/>
    <m/>
    <n v="0"/>
    <x v="0"/>
    <x v="3"/>
    <s v="Kota"/>
    <s v="Rajasthan"/>
    <m/>
    <n v="5"/>
    <n v="80"/>
    <n v="28"/>
    <n v="40"/>
    <n v="10"/>
    <n v="400"/>
    <n v="1"/>
    <x v="9"/>
    <m/>
    <m/>
    <m/>
    <x v="0"/>
    <n v="20"/>
    <n v="20"/>
    <n v="20"/>
    <m/>
    <n v="100"/>
    <n v="2"/>
    <m/>
    <m/>
    <n v="20"/>
    <m/>
    <m/>
    <m/>
    <m/>
    <m/>
    <m/>
    <m/>
    <m/>
    <m/>
    <m/>
    <m/>
    <m/>
    <m/>
    <m/>
    <m/>
    <n v="10"/>
    <n v="10"/>
    <n v="10"/>
    <m/>
    <m/>
    <m/>
    <n v="10"/>
    <n v="10"/>
    <n v="10"/>
    <m/>
    <m/>
    <m/>
    <m/>
  </r>
  <r>
    <x v="1"/>
    <d v="2023-01-02T00:00:00"/>
    <d v="2023-03-10T00:00:00"/>
    <x v="17"/>
    <s v="Business Ideas With Potential"/>
    <n v="203"/>
    <x v="202"/>
    <x v="0"/>
    <s v="Food karts"/>
    <m/>
    <n v="1"/>
    <n v="1"/>
    <x v="0"/>
    <m/>
    <m/>
    <n v="0"/>
    <x v="0"/>
    <x v="12"/>
    <s v="Delhi"/>
    <s v="Delhi"/>
    <m/>
    <m/>
    <m/>
    <m/>
    <n v="50"/>
    <n v="5"/>
    <n v="1000"/>
    <n v="1"/>
    <x v="9"/>
    <m/>
    <m/>
    <m/>
    <x v="0"/>
    <n v="50"/>
    <n v="25"/>
    <m/>
    <m/>
    <n v="200"/>
    <n v="1"/>
    <m/>
    <m/>
    <n v="50"/>
    <m/>
    <m/>
    <m/>
    <m/>
    <m/>
    <m/>
    <n v="50"/>
    <n v="25"/>
    <m/>
    <m/>
    <m/>
    <m/>
    <m/>
    <m/>
    <m/>
    <m/>
    <m/>
    <m/>
    <m/>
    <m/>
    <m/>
    <m/>
    <m/>
    <m/>
    <m/>
    <m/>
    <m/>
    <m/>
  </r>
  <r>
    <x v="1"/>
    <d v="2023-01-02T00:00:00"/>
    <d v="2023-03-10T00:00:00"/>
    <x v="17"/>
    <s v="Business Ideas With Potential"/>
    <n v="204"/>
    <x v="203"/>
    <x v="6"/>
    <s v="Wheelchairs"/>
    <s v="https://www.neomotion.in/"/>
    <n v="3"/>
    <n v="3"/>
    <x v="0"/>
    <m/>
    <m/>
    <n v="0"/>
    <x v="0"/>
    <x v="6"/>
    <s v="Chennai"/>
    <s v="Tamil Nadu"/>
    <n v="470"/>
    <m/>
    <m/>
    <m/>
    <n v="100"/>
    <n v="1"/>
    <n v="10000"/>
    <n v="1"/>
    <x v="9"/>
    <m/>
    <m/>
    <m/>
    <x v="0"/>
    <n v="100"/>
    <n v="1"/>
    <m/>
    <m/>
    <n v="10000"/>
    <n v="1"/>
    <m/>
    <m/>
    <n v="100"/>
    <m/>
    <m/>
    <m/>
    <m/>
    <m/>
    <m/>
    <m/>
    <m/>
    <m/>
    <m/>
    <m/>
    <m/>
    <m/>
    <m/>
    <m/>
    <n v="100"/>
    <n v="1"/>
    <m/>
    <m/>
    <m/>
    <m/>
    <m/>
    <m/>
    <m/>
    <m/>
    <m/>
    <m/>
    <m/>
  </r>
  <r>
    <x v="1"/>
    <d v="2023-01-02T00:00:00"/>
    <d v="2023-03-10T00:00:00"/>
    <x v="17"/>
    <s v="Business Ideas With Potential"/>
    <n v="205"/>
    <x v="204"/>
    <x v="0"/>
    <s v="Icecreams ice-pops"/>
    <s v="https://www.licksters.com/"/>
    <n v="2"/>
    <n v="1"/>
    <x v="0"/>
    <n v="1"/>
    <m/>
    <n v="1"/>
    <x v="0"/>
    <x v="7"/>
    <s v="Nagpur"/>
    <s v="Maharashtra"/>
    <n v="86"/>
    <n v="14"/>
    <m/>
    <m/>
    <n v="50"/>
    <n v="5"/>
    <n v="1000"/>
    <n v="1"/>
    <x v="9"/>
    <m/>
    <m/>
    <m/>
    <x v="0"/>
    <n v="25"/>
    <n v="5"/>
    <n v="25"/>
    <m/>
    <n v="500"/>
    <n v="1"/>
    <m/>
    <m/>
    <n v="25"/>
    <m/>
    <m/>
    <m/>
    <m/>
    <m/>
    <m/>
    <m/>
    <m/>
    <m/>
    <m/>
    <m/>
    <m/>
    <m/>
    <m/>
    <m/>
    <m/>
    <m/>
    <m/>
    <m/>
    <m/>
    <m/>
    <n v="25"/>
    <n v="5"/>
    <n v="25"/>
    <m/>
    <m/>
    <m/>
    <m/>
  </r>
  <r>
    <x v="1"/>
    <d v="2023-01-02T00:00:00"/>
    <d v="2023-03-10T00:00:00"/>
    <x v="17"/>
    <s v="Business Ideas With Potential"/>
    <n v="206"/>
    <x v="205"/>
    <x v="2"/>
    <s v="Petticoat"/>
    <m/>
    <n v="1"/>
    <n v="1"/>
    <x v="0"/>
    <m/>
    <m/>
    <n v="0"/>
    <x v="0"/>
    <x v="7"/>
    <s v="Kolkata"/>
    <s v="West Bengal"/>
    <n v="0"/>
    <m/>
    <m/>
    <m/>
    <n v="100"/>
    <n v="1"/>
    <n v="10000"/>
    <n v="0"/>
    <x v="9"/>
    <m/>
    <m/>
    <m/>
    <x v="1"/>
    <m/>
    <m/>
    <m/>
    <m/>
    <m/>
    <m/>
    <m/>
    <n v="1"/>
    <n v="0"/>
    <m/>
    <m/>
    <m/>
    <m/>
    <m/>
    <m/>
    <m/>
    <m/>
    <m/>
    <m/>
    <m/>
    <m/>
    <m/>
    <m/>
    <m/>
    <m/>
    <m/>
    <m/>
    <m/>
    <m/>
    <m/>
    <m/>
    <m/>
    <m/>
    <m/>
    <m/>
    <m/>
    <m/>
  </r>
  <r>
    <x v="1"/>
    <d v="2023-01-02T00:00:00"/>
    <d v="2023-03-10T00:00:00"/>
    <x v="18"/>
    <s v="Building Brands For India"/>
    <n v="207"/>
    <x v="206"/>
    <x v="1"/>
    <s v="Personal Mobility Vehicle"/>
    <s v="https://pmvelectric.com/"/>
    <n v="1"/>
    <n v="1"/>
    <x v="0"/>
    <m/>
    <m/>
    <n v="0"/>
    <x v="0"/>
    <x v="9"/>
    <s v="Mumbai"/>
    <s v="Maharashtra"/>
    <n v="0"/>
    <m/>
    <m/>
    <m/>
    <n v="100"/>
    <n v="1"/>
    <n v="10000"/>
    <n v="1"/>
    <x v="9"/>
    <m/>
    <m/>
    <m/>
    <x v="2"/>
    <m/>
    <m/>
    <m/>
    <m/>
    <m/>
    <m/>
    <m/>
    <m/>
    <n v="0"/>
    <m/>
    <m/>
    <m/>
    <m/>
    <m/>
    <m/>
    <m/>
    <m/>
    <m/>
    <m/>
    <m/>
    <m/>
    <m/>
    <m/>
    <m/>
    <m/>
    <m/>
    <m/>
    <m/>
    <m/>
    <m/>
    <m/>
    <m/>
    <m/>
    <m/>
    <m/>
    <m/>
    <m/>
  </r>
  <r>
    <x v="1"/>
    <d v="2023-01-02T00:00:00"/>
    <d v="2023-03-10T00:00:00"/>
    <x v="18"/>
    <s v="Building Brands For India"/>
    <n v="208"/>
    <x v="207"/>
    <x v="0"/>
    <s v="Indian Sauces Chutneys"/>
    <s v="https://spice-story.in/"/>
    <n v="3"/>
    <n v="2"/>
    <x v="0"/>
    <n v="1"/>
    <m/>
    <n v="0"/>
    <x v="0"/>
    <x v="3"/>
    <s v="Mumbai"/>
    <s v="Maharashtra"/>
    <n v="410"/>
    <n v="57"/>
    <m/>
    <m/>
    <n v="70"/>
    <n v="2"/>
    <n v="3500"/>
    <n v="1"/>
    <x v="9"/>
    <m/>
    <m/>
    <m/>
    <x v="0"/>
    <n v="70"/>
    <n v="5"/>
    <m/>
    <m/>
    <n v="1400"/>
    <n v="1"/>
    <m/>
    <m/>
    <n v="70"/>
    <m/>
    <m/>
    <m/>
    <n v="70"/>
    <n v="5"/>
    <m/>
    <m/>
    <m/>
    <m/>
    <m/>
    <m/>
    <m/>
    <m/>
    <m/>
    <m/>
    <m/>
    <m/>
    <m/>
    <m/>
    <m/>
    <m/>
    <m/>
    <m/>
    <m/>
    <m/>
    <m/>
    <m/>
    <m/>
  </r>
  <r>
    <x v="1"/>
    <d v="2023-01-02T00:00:00"/>
    <d v="2023-03-10T00:00:00"/>
    <x v="18"/>
    <s v="Building Brands For India"/>
    <n v="209"/>
    <x v="208"/>
    <x v="7"/>
    <s v="App to learn stock market basics"/>
    <s v="https://bullspree.com/"/>
    <n v="3"/>
    <n v="3"/>
    <x v="0"/>
    <m/>
    <m/>
    <n v="0"/>
    <x v="0"/>
    <x v="7"/>
    <s v="Ahmedabad"/>
    <s v="Gujarat"/>
    <n v="-1"/>
    <m/>
    <m/>
    <m/>
    <n v="75"/>
    <n v="1.5"/>
    <n v="5000"/>
    <n v="1"/>
    <x v="9"/>
    <m/>
    <m/>
    <m/>
    <x v="0"/>
    <n v="75"/>
    <n v="2.86"/>
    <m/>
    <m/>
    <n v="2622.377622"/>
    <n v="2"/>
    <m/>
    <m/>
    <n v="75"/>
    <m/>
    <m/>
    <m/>
    <m/>
    <m/>
    <m/>
    <m/>
    <m/>
    <m/>
    <m/>
    <m/>
    <m/>
    <n v="37.5"/>
    <n v="1.43"/>
    <m/>
    <n v="37.5"/>
    <n v="1.43"/>
    <m/>
    <m/>
    <m/>
    <m/>
    <m/>
    <m/>
    <m/>
    <m/>
    <m/>
    <m/>
    <m/>
  </r>
  <r>
    <x v="1"/>
    <d v="2023-01-02T00:00:00"/>
    <d v="2023-03-10T00:00:00"/>
    <x v="19"/>
    <s v="Nurturing Indian Entrepreneurs"/>
    <n v="210"/>
    <x v="209"/>
    <x v="2"/>
    <s v="Menswear"/>
    <s v="https://www.snitch.co.in/"/>
    <n v="1"/>
    <n v="1"/>
    <x v="0"/>
    <m/>
    <m/>
    <n v="0"/>
    <x v="0"/>
    <x v="6"/>
    <s v="Bangalore"/>
    <s v="Karnataka"/>
    <m/>
    <m/>
    <m/>
    <m/>
    <n v="150"/>
    <n v="0.5"/>
    <n v="30000"/>
    <n v="1"/>
    <x v="9"/>
    <m/>
    <m/>
    <m/>
    <x v="0"/>
    <n v="150"/>
    <n v="1.5"/>
    <m/>
    <m/>
    <n v="10000"/>
    <n v="5"/>
    <m/>
    <m/>
    <n v="150"/>
    <m/>
    <m/>
    <m/>
    <n v="30"/>
    <n v="0.3"/>
    <m/>
    <n v="30"/>
    <n v="0.3"/>
    <m/>
    <n v="30"/>
    <n v="0.3"/>
    <m/>
    <n v="30"/>
    <n v="0.3"/>
    <m/>
    <n v="30"/>
    <n v="0.3"/>
    <m/>
    <m/>
    <m/>
    <m/>
    <m/>
    <m/>
    <m/>
    <m/>
    <m/>
    <m/>
    <m/>
  </r>
  <r>
    <x v="1"/>
    <d v="2023-01-02T00:00:00"/>
    <d v="2023-03-10T00:00:00"/>
    <x v="19"/>
    <s v="Nurturing Indian Entrepreneurs"/>
    <n v="211"/>
    <x v="210"/>
    <x v="10"/>
    <s v="Portl studio gym"/>
    <s v="https://portl.co/"/>
    <n v="3"/>
    <n v="3"/>
    <x v="0"/>
    <m/>
    <m/>
    <n v="0"/>
    <x v="0"/>
    <x v="7"/>
    <s v="Hyderabad"/>
    <s v="Telangana"/>
    <m/>
    <m/>
    <n v="45"/>
    <m/>
    <n v="150"/>
    <n v="1"/>
    <n v="15000"/>
    <n v="1"/>
    <x v="9"/>
    <m/>
    <m/>
    <m/>
    <x v="0"/>
    <n v="150"/>
    <n v="2.5"/>
    <m/>
    <m/>
    <n v="6000"/>
    <n v="3"/>
    <m/>
    <m/>
    <n v="150"/>
    <m/>
    <m/>
    <m/>
    <n v="50"/>
    <n v="0.83299999999999996"/>
    <m/>
    <m/>
    <m/>
    <m/>
    <m/>
    <m/>
    <m/>
    <n v="50"/>
    <n v="0.83299999999999996"/>
    <m/>
    <n v="50"/>
    <n v="0.83299999999999996"/>
    <m/>
    <m/>
    <m/>
    <m/>
    <m/>
    <m/>
    <m/>
    <m/>
    <m/>
    <m/>
    <m/>
  </r>
  <r>
    <x v="1"/>
    <d v="2023-01-02T00:00:00"/>
    <d v="2023-03-10T00:00:00"/>
    <x v="19"/>
    <s v="Nurturing Indian Entrepreneurs"/>
    <n v="212"/>
    <x v="211"/>
    <x v="2"/>
    <s v="Diet Plan Weight Loss"/>
    <s v="http://fattoslimbangalore.com/"/>
    <n v="1"/>
    <m/>
    <x v="1"/>
    <n v="1"/>
    <m/>
    <n v="0"/>
    <x v="0"/>
    <x v="7"/>
    <s v="Bangalore"/>
    <s v="Karnataka"/>
    <m/>
    <n v="14"/>
    <m/>
    <m/>
    <n v="20"/>
    <n v="1"/>
    <n v="2000"/>
    <n v="0"/>
    <x v="9"/>
    <m/>
    <m/>
    <m/>
    <x v="1"/>
    <m/>
    <m/>
    <m/>
    <m/>
    <m/>
    <m/>
    <m/>
    <m/>
    <n v="0"/>
    <m/>
    <m/>
    <m/>
    <m/>
    <m/>
    <m/>
    <m/>
    <m/>
    <m/>
    <m/>
    <m/>
    <m/>
    <m/>
    <m/>
    <m/>
    <m/>
    <m/>
    <m/>
    <m/>
    <m/>
    <m/>
    <m/>
    <m/>
    <m/>
    <m/>
    <m/>
    <m/>
    <m/>
  </r>
  <r>
    <x v="1"/>
    <d v="2023-01-02T00:00:00"/>
    <d v="2023-03-10T00:00:00"/>
    <x v="20"/>
    <s v="Adhbhut Aur Anokhe Entrepreneurs"/>
    <n v="213"/>
    <x v="212"/>
    <x v="0"/>
    <s v="Cakes Slices"/>
    <s v="https://cheesecakeco.in/"/>
    <n v="2"/>
    <n v="1"/>
    <x v="0"/>
    <n v="1"/>
    <m/>
    <n v="1"/>
    <x v="0"/>
    <x v="9"/>
    <s v="Delhi"/>
    <s v="Delhi"/>
    <m/>
    <n v="194"/>
    <m/>
    <m/>
    <n v="100"/>
    <n v="2"/>
    <n v="5000"/>
    <n v="1"/>
    <x v="9"/>
    <m/>
    <m/>
    <m/>
    <x v="2"/>
    <m/>
    <m/>
    <m/>
    <m/>
    <m/>
    <m/>
    <m/>
    <m/>
    <n v="0"/>
    <m/>
    <m/>
    <m/>
    <m/>
    <m/>
    <m/>
    <m/>
    <m/>
    <m/>
    <m/>
    <m/>
    <m/>
    <m/>
    <m/>
    <m/>
    <m/>
    <m/>
    <m/>
    <m/>
    <m/>
    <m/>
    <m/>
    <m/>
    <m/>
    <m/>
    <m/>
    <m/>
    <m/>
  </r>
  <r>
    <x v="1"/>
    <d v="2023-01-02T00:00:00"/>
    <d v="2023-03-10T00:00:00"/>
    <x v="20"/>
    <s v="Adhbhut Aur Anokhe Entrepreneurs"/>
    <n v="214"/>
    <x v="213"/>
    <x v="6"/>
    <s v="Paints Crayons Brushes"/>
    <s v="https://dabbleplayart.com/"/>
    <n v="2"/>
    <m/>
    <x v="1"/>
    <n v="2"/>
    <m/>
    <n v="0"/>
    <x v="0"/>
    <x v="7"/>
    <s v="Bangalore"/>
    <s v="Karnataka"/>
    <n v="33"/>
    <n v="8.6999999999999993"/>
    <n v="75"/>
    <m/>
    <n v="50"/>
    <n v="10"/>
    <n v="500"/>
    <n v="1"/>
    <x v="9"/>
    <m/>
    <m/>
    <m/>
    <x v="0"/>
    <n v="15"/>
    <n v="10"/>
    <n v="35"/>
    <n v="0"/>
    <n v="150"/>
    <n v="1"/>
    <m/>
    <m/>
    <n v="15"/>
    <m/>
    <m/>
    <m/>
    <m/>
    <m/>
    <m/>
    <m/>
    <m/>
    <m/>
    <m/>
    <m/>
    <m/>
    <n v="15"/>
    <n v="10"/>
    <n v="35"/>
    <m/>
    <m/>
    <m/>
    <m/>
    <m/>
    <m/>
    <m/>
    <m/>
    <m/>
    <m/>
    <m/>
    <m/>
    <m/>
  </r>
  <r>
    <x v="1"/>
    <d v="2023-01-02T00:00:00"/>
    <d v="2023-03-10T00:00:00"/>
    <x v="20"/>
    <s v="Adhbhut Aur Anokhe Entrepreneurs"/>
    <n v="215"/>
    <x v="214"/>
    <x v="10"/>
    <s v="Custom tailor online"/>
    <s v="https://www.cloudtailor.com/"/>
    <n v="3"/>
    <n v="2"/>
    <x v="0"/>
    <n v="1"/>
    <m/>
    <n v="1"/>
    <x v="0"/>
    <x v="7"/>
    <s v="Bangalore,Hyderabad"/>
    <s v="Karnataka,Telangana"/>
    <n v="-1"/>
    <n v="34"/>
    <m/>
    <m/>
    <n v="100"/>
    <n v="1.4"/>
    <n v="7142.8571430000002"/>
    <n v="0"/>
    <x v="9"/>
    <m/>
    <m/>
    <m/>
    <x v="1"/>
    <m/>
    <m/>
    <m/>
    <m/>
    <m/>
    <m/>
    <m/>
    <m/>
    <n v="0"/>
    <m/>
    <m/>
    <m/>
    <m/>
    <m/>
    <m/>
    <m/>
    <m/>
    <m/>
    <m/>
    <m/>
    <m/>
    <m/>
    <m/>
    <m/>
    <m/>
    <m/>
    <m/>
    <m/>
    <m/>
    <m/>
    <m/>
    <m/>
    <m/>
    <m/>
    <m/>
    <m/>
    <m/>
  </r>
  <r>
    <x v="1"/>
    <d v="2023-01-02T00:00:00"/>
    <d v="2023-03-10T00:00:00"/>
    <x v="20"/>
    <s v="Adhbhut Aur Anokhe Entrepreneurs"/>
    <n v="216"/>
    <x v="215"/>
    <x v="10"/>
    <s v="Platform for LGBTQ+ creators and entrepreneurs"/>
    <s v="https://beunic.in/"/>
    <n v="3"/>
    <n v="1"/>
    <x v="0"/>
    <n v="1"/>
    <n v="1"/>
    <n v="0"/>
    <x v="0"/>
    <x v="7"/>
    <s v="Noida"/>
    <s v="Uttar Pradesh"/>
    <n v="50"/>
    <n v="6"/>
    <m/>
    <m/>
    <n v="100"/>
    <n v="10"/>
    <n v="1000"/>
    <n v="1"/>
    <x v="9"/>
    <m/>
    <m/>
    <m/>
    <x v="2"/>
    <m/>
    <m/>
    <m/>
    <m/>
    <m/>
    <m/>
    <m/>
    <m/>
    <n v="0"/>
    <m/>
    <m/>
    <m/>
    <m/>
    <m/>
    <m/>
    <m/>
    <m/>
    <m/>
    <m/>
    <m/>
    <m/>
    <m/>
    <m/>
    <m/>
    <m/>
    <m/>
    <m/>
    <m/>
    <m/>
    <m/>
    <m/>
    <m/>
    <m/>
    <m/>
    <m/>
    <m/>
    <m/>
  </r>
  <r>
    <x v="1"/>
    <d v="2023-01-02T00:00:00"/>
    <d v="2023-03-10T00:00:00"/>
    <x v="21"/>
    <s v="Making Big Businesses"/>
    <n v="217"/>
    <x v="216"/>
    <x v="10"/>
    <s v="Helpers homemakers for your home"/>
    <s v="https://broomees.com/"/>
    <n v="3"/>
    <n v="2"/>
    <x v="0"/>
    <n v="1"/>
    <m/>
    <n v="0"/>
    <x v="0"/>
    <x v="7"/>
    <s v="Delhi"/>
    <s v="Delhi"/>
    <m/>
    <m/>
    <m/>
    <m/>
    <n v="80"/>
    <n v="2"/>
    <n v="4000"/>
    <n v="1"/>
    <x v="9"/>
    <m/>
    <m/>
    <m/>
    <x v="0"/>
    <n v="100"/>
    <n v="3"/>
    <m/>
    <m/>
    <n v="3333.333333"/>
    <n v="3"/>
    <m/>
    <m/>
    <n v="99.99"/>
    <m/>
    <m/>
    <m/>
    <n v="33.33"/>
    <n v="1"/>
    <m/>
    <m/>
    <m/>
    <m/>
    <m/>
    <m/>
    <m/>
    <n v="33.33"/>
    <n v="1"/>
    <m/>
    <n v="33.33"/>
    <n v="1"/>
    <m/>
    <m/>
    <m/>
    <m/>
    <m/>
    <m/>
    <m/>
    <m/>
    <m/>
    <m/>
    <m/>
  </r>
  <r>
    <x v="1"/>
    <d v="2023-01-02T00:00:00"/>
    <d v="2023-03-10T00:00:00"/>
    <x v="21"/>
    <s v="Making Big Businesses"/>
    <n v="218"/>
    <x v="217"/>
    <x v="2"/>
    <s v="Custom Hair Products"/>
    <s v="https://www.ravelcare.com/"/>
    <n v="1"/>
    <n v="1"/>
    <x v="0"/>
    <m/>
    <m/>
    <n v="0"/>
    <x v="0"/>
    <x v="2"/>
    <s v="Amaravati"/>
    <s v="Maharashtra"/>
    <m/>
    <n v="40"/>
    <m/>
    <m/>
    <n v="75"/>
    <n v="2.5"/>
    <n v="3000"/>
    <n v="1"/>
    <x v="9"/>
    <m/>
    <m/>
    <m/>
    <x v="0"/>
    <n v="75"/>
    <n v="10"/>
    <m/>
    <m/>
    <n v="750"/>
    <n v="1"/>
    <m/>
    <m/>
    <n v="75"/>
    <m/>
    <m/>
    <m/>
    <m/>
    <m/>
    <m/>
    <n v="75"/>
    <n v="10"/>
    <m/>
    <m/>
    <m/>
    <m/>
    <m/>
    <m/>
    <m/>
    <m/>
    <m/>
    <m/>
    <m/>
    <m/>
    <m/>
    <m/>
    <m/>
    <m/>
    <m/>
    <m/>
    <m/>
    <m/>
  </r>
  <r>
    <x v="1"/>
    <d v="2023-01-02T00:00:00"/>
    <d v="2023-03-10T00:00:00"/>
    <x v="21"/>
    <s v="Making Big Businesses"/>
    <n v="219"/>
    <x v="218"/>
    <x v="0"/>
    <s v="Honey in natural nutritious form"/>
    <s v="https://www.honeyveda.in/"/>
    <n v="2"/>
    <n v="2"/>
    <x v="0"/>
    <m/>
    <m/>
    <n v="0"/>
    <x v="0"/>
    <x v="7"/>
    <s v="Ahmedabad"/>
    <s v="Gujarat"/>
    <n v="53"/>
    <m/>
    <n v="20"/>
    <m/>
    <n v="75"/>
    <n v="7.5"/>
    <n v="1000"/>
    <n v="1"/>
    <x v="9"/>
    <m/>
    <m/>
    <m/>
    <x v="0"/>
    <n v="50"/>
    <n v="20"/>
    <n v="25"/>
    <n v="12"/>
    <n v="250"/>
    <n v="2"/>
    <m/>
    <m/>
    <n v="50"/>
    <m/>
    <m/>
    <m/>
    <m/>
    <m/>
    <m/>
    <n v="25"/>
    <n v="10"/>
    <n v="12.5"/>
    <n v="25"/>
    <n v="10"/>
    <n v="12.5"/>
    <m/>
    <m/>
    <m/>
    <m/>
    <m/>
    <m/>
    <m/>
    <m/>
    <m/>
    <m/>
    <m/>
    <m/>
    <m/>
    <m/>
    <m/>
    <m/>
  </r>
  <r>
    <x v="1"/>
    <d v="2023-01-02T00:00:00"/>
    <d v="2023-03-10T00:00:00"/>
    <x v="22"/>
    <s v="Changing The World"/>
    <n v="220"/>
    <x v="219"/>
    <x v="6"/>
    <s v="Menstrual hygiene disposal solution"/>
    <s v="https://www.padcarelabs.com/"/>
    <n v="1"/>
    <n v="1"/>
    <x v="0"/>
    <m/>
    <m/>
    <n v="0"/>
    <x v="1"/>
    <x v="7"/>
    <s v="Pune"/>
    <s v="Maharashtra"/>
    <n v="-1"/>
    <n v="14"/>
    <m/>
    <m/>
    <n v="50"/>
    <n v="2"/>
    <n v="2500"/>
    <n v="1"/>
    <x v="9"/>
    <m/>
    <m/>
    <m/>
    <x v="0"/>
    <n v="100"/>
    <n v="4"/>
    <m/>
    <m/>
    <n v="2500"/>
    <n v="4"/>
    <m/>
    <m/>
    <n v="100"/>
    <m/>
    <m/>
    <m/>
    <n v="25"/>
    <n v="1"/>
    <m/>
    <n v="25"/>
    <n v="1"/>
    <m/>
    <n v="25"/>
    <n v="1"/>
    <m/>
    <m/>
    <m/>
    <m/>
    <n v="25"/>
    <n v="1"/>
    <m/>
    <m/>
    <m/>
    <m/>
    <m/>
    <m/>
    <m/>
    <m/>
    <m/>
    <m/>
    <m/>
  </r>
  <r>
    <x v="1"/>
    <d v="2023-01-02T00:00:00"/>
    <d v="2023-03-10T00:00:00"/>
    <x v="22"/>
    <s v="Changing The World"/>
    <n v="221"/>
    <x v="220"/>
    <x v="15"/>
    <s v="Clay utensils and cookwares"/>
    <s v="https://www.swadeshiblessings.in/"/>
    <n v="3"/>
    <n v="1"/>
    <x v="0"/>
    <n v="2"/>
    <m/>
    <n v="0"/>
    <x v="0"/>
    <x v="6"/>
    <s v="Udaipur"/>
    <s v="Rajasthan"/>
    <n v="120"/>
    <n v="28"/>
    <n v="60"/>
    <m/>
    <n v="50"/>
    <n v="5"/>
    <n v="1000"/>
    <n v="1"/>
    <x v="9"/>
    <m/>
    <m/>
    <m/>
    <x v="0"/>
    <n v="25"/>
    <n v="5"/>
    <n v="25"/>
    <n v="12"/>
    <n v="500"/>
    <n v="2"/>
    <m/>
    <m/>
    <n v="25"/>
    <m/>
    <m/>
    <m/>
    <n v="12.5"/>
    <n v="2.5"/>
    <n v="12.5"/>
    <m/>
    <m/>
    <m/>
    <n v="12.5"/>
    <n v="2.5"/>
    <n v="12.5"/>
    <m/>
    <m/>
    <m/>
    <m/>
    <m/>
    <m/>
    <m/>
    <m/>
    <m/>
    <m/>
    <m/>
    <m/>
    <m/>
    <m/>
    <m/>
    <m/>
  </r>
  <r>
    <x v="1"/>
    <d v="2023-01-02T00:00:00"/>
    <d v="2023-03-10T00:00:00"/>
    <x v="22"/>
    <s v="Changing The World"/>
    <n v="222"/>
    <x v="221"/>
    <x v="7"/>
    <s v="Online Live Learning Skill development classes"/>
    <s v="https://www.oll.co/"/>
    <n v="1"/>
    <n v="1"/>
    <x v="0"/>
    <m/>
    <m/>
    <n v="0"/>
    <x v="1"/>
    <x v="7"/>
    <s v="Mumbai"/>
    <s v="Maharashtra"/>
    <m/>
    <m/>
    <m/>
    <m/>
    <n v="30"/>
    <n v="2"/>
    <n v="1500"/>
    <n v="1"/>
    <x v="9"/>
    <m/>
    <m/>
    <m/>
    <x v="0"/>
    <n v="30"/>
    <n v="5"/>
    <m/>
    <m/>
    <n v="600"/>
    <n v="2"/>
    <m/>
    <m/>
    <n v="30"/>
    <m/>
    <m/>
    <m/>
    <m/>
    <m/>
    <m/>
    <m/>
    <m/>
    <m/>
    <n v="15"/>
    <n v="2.5"/>
    <m/>
    <m/>
    <m/>
    <m/>
    <n v="15"/>
    <n v="2.5"/>
    <m/>
    <m/>
    <m/>
    <m/>
    <m/>
    <m/>
    <m/>
    <m/>
    <m/>
    <m/>
    <m/>
  </r>
  <r>
    <x v="1"/>
    <d v="2023-01-02T00:00:00"/>
    <d v="2023-03-10T00:00:00"/>
    <x v="22"/>
    <s v="Changing The World"/>
    <n v="223"/>
    <x v="222"/>
    <x v="5"/>
    <s v="Scrubs, Lab Coats &amp; Medical Apparel"/>
    <s v="https://www.febris.in/"/>
    <n v="2"/>
    <n v="2"/>
    <x v="0"/>
    <m/>
    <m/>
    <n v="0"/>
    <x v="0"/>
    <x v="7"/>
    <s v="Ferozepur"/>
    <s v="Punjab"/>
    <n v="110"/>
    <n v="12"/>
    <m/>
    <n v="20"/>
    <n v="100"/>
    <n v="2.5"/>
    <n v="4000"/>
    <n v="0"/>
    <x v="9"/>
    <m/>
    <m/>
    <m/>
    <x v="1"/>
    <m/>
    <m/>
    <m/>
    <m/>
    <m/>
    <m/>
    <m/>
    <m/>
    <n v="0"/>
    <m/>
    <m/>
    <m/>
    <m/>
    <m/>
    <m/>
    <m/>
    <m/>
    <m/>
    <m/>
    <m/>
    <m/>
    <m/>
    <m/>
    <m/>
    <m/>
    <m/>
    <m/>
    <m/>
    <m/>
    <m/>
    <m/>
    <m/>
    <m/>
    <m/>
    <m/>
    <m/>
    <m/>
  </r>
  <r>
    <x v="1"/>
    <d v="2023-01-02T00:00:00"/>
    <d v="2023-03-10T00:00:00"/>
    <x v="23"/>
    <s v="India Ke Incredible Entrepreneurs"/>
    <n v="224"/>
    <x v="223"/>
    <x v="1"/>
    <s v="Smallest EV tractor"/>
    <m/>
    <n v="3"/>
    <n v="2"/>
    <x v="0"/>
    <n v="1"/>
    <m/>
    <n v="0"/>
    <x v="0"/>
    <x v="7"/>
    <s v="Ahmedabad"/>
    <s v="Gujarat"/>
    <m/>
    <m/>
    <m/>
    <m/>
    <n v="75"/>
    <n v="7.5"/>
    <n v="1000"/>
    <n v="1"/>
    <x v="9"/>
    <m/>
    <m/>
    <m/>
    <x v="0"/>
    <n v="100"/>
    <n v="10"/>
    <m/>
    <m/>
    <n v="1000"/>
    <n v="3"/>
    <m/>
    <m/>
    <n v="99.99"/>
    <m/>
    <m/>
    <m/>
    <m/>
    <m/>
    <m/>
    <n v="33.33"/>
    <n v="3.33"/>
    <m/>
    <n v="33.33"/>
    <n v="3.33"/>
    <m/>
    <n v="33.33"/>
    <n v="3.33"/>
    <m/>
    <m/>
    <m/>
    <m/>
    <m/>
    <m/>
    <m/>
    <m/>
    <m/>
    <m/>
    <m/>
    <m/>
    <m/>
    <m/>
  </r>
  <r>
    <x v="1"/>
    <d v="2023-01-02T00:00:00"/>
    <d v="2023-03-10T00:00:00"/>
    <x v="23"/>
    <s v="India Ke Incredible Entrepreneurs"/>
    <n v="225"/>
    <x v="224"/>
    <x v="0"/>
    <s v="Gelato Ice Cream Online"/>
    <s v="https://www.amoregelato.com/"/>
    <n v="2"/>
    <n v="2"/>
    <x v="0"/>
    <m/>
    <m/>
    <n v="0"/>
    <x v="0"/>
    <x v="7"/>
    <s v="Hyderabad,Mumbai"/>
    <s v="Telangana,Maharashtra"/>
    <m/>
    <m/>
    <m/>
    <m/>
    <n v="75"/>
    <n v="4"/>
    <n v="1875"/>
    <n v="1"/>
    <x v="9"/>
    <m/>
    <m/>
    <m/>
    <x v="0"/>
    <n v="75"/>
    <n v="7.5"/>
    <m/>
    <m/>
    <n v="1000"/>
    <n v="1"/>
    <s v="yes"/>
    <m/>
    <n v="75"/>
    <m/>
    <m/>
    <m/>
    <m/>
    <m/>
    <m/>
    <n v="75"/>
    <n v="7.5"/>
    <m/>
    <m/>
    <m/>
    <m/>
    <m/>
    <m/>
    <m/>
    <m/>
    <m/>
    <m/>
    <m/>
    <m/>
    <m/>
    <m/>
    <m/>
    <m/>
    <m/>
    <m/>
    <m/>
    <m/>
  </r>
  <r>
    <x v="1"/>
    <d v="2023-01-02T00:00:00"/>
    <d v="2023-03-10T00:00:00"/>
    <x v="23"/>
    <s v="India Ke Incredible Entrepreneurs"/>
    <n v="226"/>
    <x v="225"/>
    <x v="2"/>
    <s v="Botanical Jewellery"/>
    <s v="https://leafyaffair.com/"/>
    <n v="1"/>
    <n v="1"/>
    <x v="0"/>
    <m/>
    <m/>
    <n v="0"/>
    <x v="0"/>
    <x v="7"/>
    <s v="Bangalore"/>
    <s v="Karnataka"/>
    <n v="110"/>
    <n v="21"/>
    <n v="80"/>
    <m/>
    <n v="50"/>
    <n v="2.5"/>
    <n v="2000"/>
    <n v="0"/>
    <x v="9"/>
    <m/>
    <m/>
    <m/>
    <x v="1"/>
    <m/>
    <m/>
    <m/>
    <m/>
    <m/>
    <m/>
    <m/>
    <m/>
    <n v="0"/>
    <m/>
    <m/>
    <m/>
    <m/>
    <m/>
    <m/>
    <m/>
    <m/>
    <m/>
    <m/>
    <m/>
    <m/>
    <m/>
    <m/>
    <m/>
    <m/>
    <m/>
    <m/>
    <m/>
    <m/>
    <m/>
    <m/>
    <m/>
    <m/>
    <m/>
    <m/>
    <m/>
    <m/>
  </r>
  <r>
    <x v="1"/>
    <d v="2023-01-02T00:00:00"/>
    <d v="2023-03-10T00:00:00"/>
    <x v="24"/>
    <s v="Badhta India"/>
    <n v="227"/>
    <x v="226"/>
    <x v="10"/>
    <s v="Sell scrap recyclables online"/>
    <s v="https://scrapuncle.com/"/>
    <n v="1"/>
    <n v="1"/>
    <x v="0"/>
    <m/>
    <m/>
    <n v="0"/>
    <x v="1"/>
    <x v="6"/>
    <s v="Delhi"/>
    <s v="Delhi"/>
    <n v="600"/>
    <m/>
    <n v="25"/>
    <m/>
    <n v="60"/>
    <n v="3"/>
    <n v="2000"/>
    <n v="1"/>
    <x v="9"/>
    <m/>
    <m/>
    <m/>
    <x v="0"/>
    <n v="60"/>
    <n v="5"/>
    <m/>
    <m/>
    <n v="1200"/>
    <n v="1"/>
    <m/>
    <m/>
    <n v="60"/>
    <m/>
    <m/>
    <m/>
    <m/>
    <m/>
    <m/>
    <m/>
    <m/>
    <m/>
    <m/>
    <m/>
    <m/>
    <m/>
    <m/>
    <m/>
    <m/>
    <m/>
    <m/>
    <m/>
    <m/>
    <m/>
    <n v="60"/>
    <n v="5"/>
    <m/>
    <m/>
    <m/>
    <m/>
    <m/>
  </r>
  <r>
    <x v="1"/>
    <d v="2023-01-02T00:00:00"/>
    <d v="2023-03-10T00:00:00"/>
    <x v="24"/>
    <s v="Badhta India"/>
    <n v="228"/>
    <x v="227"/>
    <x v="0"/>
    <s v="Freshly milled atta"/>
    <s v="https://sharmajikaaata.com/"/>
    <n v="2"/>
    <n v="1"/>
    <x v="0"/>
    <n v="1"/>
    <m/>
    <n v="0"/>
    <x v="0"/>
    <x v="3"/>
    <s v="Pune"/>
    <s v="Maharashtra"/>
    <m/>
    <m/>
    <n v="63"/>
    <n v="38"/>
    <n v="40"/>
    <n v="10"/>
    <n v="400"/>
    <n v="1"/>
    <x v="9"/>
    <m/>
    <m/>
    <m/>
    <x v="0"/>
    <n v="40"/>
    <n v="20"/>
    <m/>
    <m/>
    <n v="200"/>
    <n v="1"/>
    <m/>
    <m/>
    <n v="40"/>
    <m/>
    <m/>
    <m/>
    <m/>
    <m/>
    <m/>
    <n v="40"/>
    <n v="20"/>
    <m/>
    <m/>
    <m/>
    <m/>
    <m/>
    <m/>
    <m/>
    <m/>
    <m/>
    <m/>
    <m/>
    <m/>
    <m/>
    <m/>
    <m/>
    <m/>
    <m/>
    <m/>
    <m/>
    <m/>
  </r>
  <r>
    <x v="1"/>
    <d v="2023-01-02T00:00:00"/>
    <d v="2023-03-10T00:00:00"/>
    <x v="24"/>
    <s v="Badhta India"/>
    <n v="229"/>
    <x v="228"/>
    <x v="2"/>
    <s v="Curly Hair Care Products"/>
    <s v="https://manetain.in/"/>
    <n v="2"/>
    <m/>
    <x v="1"/>
    <n v="2"/>
    <m/>
    <n v="0"/>
    <x v="1"/>
    <x v="7"/>
    <s v="Cochin,Mumbai"/>
    <s v="Kerala,Maharashtra"/>
    <n v="100"/>
    <n v="12"/>
    <n v="60"/>
    <m/>
    <n v="75"/>
    <n v="2.5"/>
    <n v="3000"/>
    <n v="1"/>
    <x v="9"/>
    <m/>
    <m/>
    <m/>
    <x v="0"/>
    <n v="75"/>
    <n v="10"/>
    <m/>
    <m/>
    <n v="750"/>
    <n v="1"/>
    <m/>
    <m/>
    <n v="75"/>
    <m/>
    <m/>
    <m/>
    <m/>
    <m/>
    <m/>
    <m/>
    <m/>
    <m/>
    <m/>
    <m/>
    <m/>
    <n v="75"/>
    <n v="10"/>
    <m/>
    <m/>
    <m/>
    <m/>
    <m/>
    <m/>
    <m/>
    <m/>
    <m/>
    <m/>
    <m/>
    <m/>
    <m/>
    <m/>
  </r>
  <r>
    <x v="1"/>
    <d v="2023-01-02T00:00:00"/>
    <d v="2023-03-10T00:00:00"/>
    <x v="25"/>
    <s v="Bharat Badal Raha Hai"/>
    <n v="230"/>
    <x v="229"/>
    <x v="2"/>
    <s v="Gender-Neutral Fashion"/>
    <s v="https://www.gavinparis.com/"/>
    <n v="2"/>
    <n v="2"/>
    <x v="0"/>
    <m/>
    <m/>
    <n v="0"/>
    <x v="1"/>
    <x v="12"/>
    <s v="Kolkata"/>
    <s v="West Bengal"/>
    <n v="114"/>
    <m/>
    <n v="60"/>
    <m/>
    <n v="50"/>
    <n v="5"/>
    <n v="1000"/>
    <n v="1"/>
    <x v="9"/>
    <m/>
    <m/>
    <m/>
    <x v="2"/>
    <m/>
    <m/>
    <m/>
    <m/>
    <m/>
    <m/>
    <m/>
    <m/>
    <n v="0"/>
    <m/>
    <m/>
    <m/>
    <m/>
    <m/>
    <m/>
    <m/>
    <m/>
    <m/>
    <m/>
    <m/>
    <m/>
    <m/>
    <m/>
    <m/>
    <m/>
    <m/>
    <m/>
    <m/>
    <m/>
    <m/>
    <m/>
    <m/>
    <m/>
    <m/>
    <m/>
    <m/>
    <m/>
  </r>
  <r>
    <x v="1"/>
    <d v="2023-01-02T00:00:00"/>
    <d v="2023-03-10T00:00:00"/>
    <x v="25"/>
    <s v="Bharat Badal Raha Hai"/>
    <n v="231"/>
    <x v="230"/>
    <x v="7"/>
    <s v="Connecting talent colleges recruiters"/>
    <s v="https://unstop.com/"/>
    <n v="1"/>
    <n v="1"/>
    <x v="0"/>
    <m/>
    <m/>
    <n v="0"/>
    <x v="0"/>
    <x v="12"/>
    <s v="Delhi"/>
    <s v="Delhi"/>
    <n v="1600"/>
    <m/>
    <n v="90"/>
    <m/>
    <n v="100"/>
    <n v="1"/>
    <n v="10000"/>
    <n v="1"/>
    <x v="9"/>
    <m/>
    <m/>
    <m/>
    <x v="0"/>
    <n v="200"/>
    <n v="4"/>
    <m/>
    <m/>
    <n v="5000"/>
    <n v="4"/>
    <m/>
    <m/>
    <n v="200"/>
    <m/>
    <m/>
    <m/>
    <n v="50"/>
    <n v="1"/>
    <m/>
    <n v="50"/>
    <n v="1"/>
    <m/>
    <m/>
    <m/>
    <m/>
    <n v="50"/>
    <n v="1"/>
    <m/>
    <m/>
    <m/>
    <m/>
    <m/>
    <m/>
    <m/>
    <n v="50"/>
    <n v="1"/>
    <m/>
    <m/>
    <m/>
    <m/>
    <m/>
  </r>
  <r>
    <x v="1"/>
    <d v="2023-01-02T00:00:00"/>
    <d v="2023-03-10T00:00:00"/>
    <x v="25"/>
    <s v="Bharat Badal Raha Hai"/>
    <n v="232"/>
    <x v="231"/>
    <x v="0"/>
    <s v="Ayurvedic Herbal Tea"/>
    <s v="https://bluetea.co.in/"/>
    <n v="2"/>
    <n v="2"/>
    <x v="0"/>
    <m/>
    <m/>
    <n v="0"/>
    <x v="0"/>
    <x v="9"/>
    <s v="Faridabad,Kolkata"/>
    <s v="Haryana,West Bengal"/>
    <n v="1000"/>
    <m/>
    <m/>
    <n v="19"/>
    <n v="75"/>
    <n v="1"/>
    <n v="7500"/>
    <n v="1"/>
    <x v="9"/>
    <m/>
    <m/>
    <m/>
    <x v="0"/>
    <n v="50"/>
    <n v="3"/>
    <n v="25"/>
    <n v="12"/>
    <n v="1666.666667"/>
    <n v="1"/>
    <m/>
    <m/>
    <n v="50"/>
    <m/>
    <m/>
    <m/>
    <m/>
    <m/>
    <m/>
    <m/>
    <m/>
    <m/>
    <m/>
    <m/>
    <m/>
    <n v="50"/>
    <n v="3"/>
    <n v="25"/>
    <m/>
    <m/>
    <m/>
    <m/>
    <m/>
    <m/>
    <m/>
    <m/>
    <m/>
    <m/>
    <m/>
    <m/>
    <m/>
  </r>
  <r>
    <x v="1"/>
    <d v="2023-01-02T00:00:00"/>
    <d v="2023-03-10T00:00:00"/>
    <x v="26"/>
    <s v="Nayi Soch Naye Vichaar"/>
    <n v="233"/>
    <x v="232"/>
    <x v="0"/>
    <s v="Healthy Snacks Online"/>
    <s v="https://thegreensnackco.com/"/>
    <n v="2"/>
    <n v="1"/>
    <x v="0"/>
    <n v="1"/>
    <m/>
    <n v="1"/>
    <x v="0"/>
    <x v="1"/>
    <s v="Mumbai"/>
    <s v="Maharashtra"/>
    <n v="-1"/>
    <n v="25"/>
    <m/>
    <m/>
    <n v="100"/>
    <n v="2"/>
    <n v="5000"/>
    <n v="1"/>
    <x v="9"/>
    <m/>
    <m/>
    <m/>
    <x v="0"/>
    <n v="100"/>
    <n v="8"/>
    <m/>
    <m/>
    <n v="1250"/>
    <n v="1"/>
    <m/>
    <m/>
    <n v="100"/>
    <m/>
    <m/>
    <m/>
    <m/>
    <m/>
    <m/>
    <m/>
    <m/>
    <m/>
    <n v="100"/>
    <n v="8"/>
    <m/>
    <m/>
    <m/>
    <m/>
    <m/>
    <m/>
    <m/>
    <m/>
    <m/>
    <m/>
    <m/>
    <m/>
    <m/>
    <m/>
    <m/>
    <m/>
    <m/>
  </r>
  <r>
    <x v="1"/>
    <d v="2023-01-02T00:00:00"/>
    <d v="2023-03-10T00:00:00"/>
    <x v="26"/>
    <s v="Nayi Soch Naye Vichaar"/>
    <n v="234"/>
    <x v="233"/>
    <x v="15"/>
    <s v="Online Art &amp; Craft Store"/>
    <s v="https://hobbyindia.store/"/>
    <n v="3"/>
    <n v="1"/>
    <x v="0"/>
    <n v="2"/>
    <m/>
    <n v="1"/>
    <x v="1"/>
    <x v="7"/>
    <s v="Surat"/>
    <s v="Gujarat"/>
    <n v="117"/>
    <m/>
    <m/>
    <m/>
    <n v="50"/>
    <n v="3"/>
    <n v="1666.666667"/>
    <n v="1"/>
    <x v="9"/>
    <m/>
    <m/>
    <m/>
    <x v="2"/>
    <m/>
    <m/>
    <m/>
    <m/>
    <m/>
    <m/>
    <m/>
    <m/>
    <n v="0"/>
    <m/>
    <m/>
    <m/>
    <m/>
    <m/>
    <m/>
    <m/>
    <m/>
    <m/>
    <m/>
    <m/>
    <m/>
    <m/>
    <m/>
    <m/>
    <m/>
    <m/>
    <m/>
    <m/>
    <m/>
    <m/>
    <m/>
    <m/>
    <m/>
    <m/>
    <m/>
    <m/>
    <m/>
  </r>
  <r>
    <x v="1"/>
    <d v="2023-01-02T00:00:00"/>
    <d v="2023-03-10T00:00:00"/>
    <x v="26"/>
    <s v="Nayi Soch Naye Vichaar"/>
    <n v="235"/>
    <x v="234"/>
    <x v="15"/>
    <s v="Composite paper honeycomb panels"/>
    <s v="https://www.flhexible.com/"/>
    <n v="2"/>
    <n v="1"/>
    <x v="0"/>
    <n v="1"/>
    <m/>
    <n v="1"/>
    <x v="0"/>
    <x v="3"/>
    <s v="Jaipur"/>
    <s v="Rajasthan"/>
    <n v="16"/>
    <n v="3.5"/>
    <n v="40"/>
    <n v="25"/>
    <n v="50"/>
    <n v="7.5"/>
    <n v="666.66666669999995"/>
    <n v="0"/>
    <x v="9"/>
    <m/>
    <m/>
    <m/>
    <x v="1"/>
    <m/>
    <m/>
    <m/>
    <m/>
    <m/>
    <m/>
    <m/>
    <m/>
    <n v="0"/>
    <m/>
    <m/>
    <m/>
    <m/>
    <m/>
    <m/>
    <m/>
    <m/>
    <m/>
    <m/>
    <m/>
    <m/>
    <m/>
    <m/>
    <m/>
    <m/>
    <m/>
    <m/>
    <m/>
    <m/>
    <m/>
    <m/>
    <m/>
    <m/>
    <m/>
    <m/>
    <m/>
    <m/>
  </r>
  <r>
    <x v="1"/>
    <d v="2023-01-02T00:00:00"/>
    <d v="2023-03-10T00:00:00"/>
    <x v="26"/>
    <s v="Nayi Soch Naye Vichaar"/>
    <n v="236"/>
    <x v="235"/>
    <x v="12"/>
    <s v="ESPORTS AND GAMING ORGANISATION"/>
    <s v="https://www.upthrustesports.com/"/>
    <n v="2"/>
    <n v="2"/>
    <x v="0"/>
    <m/>
    <m/>
    <n v="0"/>
    <x v="1"/>
    <x v="7"/>
    <s v="Mumbai"/>
    <s v="Maharashtra"/>
    <n v="300"/>
    <n v="33"/>
    <m/>
    <n v="30"/>
    <n v="75"/>
    <n v="3"/>
    <n v="2500"/>
    <n v="0"/>
    <x v="9"/>
    <m/>
    <m/>
    <m/>
    <x v="1"/>
    <m/>
    <m/>
    <m/>
    <m/>
    <m/>
    <m/>
    <m/>
    <m/>
    <n v="0"/>
    <m/>
    <m/>
    <m/>
    <m/>
    <m/>
    <m/>
    <m/>
    <m/>
    <m/>
    <m/>
    <m/>
    <m/>
    <m/>
    <m/>
    <m/>
    <m/>
    <m/>
    <m/>
    <m/>
    <m/>
    <m/>
    <m/>
    <m/>
    <m/>
    <m/>
    <m/>
    <m/>
    <m/>
  </r>
  <r>
    <x v="1"/>
    <d v="2023-01-02T00:00:00"/>
    <d v="2023-03-10T00:00:00"/>
    <x v="27"/>
    <s v="Game Changers"/>
    <n v="237"/>
    <x v="236"/>
    <x v="0"/>
    <s v="Cool Grind Technology Indian Spices"/>
    <s v="https://zofffoods.com/"/>
    <n v="2"/>
    <n v="2"/>
    <x v="0"/>
    <m/>
    <m/>
    <n v="0"/>
    <x v="0"/>
    <x v="9"/>
    <s v="Raipur"/>
    <s v="Chhattisgarh"/>
    <m/>
    <n v="700"/>
    <m/>
    <m/>
    <n v="100"/>
    <n v="0.5"/>
    <n v="20000"/>
    <n v="1"/>
    <x v="9"/>
    <m/>
    <m/>
    <m/>
    <x v="0"/>
    <n v="100"/>
    <n v="1.25"/>
    <m/>
    <m/>
    <n v="8000"/>
    <n v="1"/>
    <m/>
    <m/>
    <n v="100"/>
    <m/>
    <m/>
    <m/>
    <m/>
    <m/>
    <m/>
    <m/>
    <m/>
    <m/>
    <m/>
    <m/>
    <m/>
    <n v="100"/>
    <n v="1.25"/>
    <m/>
    <m/>
    <m/>
    <m/>
    <m/>
    <m/>
    <m/>
    <m/>
    <m/>
    <m/>
    <m/>
    <m/>
    <m/>
    <m/>
  </r>
  <r>
    <x v="1"/>
    <d v="2023-01-02T00:00:00"/>
    <d v="2023-03-10T00:00:00"/>
    <x v="27"/>
    <s v="Game Changers"/>
    <n v="238"/>
    <x v="237"/>
    <x v="6"/>
    <s v="Indian Traditional Toys and Indoor Games"/>
    <s v="https://www.desitoys.in/"/>
    <n v="1"/>
    <m/>
    <x v="1"/>
    <n v="1"/>
    <m/>
    <n v="0"/>
    <x v="0"/>
    <x v="1"/>
    <s v="Mumbai"/>
    <s v="Maharashtra"/>
    <n v="115"/>
    <n v="20"/>
    <n v="50"/>
    <n v="18"/>
    <n v="50"/>
    <n v="3"/>
    <n v="1666.666667"/>
    <n v="1"/>
    <x v="9"/>
    <m/>
    <m/>
    <m/>
    <x v="2"/>
    <m/>
    <m/>
    <m/>
    <m/>
    <m/>
    <m/>
    <m/>
    <m/>
    <n v="0"/>
    <m/>
    <m/>
    <m/>
    <m/>
    <m/>
    <m/>
    <m/>
    <m/>
    <m/>
    <m/>
    <m/>
    <m/>
    <m/>
    <m/>
    <m/>
    <m/>
    <m/>
    <m/>
    <m/>
    <m/>
    <m/>
    <m/>
    <m/>
    <m/>
    <m/>
    <m/>
    <m/>
    <m/>
  </r>
  <r>
    <x v="1"/>
    <d v="2023-01-02T00:00:00"/>
    <d v="2023-03-10T00:00:00"/>
    <x v="27"/>
    <s v="Game Changers"/>
    <n v="239"/>
    <x v="238"/>
    <x v="7"/>
    <s v="NoCode Enterprise Metaverse App Builder"/>
    <s v="http://www.cloudworx.ai/"/>
    <n v="1"/>
    <n v="1"/>
    <x v="0"/>
    <m/>
    <m/>
    <n v="0"/>
    <x v="0"/>
    <x v="7"/>
    <s v="Bangalore"/>
    <s v="Karnataka"/>
    <m/>
    <n v="14"/>
    <m/>
    <m/>
    <n v="40"/>
    <n v="2"/>
    <n v="2000"/>
    <n v="1"/>
    <x v="9"/>
    <m/>
    <m/>
    <m/>
    <x v="0"/>
    <n v="40"/>
    <n v="3.2"/>
    <m/>
    <m/>
    <n v="1250"/>
    <n v="2"/>
    <s v="yes"/>
    <m/>
    <n v="40"/>
    <m/>
    <m/>
    <m/>
    <n v="20"/>
    <n v="1.6"/>
    <m/>
    <n v="20"/>
    <n v="1.6"/>
    <m/>
    <m/>
    <m/>
    <m/>
    <m/>
    <m/>
    <m/>
    <m/>
    <m/>
    <m/>
    <m/>
    <m/>
    <m/>
    <m/>
    <m/>
    <m/>
    <m/>
    <m/>
    <m/>
    <m/>
  </r>
  <r>
    <x v="1"/>
    <d v="2023-01-02T00:00:00"/>
    <d v="2023-03-10T00:00:00"/>
    <x v="28"/>
    <s v="Pulse Of The Country"/>
    <n v="240"/>
    <x v="239"/>
    <x v="6"/>
    <s v="Tea Glass Washing Machine"/>
    <s v="https://mahantam.co.in/"/>
    <n v="2"/>
    <n v="2"/>
    <x v="0"/>
    <m/>
    <m/>
    <n v="0"/>
    <x v="1"/>
    <x v="7"/>
    <s v="Banaskantha"/>
    <s v="Gujarat"/>
    <m/>
    <m/>
    <m/>
    <m/>
    <n v="30"/>
    <n v="10"/>
    <n v="300"/>
    <n v="1"/>
    <x v="9"/>
    <m/>
    <m/>
    <m/>
    <x v="0"/>
    <n v="30"/>
    <n v="20"/>
    <m/>
    <m/>
    <n v="150"/>
    <n v="5"/>
    <m/>
    <m/>
    <n v="30"/>
    <m/>
    <m/>
    <m/>
    <n v="6"/>
    <n v="4"/>
    <m/>
    <n v="6"/>
    <n v="4"/>
    <m/>
    <n v="6"/>
    <n v="4"/>
    <m/>
    <n v="6"/>
    <n v="4"/>
    <m/>
    <n v="6"/>
    <n v="4"/>
    <m/>
    <m/>
    <m/>
    <m/>
    <m/>
    <m/>
    <m/>
    <m/>
    <m/>
    <m/>
    <m/>
  </r>
  <r>
    <x v="1"/>
    <d v="2023-01-02T00:00:00"/>
    <d v="2023-03-10T00:00:00"/>
    <x v="28"/>
    <s v="Pulse Of The Country"/>
    <n v="241"/>
    <x v="240"/>
    <x v="5"/>
    <s v="For Mental Strength"/>
    <s v="https://www.mindpeers.co/"/>
    <n v="2"/>
    <n v="1"/>
    <x v="0"/>
    <n v="1"/>
    <m/>
    <n v="0"/>
    <x v="0"/>
    <x v="7"/>
    <s v="Delhi"/>
    <s v="Delhi"/>
    <m/>
    <m/>
    <m/>
    <m/>
    <n v="53"/>
    <n v="1"/>
    <n v="5300"/>
    <n v="1"/>
    <x v="9"/>
    <m/>
    <m/>
    <m/>
    <x v="0"/>
    <n v="106"/>
    <n v="2"/>
    <m/>
    <m/>
    <n v="5300"/>
    <n v="4"/>
    <m/>
    <m/>
    <n v="105.98"/>
    <m/>
    <m/>
    <m/>
    <n v="17.66"/>
    <n v="0.33"/>
    <m/>
    <m/>
    <m/>
    <m/>
    <n v="17.66"/>
    <n v="0.33"/>
    <m/>
    <n v="17.66"/>
    <n v="0.33"/>
    <m/>
    <n v="53"/>
    <n v="1"/>
    <m/>
    <m/>
    <m/>
    <m/>
    <m/>
    <m/>
    <m/>
    <m/>
    <m/>
    <m/>
    <m/>
  </r>
  <r>
    <x v="1"/>
    <d v="2023-01-02T00:00:00"/>
    <d v="2023-03-10T00:00:00"/>
    <x v="28"/>
    <s v="Pulse Of The Country"/>
    <n v="242"/>
    <x v="241"/>
    <x v="0"/>
    <s v="Fresh &amp; pure milk products"/>
    <s v="https://www.barosi.in/"/>
    <n v="1"/>
    <n v="1"/>
    <x v="0"/>
    <m/>
    <m/>
    <n v="0"/>
    <x v="0"/>
    <x v="0"/>
    <s v="Pataudi"/>
    <s v="Haryana"/>
    <n v="-1"/>
    <n v="42"/>
    <n v="40"/>
    <m/>
    <n v="50"/>
    <n v="2"/>
    <n v="2500"/>
    <n v="0"/>
    <x v="9"/>
    <m/>
    <m/>
    <m/>
    <x v="1"/>
    <m/>
    <m/>
    <m/>
    <m/>
    <m/>
    <m/>
    <m/>
    <m/>
    <n v="0"/>
    <m/>
    <m/>
    <m/>
    <m/>
    <m/>
    <m/>
    <m/>
    <m/>
    <m/>
    <m/>
    <m/>
    <m/>
    <m/>
    <m/>
    <m/>
    <m/>
    <m/>
    <m/>
    <m/>
    <m/>
    <m/>
    <m/>
    <m/>
    <m/>
    <m/>
    <m/>
    <m/>
    <m/>
  </r>
  <r>
    <x v="1"/>
    <d v="2023-01-02T00:00:00"/>
    <d v="2023-03-10T00:00:00"/>
    <x v="29"/>
    <s v="Changing India"/>
    <n v="243"/>
    <x v="242"/>
    <x v="0"/>
    <s v="North Indian Cuisine restaurant"/>
    <s v="https://daryaganj.com/"/>
    <n v="3"/>
    <n v="3"/>
    <x v="0"/>
    <m/>
    <m/>
    <n v="0"/>
    <x v="0"/>
    <x v="7"/>
    <s v="Delhi"/>
    <s v="Delhi"/>
    <m/>
    <n v="300"/>
    <m/>
    <m/>
    <n v="90"/>
    <n v="0.5"/>
    <n v="18000"/>
    <n v="1"/>
    <x v="9"/>
    <m/>
    <m/>
    <m/>
    <x v="0"/>
    <n v="90"/>
    <n v="1"/>
    <m/>
    <m/>
    <n v="9000"/>
    <n v="1"/>
    <s v="yes"/>
    <m/>
    <n v="90"/>
    <m/>
    <m/>
    <m/>
    <m/>
    <m/>
    <m/>
    <m/>
    <m/>
    <m/>
    <m/>
    <m/>
    <m/>
    <n v="90"/>
    <n v="1"/>
    <m/>
    <m/>
    <m/>
    <m/>
    <m/>
    <m/>
    <m/>
    <m/>
    <m/>
    <m/>
    <m/>
    <m/>
    <m/>
    <m/>
  </r>
  <r>
    <x v="1"/>
    <d v="2023-01-02T00:00:00"/>
    <d v="2023-03-10T00:00:00"/>
    <x v="29"/>
    <s v="Changing India"/>
    <n v="244"/>
    <x v="243"/>
    <x v="1"/>
    <s v="Invention converts cycle into an electric cycle"/>
    <s v="https://www.instagram.com/dhruvvidyutdv/?hl=en"/>
    <n v="1"/>
    <n v="1"/>
    <x v="0"/>
    <m/>
    <m/>
    <n v="0"/>
    <x v="0"/>
    <x v="7"/>
    <s v="Delhi"/>
    <s v="Delhi"/>
    <m/>
    <m/>
    <m/>
    <m/>
    <n v="0"/>
    <n v="0.5"/>
    <n v="0"/>
    <n v="1"/>
    <x v="9"/>
    <m/>
    <m/>
    <m/>
    <x v="0"/>
    <n v="0"/>
    <n v="0.5"/>
    <m/>
    <m/>
    <n v="0"/>
    <n v="3"/>
    <s v="yes"/>
    <m/>
    <n v="0"/>
    <m/>
    <m/>
    <m/>
    <m/>
    <m/>
    <m/>
    <n v="0"/>
    <n v="0.16600000000000001"/>
    <m/>
    <m/>
    <m/>
    <m/>
    <n v="0"/>
    <n v="0.16600000000000001"/>
    <m/>
    <n v="0"/>
    <n v="0.16600000000000001"/>
    <m/>
    <m/>
    <m/>
    <m/>
    <m/>
    <m/>
    <m/>
    <m/>
    <m/>
    <m/>
    <m/>
  </r>
  <r>
    <x v="1"/>
    <d v="2023-01-02T00:00:00"/>
    <d v="2023-03-10T00:00:00"/>
    <x v="29"/>
    <s v="Changing India"/>
    <n v="245"/>
    <x v="244"/>
    <x v="15"/>
    <s v="Gaming Office Chairs"/>
    <s v="https://cellbell.in/"/>
    <n v="3"/>
    <n v="3"/>
    <x v="0"/>
    <m/>
    <m/>
    <n v="0"/>
    <x v="0"/>
    <x v="3"/>
    <s v="Ulhasnagar"/>
    <s v="Maharashtra"/>
    <m/>
    <n v="400"/>
    <n v="52"/>
    <m/>
    <n v="90"/>
    <n v="1.5"/>
    <n v="6000"/>
    <n v="0"/>
    <x v="9"/>
    <m/>
    <m/>
    <m/>
    <x v="1"/>
    <m/>
    <m/>
    <m/>
    <m/>
    <m/>
    <m/>
    <m/>
    <m/>
    <n v="0"/>
    <m/>
    <m/>
    <m/>
    <m/>
    <m/>
    <m/>
    <m/>
    <m/>
    <m/>
    <m/>
    <m/>
    <m/>
    <m/>
    <m/>
    <m/>
    <m/>
    <m/>
    <m/>
    <m/>
    <m/>
    <m/>
    <m/>
    <m/>
    <m/>
    <m/>
    <m/>
    <m/>
    <m/>
  </r>
  <r>
    <x v="1"/>
    <d v="2023-01-02T00:00:00"/>
    <d v="2023-03-10T00:00:00"/>
    <x v="30"/>
    <s v="Innovations And Investments"/>
    <n v="246"/>
    <x v="245"/>
    <x v="6"/>
    <s v="Balance Bike for Kids"/>
    <s v="https://www.vamshycle.com/"/>
    <n v="1"/>
    <n v="1"/>
    <x v="0"/>
    <m/>
    <m/>
    <n v="0"/>
    <x v="1"/>
    <x v="3"/>
    <s v="Pune"/>
    <s v="Maharashtra"/>
    <n v="21"/>
    <n v="0.5"/>
    <n v="35"/>
    <n v="26"/>
    <n v="50"/>
    <n v="10"/>
    <n v="500"/>
    <n v="1"/>
    <x v="9"/>
    <m/>
    <m/>
    <m/>
    <x v="2"/>
    <m/>
    <m/>
    <m/>
    <m/>
    <m/>
    <m/>
    <m/>
    <n v="1"/>
    <n v="0"/>
    <m/>
    <m/>
    <m/>
    <m/>
    <m/>
    <m/>
    <m/>
    <m/>
    <m/>
    <m/>
    <m/>
    <m/>
    <m/>
    <m/>
    <m/>
    <m/>
    <m/>
    <m/>
    <m/>
    <m/>
    <m/>
    <m/>
    <m/>
    <m/>
    <m/>
    <m/>
    <m/>
    <m/>
  </r>
  <r>
    <x v="1"/>
    <d v="2023-01-02T00:00:00"/>
    <d v="2023-03-10T00:00:00"/>
    <x v="30"/>
    <s v="Innovations And Investments"/>
    <n v="247"/>
    <x v="246"/>
    <x v="5"/>
    <s v="Book Doctors Appointments Video Consultation"/>
    <s v="https://digiqure.com/"/>
    <n v="2"/>
    <n v="2"/>
    <x v="0"/>
    <m/>
    <m/>
    <n v="0"/>
    <x v="0"/>
    <x v="7"/>
    <s v="Bhopal"/>
    <s v="Madhya Pradesh"/>
    <m/>
    <m/>
    <m/>
    <m/>
    <n v="40"/>
    <n v="4"/>
    <n v="1000"/>
    <n v="1"/>
    <x v="9"/>
    <m/>
    <m/>
    <m/>
    <x v="0"/>
    <n v="40"/>
    <n v="10"/>
    <m/>
    <m/>
    <n v="400"/>
    <n v="1"/>
    <m/>
    <m/>
    <n v="40"/>
    <m/>
    <m/>
    <m/>
    <n v="40"/>
    <n v="10"/>
    <m/>
    <m/>
    <m/>
    <m/>
    <m/>
    <m/>
    <m/>
    <m/>
    <m/>
    <m/>
    <m/>
    <m/>
    <m/>
    <m/>
    <m/>
    <m/>
    <m/>
    <m/>
    <m/>
    <m/>
    <m/>
    <m/>
    <m/>
  </r>
  <r>
    <x v="1"/>
    <d v="2023-01-02T00:00:00"/>
    <d v="2023-03-10T00:00:00"/>
    <x v="30"/>
    <s v="Innovations And Investments"/>
    <n v="248"/>
    <x v="247"/>
    <x v="6"/>
    <s v="Incense products made from temple flowers"/>
    <s v="https://nirmalaya.com/"/>
    <n v="3"/>
    <n v="2"/>
    <x v="0"/>
    <n v="1"/>
    <m/>
    <n v="1"/>
    <x v="0"/>
    <x v="7"/>
    <s v="Delhi"/>
    <s v="Delhi"/>
    <n v="-1"/>
    <n v="80"/>
    <m/>
    <m/>
    <n v="60"/>
    <n v="1.5"/>
    <n v="4000"/>
    <n v="0"/>
    <x v="9"/>
    <m/>
    <m/>
    <m/>
    <x v="1"/>
    <m/>
    <m/>
    <m/>
    <m/>
    <m/>
    <m/>
    <m/>
    <m/>
    <n v="0"/>
    <m/>
    <m/>
    <m/>
    <m/>
    <m/>
    <m/>
    <m/>
    <m/>
    <m/>
    <m/>
    <m/>
    <m/>
    <m/>
    <m/>
    <m/>
    <m/>
    <m/>
    <m/>
    <m/>
    <m/>
    <m/>
    <m/>
    <m/>
    <m/>
    <m/>
    <m/>
    <m/>
    <m/>
  </r>
  <r>
    <x v="1"/>
    <d v="2023-01-02T00:00:00"/>
    <d v="2023-03-10T00:00:00"/>
    <x v="31"/>
    <s v="Pitch Perfect"/>
    <n v="249"/>
    <x v="248"/>
    <x v="2"/>
    <s v="Handcrafted products sold directly by artisans"/>
    <s v="https://www.pabiben.com/"/>
    <n v="2"/>
    <n v="1"/>
    <x v="0"/>
    <n v="1"/>
    <m/>
    <n v="0"/>
    <x v="0"/>
    <x v="7"/>
    <s v="Ahmedabad"/>
    <s v="Gujarat"/>
    <m/>
    <m/>
    <n v="50"/>
    <n v="35"/>
    <n v="50"/>
    <n v="5"/>
    <n v="1000"/>
    <n v="1"/>
    <x v="9"/>
    <m/>
    <m/>
    <m/>
    <x v="0"/>
    <n v="10"/>
    <n v="5"/>
    <n v="40"/>
    <n v="0"/>
    <n v="200"/>
    <n v="1"/>
    <m/>
    <m/>
    <n v="10"/>
    <m/>
    <m/>
    <m/>
    <n v="10"/>
    <n v="5"/>
    <n v="40"/>
    <m/>
    <m/>
    <m/>
    <m/>
    <m/>
    <m/>
    <m/>
    <m/>
    <m/>
    <m/>
    <m/>
    <m/>
    <m/>
    <m/>
    <m/>
    <m/>
    <m/>
    <m/>
    <m/>
    <m/>
    <m/>
    <m/>
  </r>
  <r>
    <x v="1"/>
    <d v="2023-01-02T00:00:00"/>
    <d v="2023-03-10T00:00:00"/>
    <x v="31"/>
    <s v="Pitch Perfect"/>
    <n v="250"/>
    <x v="249"/>
    <x v="15"/>
    <s v="Collection of organizer for home and travelling"/>
    <s v="https://www.homestrap.com/"/>
    <n v="2"/>
    <n v="1"/>
    <x v="0"/>
    <n v="1"/>
    <m/>
    <n v="1"/>
    <x v="0"/>
    <x v="7"/>
    <s v="Indore"/>
    <s v="Madhya Pradesh"/>
    <m/>
    <m/>
    <n v="55"/>
    <m/>
    <n v="70"/>
    <n v="1"/>
    <n v="7000"/>
    <n v="1"/>
    <x v="9"/>
    <m/>
    <m/>
    <m/>
    <x v="0"/>
    <n v="50"/>
    <n v="7"/>
    <n v="20"/>
    <n v="10"/>
    <n v="714.2857143"/>
    <n v="1"/>
    <m/>
    <m/>
    <n v="50"/>
    <m/>
    <m/>
    <m/>
    <m/>
    <m/>
    <m/>
    <n v="50"/>
    <n v="7"/>
    <n v="20"/>
    <m/>
    <m/>
    <m/>
    <m/>
    <m/>
    <m/>
    <m/>
    <m/>
    <m/>
    <m/>
    <m/>
    <m/>
    <m/>
    <m/>
    <m/>
    <m/>
    <m/>
    <m/>
    <m/>
  </r>
  <r>
    <x v="1"/>
    <d v="2023-01-02T00:00:00"/>
    <d v="2023-03-10T00:00:00"/>
    <x v="31"/>
    <s v="Pitch Perfect"/>
    <n v="251"/>
    <x v="250"/>
    <x v="6"/>
    <s v="Smart Natural Air Purifier"/>
    <s v="https://www.ubreathe.in/"/>
    <n v="2"/>
    <n v="2"/>
    <x v="0"/>
    <m/>
    <m/>
    <n v="0"/>
    <x v="0"/>
    <x v="7"/>
    <s v="Gurgaon"/>
    <s v="Haryana"/>
    <m/>
    <m/>
    <m/>
    <m/>
    <n v="150"/>
    <n v="7.5"/>
    <n v="2000"/>
    <n v="1"/>
    <x v="9"/>
    <m/>
    <m/>
    <m/>
    <x v="0"/>
    <n v="50"/>
    <n v="5"/>
    <n v="100"/>
    <n v="10"/>
    <n v="1000"/>
    <n v="1"/>
    <m/>
    <m/>
    <n v="50"/>
    <m/>
    <m/>
    <m/>
    <n v="50"/>
    <n v="5"/>
    <n v="100"/>
    <m/>
    <m/>
    <m/>
    <m/>
    <m/>
    <m/>
    <m/>
    <m/>
    <m/>
    <m/>
    <m/>
    <m/>
    <m/>
    <m/>
    <m/>
    <m/>
    <m/>
    <m/>
    <m/>
    <m/>
    <m/>
    <m/>
  </r>
  <r>
    <x v="1"/>
    <d v="2023-01-02T00:00:00"/>
    <d v="2023-03-10T00:00:00"/>
    <x v="31"/>
    <s v="Pitch Perfect"/>
    <n v="252"/>
    <x v="251"/>
    <x v="7"/>
    <s v="Chatbot integrated experiential travel website"/>
    <s v="https://www.deyorcamps.com/"/>
    <n v="2"/>
    <n v="2"/>
    <x v="0"/>
    <m/>
    <m/>
    <n v="0"/>
    <x v="0"/>
    <x v="7"/>
    <s v="Gurgaon"/>
    <s v="Haryana"/>
    <m/>
    <m/>
    <n v="25"/>
    <n v="5"/>
    <n v="100"/>
    <n v="1"/>
    <n v="10000"/>
    <n v="0"/>
    <x v="9"/>
    <m/>
    <m/>
    <m/>
    <x v="1"/>
    <m/>
    <m/>
    <m/>
    <m/>
    <m/>
    <m/>
    <m/>
    <m/>
    <n v="0"/>
    <m/>
    <m/>
    <m/>
    <m/>
    <m/>
    <m/>
    <m/>
    <m/>
    <m/>
    <m/>
    <m/>
    <m/>
    <m/>
    <m/>
    <m/>
    <m/>
    <m/>
    <m/>
    <m/>
    <m/>
    <m/>
    <m/>
    <m/>
    <m/>
    <m/>
    <m/>
    <m/>
    <m/>
  </r>
  <r>
    <x v="1"/>
    <d v="2023-01-02T00:00:00"/>
    <d v="2023-03-10T00:00:00"/>
    <x v="32"/>
    <s v="Growing With India"/>
    <n v="253"/>
    <x v="252"/>
    <x v="5"/>
    <s v="Transforming pregnancy and parenting with app"/>
    <s v="https://www.imumz.com/"/>
    <n v="3"/>
    <n v="2"/>
    <x v="0"/>
    <n v="1"/>
    <m/>
    <n v="0"/>
    <x v="0"/>
    <x v="6"/>
    <s v="Bangalore"/>
    <s v="Karnataka"/>
    <m/>
    <m/>
    <m/>
    <m/>
    <n v="70"/>
    <n v="1"/>
    <n v="7000"/>
    <n v="1"/>
    <x v="9"/>
    <m/>
    <m/>
    <m/>
    <x v="0"/>
    <n v="10"/>
    <n v="1"/>
    <n v="60"/>
    <n v="10"/>
    <n v="1000"/>
    <n v="1"/>
    <m/>
    <m/>
    <n v="10"/>
    <m/>
    <m/>
    <m/>
    <m/>
    <m/>
    <m/>
    <m/>
    <m/>
    <m/>
    <m/>
    <m/>
    <m/>
    <m/>
    <m/>
    <m/>
    <n v="10"/>
    <n v="1"/>
    <n v="60"/>
    <m/>
    <m/>
    <m/>
    <m/>
    <m/>
    <m/>
    <m/>
    <m/>
    <m/>
    <m/>
  </r>
  <r>
    <x v="1"/>
    <d v="2023-01-02T00:00:00"/>
    <d v="2023-03-10T00:00:00"/>
    <x v="32"/>
    <s v="Growing With India"/>
    <n v="254"/>
    <x v="253"/>
    <x v="0"/>
    <s v="Assorted Pack Baked Chips"/>
    <s v="https://www.healthybinge.co.in/"/>
    <n v="2"/>
    <n v="2"/>
    <x v="0"/>
    <m/>
    <m/>
    <n v="0"/>
    <x v="0"/>
    <x v="7"/>
    <s v="Pune"/>
    <s v="Maharashtra"/>
    <n v="-1"/>
    <n v="11"/>
    <m/>
    <m/>
    <n v="50"/>
    <n v="5"/>
    <n v="1000"/>
    <n v="1"/>
    <x v="9"/>
    <m/>
    <m/>
    <m/>
    <x v="0"/>
    <n v="50"/>
    <n v="5"/>
    <m/>
    <m/>
    <n v="1000"/>
    <n v="2"/>
    <m/>
    <m/>
    <n v="50"/>
    <m/>
    <m/>
    <m/>
    <m/>
    <m/>
    <m/>
    <m/>
    <m/>
    <m/>
    <m/>
    <m/>
    <m/>
    <n v="25"/>
    <n v="2.5"/>
    <m/>
    <n v="25"/>
    <n v="2.5"/>
    <m/>
    <m/>
    <m/>
    <m/>
    <m/>
    <m/>
    <m/>
    <m/>
    <m/>
    <m/>
    <m/>
  </r>
  <r>
    <x v="1"/>
    <d v="2023-01-02T00:00:00"/>
    <d v="2023-03-10T00:00:00"/>
    <x v="32"/>
    <s v="Growing With India"/>
    <n v="255"/>
    <x v="254"/>
    <x v="2"/>
    <s v="Fashionable Denim Apparel"/>
    <s v="https://freakins.com/"/>
    <n v="2"/>
    <n v="2"/>
    <x v="0"/>
    <m/>
    <m/>
    <n v="0"/>
    <x v="0"/>
    <x v="7"/>
    <s v="Mumbai"/>
    <s v="Maharashtra"/>
    <n v="-1"/>
    <m/>
    <n v="63"/>
    <m/>
    <n v="70"/>
    <n v="1"/>
    <n v="7000"/>
    <n v="1"/>
    <x v="9"/>
    <m/>
    <m/>
    <m/>
    <x v="0"/>
    <n v="50"/>
    <n v="2.5"/>
    <n v="20"/>
    <n v="12"/>
    <n v="2000"/>
    <n v="1"/>
    <s v="yes"/>
    <m/>
    <n v="50"/>
    <m/>
    <m/>
    <m/>
    <m/>
    <m/>
    <m/>
    <m/>
    <m/>
    <m/>
    <n v="50"/>
    <n v="2.5"/>
    <n v="20"/>
    <m/>
    <m/>
    <m/>
    <m/>
    <m/>
    <m/>
    <m/>
    <m/>
    <m/>
    <m/>
    <m/>
    <m/>
    <m/>
    <m/>
    <m/>
    <m/>
  </r>
  <r>
    <x v="1"/>
    <d v="2023-01-02T00:00:00"/>
    <d v="2023-03-10T00:00:00"/>
    <x v="33"/>
    <s v="Growing Ideas Into Successful Businesses"/>
    <n v="256"/>
    <x v="255"/>
    <x v="15"/>
    <s v="Toothpaste Electric Toothbrush"/>
    <s v="https://perforacare.com/"/>
    <n v="2"/>
    <n v="2"/>
    <x v="0"/>
    <m/>
    <m/>
    <n v="0"/>
    <x v="1"/>
    <x v="7"/>
    <s v="Ballarpur,Karnal"/>
    <s v="Haryana,Maharashtra"/>
    <n v="-1"/>
    <m/>
    <n v="57"/>
    <m/>
    <n v="80"/>
    <n v="1"/>
    <n v="8000"/>
    <n v="1"/>
    <x v="9"/>
    <m/>
    <m/>
    <m/>
    <x v="0"/>
    <n v="80"/>
    <n v="2.5"/>
    <m/>
    <m/>
    <n v="3200"/>
    <n v="3"/>
    <m/>
    <m/>
    <n v="79.98"/>
    <m/>
    <m/>
    <m/>
    <n v="26.66"/>
    <n v="0.83299999999999996"/>
    <m/>
    <m/>
    <m/>
    <m/>
    <n v="26.66"/>
    <n v="0.83299999999999996"/>
    <m/>
    <m/>
    <m/>
    <m/>
    <n v="26.66"/>
    <n v="0.83299999999999996"/>
    <m/>
    <m/>
    <m/>
    <m/>
    <m/>
    <m/>
    <m/>
    <m/>
    <m/>
    <m/>
    <m/>
  </r>
  <r>
    <x v="1"/>
    <d v="2023-01-02T00:00:00"/>
    <d v="2023-03-10T00:00:00"/>
    <x v="33"/>
    <s v="Growing Ideas Into Successful Businesses"/>
    <n v="257"/>
    <x v="256"/>
    <x v="2"/>
    <s v="Lounge &amp; Travel wear"/>
    <s v="https://midnightangelsbypc.com/"/>
    <n v="2"/>
    <m/>
    <x v="1"/>
    <n v="2"/>
    <m/>
    <n v="0"/>
    <x v="0"/>
    <x v="1"/>
    <s v="Gurgaon"/>
    <s v="Haryana"/>
    <n v="180"/>
    <m/>
    <n v="83"/>
    <n v="20"/>
    <n v="75"/>
    <n v="6"/>
    <n v="1250"/>
    <n v="1"/>
    <x v="9"/>
    <m/>
    <m/>
    <m/>
    <x v="2"/>
    <m/>
    <m/>
    <m/>
    <m/>
    <m/>
    <m/>
    <m/>
    <m/>
    <n v="0"/>
    <m/>
    <m/>
    <m/>
    <m/>
    <m/>
    <m/>
    <m/>
    <m/>
    <m/>
    <m/>
    <m/>
    <m/>
    <m/>
    <m/>
    <m/>
    <m/>
    <m/>
    <m/>
    <m/>
    <m/>
    <m/>
    <m/>
    <m/>
    <m/>
    <m/>
    <m/>
    <m/>
    <m/>
  </r>
  <r>
    <x v="1"/>
    <d v="2023-01-02T00:00:00"/>
    <d v="2023-03-10T00:00:00"/>
    <x v="33"/>
    <s v="Growing Ideas Into Successful Businesses"/>
    <n v="258"/>
    <x v="257"/>
    <x v="5"/>
    <s v="Artificial Intelligence (AI) based vision therapy"/>
    <s v="https://curesee.com/"/>
    <n v="3"/>
    <n v="3"/>
    <x v="0"/>
    <m/>
    <m/>
    <n v="0"/>
    <x v="0"/>
    <x v="3"/>
    <s v="Gurgaon"/>
    <s v="Haryana"/>
    <n v="0"/>
    <n v="264"/>
    <m/>
    <m/>
    <n v="40"/>
    <n v="5"/>
    <n v="800"/>
    <n v="1"/>
    <x v="9"/>
    <m/>
    <m/>
    <m/>
    <x v="0"/>
    <n v="50"/>
    <n v="10"/>
    <m/>
    <m/>
    <n v="500"/>
    <n v="1"/>
    <m/>
    <m/>
    <n v="50"/>
    <m/>
    <m/>
    <m/>
    <m/>
    <m/>
    <m/>
    <m/>
    <m/>
    <m/>
    <m/>
    <m/>
    <m/>
    <m/>
    <m/>
    <m/>
    <n v="50"/>
    <n v="10"/>
    <m/>
    <m/>
    <m/>
    <m/>
    <m/>
    <m/>
    <m/>
    <m/>
    <m/>
    <m/>
    <m/>
  </r>
  <r>
    <x v="1"/>
    <d v="2023-01-02T00:00:00"/>
    <d v="2023-03-10T00:00:00"/>
    <x v="34"/>
    <s v="Business Ideas Ka Pitara"/>
    <n v="259"/>
    <x v="258"/>
    <x v="5"/>
    <s v="One-stop solution for all healthcare needs"/>
    <s v="https://medulance.com/"/>
    <n v="2"/>
    <n v="2"/>
    <x v="0"/>
    <m/>
    <m/>
    <n v="0"/>
    <x v="0"/>
    <x v="7"/>
    <s v="Delhi"/>
    <s v="Delhi"/>
    <n v="240"/>
    <m/>
    <m/>
    <n v="24"/>
    <n v="200"/>
    <n v="1"/>
    <n v="20000"/>
    <n v="1"/>
    <x v="9"/>
    <m/>
    <m/>
    <m/>
    <x v="0"/>
    <n v="200"/>
    <n v="2"/>
    <m/>
    <m/>
    <n v="10000"/>
    <n v="3"/>
    <m/>
    <m/>
    <n v="199.98"/>
    <m/>
    <m/>
    <m/>
    <n v="66.66"/>
    <n v="0.66600000000000004"/>
    <m/>
    <m/>
    <m/>
    <m/>
    <m/>
    <m/>
    <m/>
    <n v="66.66"/>
    <n v="0.66600000000000004"/>
    <m/>
    <n v="66.66"/>
    <n v="0.66600000000000004"/>
    <m/>
    <m/>
    <m/>
    <m/>
    <m/>
    <m/>
    <m/>
    <m/>
    <m/>
    <m/>
    <m/>
  </r>
  <r>
    <x v="1"/>
    <d v="2023-01-02T00:00:00"/>
    <d v="2023-03-10T00:00:00"/>
    <x v="34"/>
    <s v="Business Ideas Ka Pitara"/>
    <n v="260"/>
    <x v="259"/>
    <x v="0"/>
    <s v="Cakes Online"/>
    <m/>
    <n v="2"/>
    <m/>
    <x v="1"/>
    <n v="2"/>
    <m/>
    <n v="0"/>
    <x v="0"/>
    <x v="7"/>
    <s v="Kolkata"/>
    <s v="West Bengal"/>
    <m/>
    <n v="3"/>
    <n v="60"/>
    <n v="40"/>
    <n v="25"/>
    <n v="5"/>
    <n v="500"/>
    <n v="1"/>
    <x v="9"/>
    <m/>
    <m/>
    <m/>
    <x v="0"/>
    <n v="25"/>
    <n v="20"/>
    <m/>
    <m/>
    <n v="125"/>
    <n v="1"/>
    <m/>
    <m/>
    <n v="25"/>
    <m/>
    <m/>
    <m/>
    <m/>
    <m/>
    <m/>
    <m/>
    <m/>
    <m/>
    <m/>
    <m/>
    <m/>
    <m/>
    <m/>
    <m/>
    <m/>
    <m/>
    <m/>
    <m/>
    <m/>
    <m/>
    <n v="25"/>
    <n v="20"/>
    <m/>
    <m/>
    <m/>
    <m/>
    <m/>
  </r>
  <r>
    <x v="1"/>
    <d v="2023-01-02T00:00:00"/>
    <d v="2023-03-10T00:00:00"/>
    <x v="34"/>
    <s v="Business Ideas Ka Pitara"/>
    <n v="261"/>
    <x v="260"/>
    <x v="12"/>
    <s v="Play-to-Earn Social Gaming Platform"/>
    <s v="https://www.bowled.io/"/>
    <n v="2"/>
    <n v="2"/>
    <x v="0"/>
    <m/>
    <m/>
    <n v="0"/>
    <x v="0"/>
    <x v="7"/>
    <s v="Mumbai"/>
    <s v="Maharashtra"/>
    <m/>
    <m/>
    <m/>
    <m/>
    <n v="80"/>
    <n v="1"/>
    <n v="8000"/>
    <n v="0"/>
    <x v="9"/>
    <m/>
    <m/>
    <m/>
    <x v="1"/>
    <m/>
    <m/>
    <m/>
    <m/>
    <m/>
    <m/>
    <m/>
    <m/>
    <n v="0"/>
    <m/>
    <m/>
    <m/>
    <m/>
    <m/>
    <m/>
    <m/>
    <m/>
    <m/>
    <m/>
    <m/>
    <m/>
    <m/>
    <m/>
    <m/>
    <m/>
    <m/>
    <m/>
    <m/>
    <m/>
    <m/>
    <m/>
    <m/>
    <m/>
    <m/>
    <m/>
    <m/>
    <m/>
  </r>
  <r>
    <x v="1"/>
    <d v="2023-01-02T00:00:00"/>
    <d v="2023-03-10T00:00:00"/>
    <x v="34"/>
    <s v="Business Ideas Ka Pitara"/>
    <n v="262"/>
    <x v="261"/>
    <x v="6"/>
    <s v="Collection of Toys"/>
    <s v="https://toyshine.in/"/>
    <n v="1"/>
    <n v="1"/>
    <x v="0"/>
    <m/>
    <m/>
    <n v="0"/>
    <x v="0"/>
    <x v="7"/>
    <s v="Jalandhar"/>
    <s v="Punjab"/>
    <n v="4500"/>
    <n v="450"/>
    <m/>
    <n v="15"/>
    <n v="125"/>
    <n v="0.5"/>
    <n v="25000"/>
    <n v="0"/>
    <x v="9"/>
    <m/>
    <m/>
    <m/>
    <x v="1"/>
    <m/>
    <m/>
    <m/>
    <m/>
    <m/>
    <m/>
    <m/>
    <m/>
    <n v="0"/>
    <m/>
    <m/>
    <m/>
    <m/>
    <m/>
    <m/>
    <m/>
    <m/>
    <m/>
    <m/>
    <m/>
    <m/>
    <m/>
    <m/>
    <m/>
    <m/>
    <m/>
    <m/>
    <m/>
    <m/>
    <m/>
    <m/>
    <m/>
    <m/>
    <m/>
    <m/>
    <m/>
    <m/>
  </r>
  <r>
    <x v="1"/>
    <d v="2023-01-02T00:00:00"/>
    <d v="2023-03-10T00:00:00"/>
    <x v="35"/>
    <s v="Anokhe Pitchers Ke Anokhe Ideas"/>
    <n v="263"/>
    <x v="262"/>
    <x v="5"/>
    <s v="Wearable EEG Headband"/>
    <s v="https://neuphony.com/"/>
    <n v="2"/>
    <n v="1"/>
    <x v="0"/>
    <n v="1"/>
    <m/>
    <n v="1"/>
    <x v="1"/>
    <x v="12"/>
    <s v="Noida"/>
    <s v="Uttar Pradesh"/>
    <n v="-1"/>
    <m/>
    <m/>
    <m/>
    <n v="100"/>
    <n v="2"/>
    <n v="5000"/>
    <n v="1"/>
    <x v="9"/>
    <m/>
    <m/>
    <m/>
    <x v="0"/>
    <n v="100"/>
    <n v="5.4"/>
    <m/>
    <m/>
    <n v="1851.851852"/>
    <n v="2"/>
    <m/>
    <m/>
    <n v="100"/>
    <m/>
    <m/>
    <m/>
    <m/>
    <m/>
    <m/>
    <m/>
    <m/>
    <m/>
    <m/>
    <m/>
    <m/>
    <n v="50"/>
    <n v="2.7"/>
    <m/>
    <n v="50"/>
    <n v="2.7"/>
    <m/>
    <m/>
    <m/>
    <m/>
    <m/>
    <m/>
    <m/>
    <m/>
    <m/>
    <m/>
    <m/>
  </r>
  <r>
    <x v="1"/>
    <d v="2023-01-02T00:00:00"/>
    <d v="2023-03-10T00:00:00"/>
    <x v="35"/>
    <s v="Anokhe Pitchers Ke Anokhe Ideas"/>
    <n v="264"/>
    <x v="263"/>
    <x v="0"/>
    <s v="Ayurvedic Lifestyle products"/>
    <s v="https://amrutam.co.in/"/>
    <n v="3"/>
    <n v="2"/>
    <x v="0"/>
    <n v="1"/>
    <m/>
    <n v="0"/>
    <x v="0"/>
    <x v="1"/>
    <s v="Gwalior"/>
    <s v="Madhya Pradesh"/>
    <n v="110"/>
    <m/>
    <m/>
    <m/>
    <n v="50"/>
    <n v="2"/>
    <n v="2500"/>
    <n v="0"/>
    <x v="9"/>
    <m/>
    <m/>
    <m/>
    <x v="1"/>
    <m/>
    <m/>
    <m/>
    <m/>
    <m/>
    <m/>
    <m/>
    <m/>
    <n v="0"/>
    <m/>
    <m/>
    <m/>
    <m/>
    <m/>
    <m/>
    <m/>
    <m/>
    <m/>
    <m/>
    <m/>
    <m/>
    <m/>
    <m/>
    <m/>
    <m/>
    <m/>
    <m/>
    <m/>
    <m/>
    <m/>
    <m/>
    <m/>
    <m/>
    <m/>
    <m/>
    <m/>
    <m/>
  </r>
  <r>
    <x v="1"/>
    <d v="2023-01-02T00:00:00"/>
    <d v="2023-03-10T00:00:00"/>
    <x v="35"/>
    <s v="Anokhe Pitchers Ke Anokhe Ideas"/>
    <n v="265"/>
    <x v="264"/>
    <x v="7"/>
    <s v="Augmented Reality content for books"/>
    <s v="https://www.holokitab.in/"/>
    <n v="2"/>
    <n v="2"/>
    <x v="0"/>
    <m/>
    <m/>
    <n v="0"/>
    <x v="0"/>
    <x v="7"/>
    <s v="Jalandhar"/>
    <s v="Punjab"/>
    <n v="0"/>
    <m/>
    <m/>
    <m/>
    <n v="45"/>
    <n v="10"/>
    <n v="450"/>
    <n v="1"/>
    <x v="9"/>
    <m/>
    <m/>
    <m/>
    <x v="0"/>
    <n v="45"/>
    <n v="25"/>
    <m/>
    <m/>
    <n v="180"/>
    <n v="1"/>
    <s v="yes"/>
    <m/>
    <n v="45"/>
    <m/>
    <m/>
    <m/>
    <n v="45"/>
    <n v="25"/>
    <m/>
    <m/>
    <m/>
    <m/>
    <m/>
    <m/>
    <m/>
    <m/>
    <m/>
    <m/>
    <m/>
    <m/>
    <m/>
    <m/>
    <m/>
    <m/>
    <m/>
    <m/>
    <m/>
    <m/>
    <m/>
    <m/>
    <m/>
  </r>
  <r>
    <x v="1"/>
    <d v="2023-01-02T00:00:00"/>
    <d v="2023-03-10T00:00:00"/>
    <x v="37"/>
    <s v="Bharat Ka Kal"/>
    <n v="266"/>
    <x v="265"/>
    <x v="0"/>
    <s v="Nutrition For Life. Shop health &amp; wellness products"/>
    <s v="https://www.zoe.menu/"/>
    <n v="2"/>
    <n v="1"/>
    <x v="0"/>
    <n v="1"/>
    <m/>
    <n v="1"/>
    <x v="0"/>
    <x v="7"/>
    <s v="Gurgaon"/>
    <s v="Haryana"/>
    <n v="120"/>
    <m/>
    <m/>
    <m/>
    <n v="75"/>
    <n v="5"/>
    <n v="1500"/>
    <n v="0"/>
    <x v="9"/>
    <m/>
    <m/>
    <m/>
    <x v="1"/>
    <m/>
    <m/>
    <m/>
    <m/>
    <m/>
    <m/>
    <m/>
    <m/>
    <n v="0"/>
    <m/>
    <m/>
    <m/>
    <m/>
    <m/>
    <m/>
    <m/>
    <m/>
    <m/>
    <m/>
    <m/>
    <m/>
    <m/>
    <m/>
    <m/>
    <m/>
    <m/>
    <m/>
    <m/>
    <m/>
    <m/>
    <m/>
    <m/>
    <m/>
    <m/>
    <m/>
    <m/>
    <m/>
  </r>
  <r>
    <x v="1"/>
    <d v="2023-01-02T00:00:00"/>
    <d v="2023-03-10T00:00:00"/>
    <x v="37"/>
    <s v="Bharat Ka Kal"/>
    <n v="267"/>
    <x v="266"/>
    <x v="1"/>
    <s v="Diamond frame folding bicycles"/>
    <s v="https://hornback.bike/"/>
    <n v="2"/>
    <n v="2"/>
    <x v="0"/>
    <m/>
    <m/>
    <n v="0"/>
    <x v="0"/>
    <x v="7"/>
    <s v="Hyderabad"/>
    <s v="Telangana"/>
    <m/>
    <m/>
    <m/>
    <m/>
    <n v="50"/>
    <n v="1"/>
    <n v="5000"/>
    <n v="1"/>
    <x v="9"/>
    <m/>
    <m/>
    <m/>
    <x v="0"/>
    <n v="50"/>
    <n v="2.5"/>
    <m/>
    <m/>
    <n v="2000"/>
    <n v="1"/>
    <s v="yes"/>
    <n v="1"/>
    <n v="50"/>
    <m/>
    <m/>
    <m/>
    <m/>
    <m/>
    <m/>
    <m/>
    <m/>
    <m/>
    <m/>
    <m/>
    <m/>
    <m/>
    <m/>
    <m/>
    <m/>
    <m/>
    <m/>
    <m/>
    <m/>
    <m/>
    <n v="50"/>
    <n v="2.5"/>
    <m/>
    <m/>
    <m/>
    <m/>
    <m/>
  </r>
  <r>
    <x v="1"/>
    <d v="2023-01-02T00:00:00"/>
    <d v="2023-03-10T00:00:00"/>
    <x v="37"/>
    <s v="Bharat Ka Kal"/>
    <n v="268"/>
    <x v="267"/>
    <x v="13"/>
    <s v="Non-Alcoholic Beverages"/>
    <s v="https://malaki.in/"/>
    <n v="2"/>
    <n v="2"/>
    <x v="0"/>
    <m/>
    <m/>
    <n v="0"/>
    <x v="0"/>
    <x v="7"/>
    <s v="Mumbai"/>
    <s v="Maharashtra"/>
    <n v="270"/>
    <n v="42"/>
    <n v="56"/>
    <n v="13"/>
    <n v="50"/>
    <n v="1"/>
    <n v="5000"/>
    <n v="1"/>
    <x v="9"/>
    <m/>
    <m/>
    <m/>
    <x v="0"/>
    <n v="50"/>
    <n v="3"/>
    <m/>
    <m/>
    <n v="1666.666667"/>
    <n v="2"/>
    <m/>
    <m/>
    <n v="50"/>
    <m/>
    <m/>
    <m/>
    <m/>
    <m/>
    <m/>
    <m/>
    <m/>
    <m/>
    <m/>
    <m/>
    <m/>
    <n v="25"/>
    <n v="1.5"/>
    <m/>
    <n v="25"/>
    <n v="1.5"/>
    <m/>
    <m/>
    <m/>
    <m/>
    <m/>
    <m/>
    <m/>
    <m/>
    <m/>
    <m/>
    <m/>
  </r>
  <r>
    <x v="1"/>
    <d v="2023-01-02T00:00:00"/>
    <d v="2023-03-10T00:00:00"/>
    <x v="37"/>
    <s v="Bharat Ka Kal"/>
    <n v="269"/>
    <x v="268"/>
    <x v="6"/>
    <s v="Contamination Control Solutions"/>
    <s v="https://nanoclean.store/"/>
    <n v="1"/>
    <n v="1"/>
    <x v="0"/>
    <m/>
    <m/>
    <n v="0"/>
    <x v="0"/>
    <x v="1"/>
    <s v="Bikaner"/>
    <s v="Rajasthan"/>
    <n v="110"/>
    <n v="5"/>
    <m/>
    <m/>
    <n v="80"/>
    <n v="2"/>
    <n v="4000"/>
    <n v="0"/>
    <x v="9"/>
    <m/>
    <m/>
    <m/>
    <x v="1"/>
    <m/>
    <m/>
    <m/>
    <m/>
    <m/>
    <m/>
    <m/>
    <n v="1"/>
    <n v="0"/>
    <m/>
    <m/>
    <m/>
    <m/>
    <m/>
    <m/>
    <m/>
    <m/>
    <m/>
    <m/>
    <m/>
    <m/>
    <m/>
    <m/>
    <m/>
    <m/>
    <m/>
    <m/>
    <m/>
    <m/>
    <m/>
    <m/>
    <m/>
    <m/>
    <m/>
    <m/>
    <m/>
    <m/>
  </r>
  <r>
    <x v="1"/>
    <d v="2023-01-02T00:00:00"/>
    <d v="2023-03-10T00:00:00"/>
    <x v="38"/>
    <s v="Innovation And Imagination"/>
    <n v="270"/>
    <x v="269"/>
    <x v="13"/>
    <s v="Spirits, Liqueurs &amp; Cocktail Blends"/>
    <m/>
    <n v="2"/>
    <n v="2"/>
    <x v="0"/>
    <m/>
    <m/>
    <n v="0"/>
    <x v="0"/>
    <x v="7"/>
    <s v="Goa"/>
    <s v="Goa"/>
    <n v="1200"/>
    <n v="125"/>
    <m/>
    <m/>
    <n v="100"/>
    <n v="1"/>
    <n v="10000"/>
    <n v="0"/>
    <x v="9"/>
    <m/>
    <m/>
    <m/>
    <x v="1"/>
    <m/>
    <m/>
    <m/>
    <m/>
    <m/>
    <m/>
    <m/>
    <m/>
    <n v="0"/>
    <m/>
    <m/>
    <m/>
    <m/>
    <m/>
    <m/>
    <m/>
    <m/>
    <m/>
    <m/>
    <m/>
    <m/>
    <m/>
    <m/>
    <m/>
    <m/>
    <m/>
    <m/>
    <m/>
    <m/>
    <m/>
    <m/>
    <m/>
    <m/>
    <m/>
    <m/>
    <m/>
    <m/>
  </r>
  <r>
    <x v="1"/>
    <d v="2023-01-02T00:00:00"/>
    <d v="2023-03-10T00:00:00"/>
    <x v="38"/>
    <s v="Innovation And Imagination"/>
    <n v="271"/>
    <x v="270"/>
    <x v="0"/>
    <s v="Fresh Italian Cheese Products"/>
    <s v="https://cremeitalia.com/"/>
    <n v="1"/>
    <n v="1"/>
    <x v="0"/>
    <m/>
    <m/>
    <n v="0"/>
    <x v="0"/>
    <x v="7"/>
    <s v="Mumbai"/>
    <s v="Maharashtra"/>
    <m/>
    <n v="62"/>
    <m/>
    <m/>
    <n v="90"/>
    <n v="1.5"/>
    <n v="6000"/>
    <n v="0"/>
    <x v="9"/>
    <m/>
    <m/>
    <m/>
    <x v="1"/>
    <m/>
    <m/>
    <m/>
    <m/>
    <m/>
    <m/>
    <m/>
    <m/>
    <n v="0"/>
    <m/>
    <m/>
    <m/>
    <m/>
    <m/>
    <m/>
    <m/>
    <m/>
    <m/>
    <m/>
    <m/>
    <m/>
    <m/>
    <m/>
    <m/>
    <m/>
    <m/>
    <m/>
    <m/>
    <m/>
    <m/>
    <m/>
    <m/>
    <m/>
    <m/>
    <m/>
    <m/>
    <m/>
  </r>
  <r>
    <x v="1"/>
    <d v="2023-01-02T00:00:00"/>
    <d v="2023-03-10T00:00:00"/>
    <x v="38"/>
    <s v="Innovation And Imagination"/>
    <n v="272"/>
    <x v="271"/>
    <x v="10"/>
    <s v="Congestion Management for Fuel Stations"/>
    <s v="https://www.nawgati.com/"/>
    <n v="3"/>
    <n v="3"/>
    <x v="0"/>
    <m/>
    <m/>
    <n v="0"/>
    <x v="1"/>
    <x v="7"/>
    <s v="Noida"/>
    <s v="Uttar Pradesh"/>
    <m/>
    <m/>
    <m/>
    <m/>
    <n v="67"/>
    <n v="2"/>
    <n v="3350"/>
    <n v="1"/>
    <x v="9"/>
    <m/>
    <m/>
    <m/>
    <x v="0"/>
    <n v="67"/>
    <n v="3"/>
    <m/>
    <m/>
    <n v="2233.333333"/>
    <n v="2"/>
    <m/>
    <m/>
    <n v="67"/>
    <m/>
    <m/>
    <m/>
    <m/>
    <m/>
    <m/>
    <m/>
    <m/>
    <m/>
    <m/>
    <m/>
    <m/>
    <n v="33.5"/>
    <n v="1.5"/>
    <m/>
    <m/>
    <m/>
    <m/>
    <m/>
    <m/>
    <m/>
    <n v="33.5"/>
    <n v="1.5"/>
    <m/>
    <m/>
    <m/>
    <m/>
    <m/>
  </r>
  <r>
    <x v="1"/>
    <d v="2023-01-02T00:00:00"/>
    <d v="2023-03-10T00:00:00"/>
    <x v="38"/>
    <s v="Innovation And Imagination"/>
    <n v="273"/>
    <x v="272"/>
    <x v="1"/>
    <s v="All-inclusive Electric Vehicle Subscription"/>
    <s v="https://swytchd.com/"/>
    <n v="1"/>
    <n v="1"/>
    <x v="0"/>
    <m/>
    <m/>
    <n v="0"/>
    <x v="0"/>
    <x v="7"/>
    <s v="Bangalore"/>
    <s v="Karnataka"/>
    <m/>
    <m/>
    <m/>
    <m/>
    <n v="50"/>
    <n v="3"/>
    <n v="1666.666667"/>
    <n v="0"/>
    <x v="9"/>
    <m/>
    <m/>
    <m/>
    <x v="1"/>
    <m/>
    <m/>
    <m/>
    <m/>
    <m/>
    <m/>
    <m/>
    <m/>
    <n v="0"/>
    <m/>
    <m/>
    <m/>
    <m/>
    <m/>
    <m/>
    <m/>
    <m/>
    <m/>
    <m/>
    <m/>
    <m/>
    <m/>
    <m/>
    <m/>
    <m/>
    <m/>
    <m/>
    <m/>
    <m/>
    <m/>
    <m/>
    <m/>
    <m/>
    <m/>
    <m/>
    <m/>
    <m/>
  </r>
  <r>
    <x v="1"/>
    <d v="2023-01-02T00:00:00"/>
    <d v="2023-03-10T00:00:00"/>
    <x v="39"/>
    <s v="Revolutionary Ideas And Successful Businesses"/>
    <n v="274"/>
    <x v="273"/>
    <x v="0"/>
    <s v="Natural High Protein Rich &amp; Healthy Foods"/>
    <s v="https://gladful.in/"/>
    <n v="2"/>
    <n v="1"/>
    <x v="0"/>
    <n v="1"/>
    <m/>
    <n v="0"/>
    <x v="0"/>
    <x v="12"/>
    <s v="Jaipur"/>
    <s v="Rajasthan"/>
    <n v="-1"/>
    <n v="24"/>
    <m/>
    <m/>
    <n v="50"/>
    <n v="2"/>
    <n v="2500"/>
    <n v="1"/>
    <x v="9"/>
    <m/>
    <m/>
    <m/>
    <x v="0"/>
    <n v="50"/>
    <n v="3.5"/>
    <m/>
    <m/>
    <n v="1428.5714290000001"/>
    <n v="3"/>
    <m/>
    <m/>
    <n v="49.980000000000004"/>
    <m/>
    <m/>
    <m/>
    <n v="16.66"/>
    <n v="1.1666000000000001"/>
    <m/>
    <m/>
    <m/>
    <m/>
    <m/>
    <m/>
    <m/>
    <n v="16.66"/>
    <n v="1.1666000000000001"/>
    <m/>
    <m/>
    <m/>
    <m/>
    <m/>
    <m/>
    <m/>
    <n v="16.66"/>
    <n v="1.1666000000000001"/>
    <m/>
    <m/>
    <m/>
    <m/>
    <m/>
  </r>
  <r>
    <x v="1"/>
    <d v="2023-01-02T00:00:00"/>
    <d v="2023-03-10T00:00:00"/>
    <x v="39"/>
    <s v="Revolutionary Ideas And Successful Businesses"/>
    <n v="275"/>
    <x v="274"/>
    <x v="5"/>
    <s v="Simplified pharmacy"/>
    <s v="https://pharmallama.com/"/>
    <n v="3"/>
    <n v="3"/>
    <x v="0"/>
    <m/>
    <m/>
    <n v="0"/>
    <x v="0"/>
    <x v="12"/>
    <s v="Bangalore"/>
    <s v="Karnataka"/>
    <m/>
    <n v="24"/>
    <m/>
    <m/>
    <n v="100"/>
    <n v="1.5"/>
    <n v="6666.6666670000004"/>
    <n v="1"/>
    <x v="9"/>
    <m/>
    <m/>
    <m/>
    <x v="0"/>
    <n v="200"/>
    <n v="5"/>
    <m/>
    <m/>
    <n v="4000"/>
    <n v="5"/>
    <m/>
    <m/>
    <n v="200"/>
    <m/>
    <m/>
    <m/>
    <n v="40"/>
    <n v="1"/>
    <m/>
    <n v="40"/>
    <n v="1"/>
    <m/>
    <m/>
    <m/>
    <m/>
    <n v="40"/>
    <n v="1"/>
    <m/>
    <n v="40"/>
    <n v="1"/>
    <m/>
    <m/>
    <m/>
    <m/>
    <n v="40"/>
    <n v="1"/>
    <m/>
    <m/>
    <m/>
    <m/>
    <m/>
  </r>
  <r>
    <x v="1"/>
    <d v="2023-01-02T00:00:00"/>
    <d v="2023-03-10T00:00:00"/>
    <x v="39"/>
    <s v="Revolutionary Ideas And Successful Businesses"/>
    <n v="276"/>
    <x v="275"/>
    <x v="0"/>
    <s v="Cloud-kitchen service"/>
    <s v="https://craverajafoods.com/"/>
    <n v="2"/>
    <n v="2"/>
    <x v="0"/>
    <m/>
    <m/>
    <n v="0"/>
    <x v="0"/>
    <x v="6"/>
    <s v="Kolkata"/>
    <s v="West Bengal"/>
    <n v="256"/>
    <n v="20"/>
    <n v="70"/>
    <n v="3"/>
    <n v="65"/>
    <n v="3"/>
    <n v="2166.666667"/>
    <n v="0"/>
    <x v="9"/>
    <m/>
    <m/>
    <m/>
    <x v="1"/>
    <m/>
    <m/>
    <m/>
    <m/>
    <m/>
    <m/>
    <m/>
    <m/>
    <n v="0"/>
    <m/>
    <m/>
    <m/>
    <m/>
    <m/>
    <m/>
    <m/>
    <m/>
    <m/>
    <m/>
    <m/>
    <m/>
    <m/>
    <m/>
    <m/>
    <m/>
    <m/>
    <m/>
    <m/>
    <m/>
    <m/>
    <m/>
    <m/>
    <m/>
    <m/>
    <m/>
    <m/>
    <m/>
  </r>
  <r>
    <x v="1"/>
    <d v="2023-01-02T00:00:00"/>
    <d v="2023-03-10T00:00:00"/>
    <x v="39"/>
    <s v="Revolutionary Ideas And Successful Businesses"/>
    <n v="277"/>
    <x v="276"/>
    <x v="15"/>
    <s v="Devotional, meditational, and romantic incense"/>
    <s v="http://www.vaperfume.com/"/>
    <n v="1"/>
    <n v="1"/>
    <x v="0"/>
    <m/>
    <m/>
    <n v="0"/>
    <x v="0"/>
    <x v="7"/>
    <s v="Mumbai"/>
    <s v="Maharashtra"/>
    <m/>
    <m/>
    <n v="56"/>
    <n v="35"/>
    <n v="100"/>
    <n v="10"/>
    <n v="1000"/>
    <n v="0"/>
    <x v="9"/>
    <m/>
    <m/>
    <m/>
    <x v="1"/>
    <m/>
    <m/>
    <m/>
    <m/>
    <m/>
    <m/>
    <m/>
    <m/>
    <n v="0"/>
    <m/>
    <m/>
    <m/>
    <m/>
    <m/>
    <m/>
    <m/>
    <m/>
    <m/>
    <m/>
    <m/>
    <m/>
    <m/>
    <m/>
    <m/>
    <m/>
    <m/>
    <m/>
    <m/>
    <m/>
    <m/>
    <m/>
    <m/>
    <m/>
    <m/>
    <m/>
    <m/>
    <m/>
  </r>
  <r>
    <x v="1"/>
    <d v="2023-01-02T00:00:00"/>
    <d v="2023-03-10T00:00:00"/>
    <x v="40"/>
    <s v="Creating Valuable Businesses"/>
    <n v="278"/>
    <x v="277"/>
    <x v="7"/>
    <s v="Pseudonymous social network"/>
    <s v="https://www.hood.live/"/>
    <n v="3"/>
    <n v="3"/>
    <x v="0"/>
    <m/>
    <m/>
    <n v="0"/>
    <x v="0"/>
    <x v="12"/>
    <s v="Gurgaon"/>
    <s v="Haryana"/>
    <n v="0"/>
    <m/>
    <m/>
    <m/>
    <n v="120"/>
    <n v="0.2"/>
    <n v="60000"/>
    <n v="1"/>
    <x v="9"/>
    <m/>
    <m/>
    <m/>
    <x v="0"/>
    <n v="60"/>
    <n v="0.54"/>
    <n v="60"/>
    <n v="12"/>
    <n v="11111.11111"/>
    <n v="2"/>
    <m/>
    <m/>
    <n v="60"/>
    <m/>
    <m/>
    <m/>
    <m/>
    <m/>
    <m/>
    <m/>
    <m/>
    <m/>
    <m/>
    <m/>
    <m/>
    <n v="30"/>
    <n v="0.27"/>
    <n v="30"/>
    <n v="30"/>
    <n v="0.27"/>
    <n v="30"/>
    <m/>
    <m/>
    <m/>
    <m/>
    <m/>
    <m/>
    <m/>
    <m/>
    <m/>
    <m/>
  </r>
  <r>
    <x v="1"/>
    <d v="2023-01-02T00:00:00"/>
    <d v="2023-03-10T00:00:00"/>
    <x v="40"/>
    <s v="Creating Valuable Businesses"/>
    <n v="279"/>
    <x v="278"/>
    <x v="0"/>
    <s v="Authentic turkish ice cream"/>
    <s v="https://twistingscoops.com/"/>
    <n v="2"/>
    <n v="2"/>
    <x v="0"/>
    <m/>
    <m/>
    <n v="0"/>
    <x v="1"/>
    <x v="7"/>
    <s v="Delhi"/>
    <s v="Delhi"/>
    <m/>
    <m/>
    <m/>
    <n v="40"/>
    <n v="100"/>
    <n v="2.5"/>
    <n v="4000"/>
    <n v="1"/>
    <x v="9"/>
    <m/>
    <m/>
    <m/>
    <x v="2"/>
    <m/>
    <m/>
    <m/>
    <m/>
    <m/>
    <m/>
    <m/>
    <m/>
    <n v="0"/>
    <m/>
    <m/>
    <m/>
    <m/>
    <m/>
    <m/>
    <m/>
    <m/>
    <m/>
    <m/>
    <m/>
    <m/>
    <m/>
    <m/>
    <m/>
    <m/>
    <m/>
    <m/>
    <m/>
    <m/>
    <m/>
    <m/>
    <m/>
    <m/>
    <m/>
    <m/>
    <m/>
    <m/>
  </r>
  <r>
    <x v="1"/>
    <d v="2023-01-02T00:00:00"/>
    <d v="2023-03-10T00:00:00"/>
    <x v="40"/>
    <s v="Creating Valuable Businesses"/>
    <n v="280"/>
    <x v="279"/>
    <x v="4"/>
    <s v="Protective farming products"/>
    <s v="https://thegrowit.com/"/>
    <n v="2"/>
    <n v="2"/>
    <x v="0"/>
    <m/>
    <m/>
    <n v="0"/>
    <x v="0"/>
    <x v="7"/>
    <s v="Surat"/>
    <s v="Gujarat"/>
    <n v="-1"/>
    <m/>
    <n v="22"/>
    <m/>
    <n v="100"/>
    <n v="1"/>
    <n v="10000"/>
    <n v="1"/>
    <x v="9"/>
    <m/>
    <m/>
    <m/>
    <x v="0"/>
    <n v="50"/>
    <n v="1"/>
    <n v="50"/>
    <n v="10"/>
    <n v="5000"/>
    <n v="2"/>
    <m/>
    <m/>
    <n v="50"/>
    <m/>
    <m/>
    <m/>
    <n v="25"/>
    <n v="0.5"/>
    <n v="25"/>
    <m/>
    <m/>
    <m/>
    <m/>
    <m/>
    <m/>
    <m/>
    <m/>
    <m/>
    <n v="25"/>
    <n v="0.5"/>
    <n v="25"/>
    <m/>
    <m/>
    <m/>
    <m/>
    <m/>
    <m/>
    <m/>
    <m/>
    <m/>
    <m/>
  </r>
  <r>
    <x v="1"/>
    <d v="2023-01-02T00:00:00"/>
    <d v="2023-03-10T00:00:00"/>
    <x v="41"/>
    <s v="Out Of The Box Business Ideas"/>
    <n v="281"/>
    <x v="280"/>
    <x v="0"/>
    <s v="Nachos &amp; Nuts"/>
    <s v="https://makino-new.myshopify.com/"/>
    <n v="4"/>
    <n v="4"/>
    <x v="0"/>
    <m/>
    <m/>
    <n v="0"/>
    <x v="1"/>
    <x v="9"/>
    <s v="Himmatnagar"/>
    <s v="Gujarat"/>
    <m/>
    <n v="2.5"/>
    <n v="40"/>
    <m/>
    <n v="200"/>
    <n v="2"/>
    <n v="10000"/>
    <n v="0"/>
    <x v="9"/>
    <m/>
    <m/>
    <m/>
    <x v="1"/>
    <m/>
    <m/>
    <m/>
    <m/>
    <m/>
    <m/>
    <m/>
    <m/>
    <n v="0"/>
    <m/>
    <m/>
    <m/>
    <m/>
    <m/>
    <m/>
    <m/>
    <m/>
    <m/>
    <m/>
    <m/>
    <m/>
    <m/>
    <m/>
    <m/>
    <m/>
    <m/>
    <m/>
    <m/>
    <m/>
    <m/>
    <m/>
    <m/>
    <m/>
    <m/>
    <m/>
    <m/>
    <m/>
  </r>
  <r>
    <x v="1"/>
    <d v="2023-01-02T00:00:00"/>
    <d v="2023-03-10T00:00:00"/>
    <x v="41"/>
    <s v="Out Of The Box Business Ideas"/>
    <n v="282"/>
    <x v="281"/>
    <x v="5"/>
    <s v="Post Transplant Care"/>
    <s v="https://acrannolife.com/"/>
    <n v="2"/>
    <n v="2"/>
    <x v="0"/>
    <m/>
    <m/>
    <n v="0"/>
    <x v="0"/>
    <x v="7"/>
    <s v="Chennai"/>
    <s v="Tamil Nadu"/>
    <m/>
    <m/>
    <m/>
    <m/>
    <n v="150"/>
    <n v="1"/>
    <n v="15000"/>
    <n v="1"/>
    <x v="9"/>
    <m/>
    <m/>
    <m/>
    <x v="0"/>
    <n v="150"/>
    <n v="2"/>
    <m/>
    <m/>
    <n v="7500"/>
    <n v="4"/>
    <m/>
    <n v="1"/>
    <n v="150"/>
    <m/>
    <m/>
    <m/>
    <m/>
    <m/>
    <m/>
    <n v="37.5"/>
    <n v="0.5"/>
    <m/>
    <n v="37.5"/>
    <n v="0.5"/>
    <m/>
    <n v="37.5"/>
    <n v="0.5"/>
    <m/>
    <n v="37.5"/>
    <n v="0.5"/>
    <m/>
    <m/>
    <m/>
    <m/>
    <m/>
    <m/>
    <m/>
    <m/>
    <m/>
    <m/>
    <m/>
  </r>
  <r>
    <x v="1"/>
    <d v="2023-01-02T00:00:00"/>
    <d v="2023-03-10T00:00:00"/>
    <x v="41"/>
    <s v="Out Of The Box Business Ideas"/>
    <n v="283"/>
    <x v="282"/>
    <x v="6"/>
    <s v="3D printing technology"/>
    <s v="https://worldoflilliputs.com/"/>
    <n v="4"/>
    <n v="2"/>
    <x v="0"/>
    <n v="2"/>
    <m/>
    <n v="1"/>
    <x v="0"/>
    <x v="0"/>
    <s v="Mumbai"/>
    <s v="Maharashtra"/>
    <m/>
    <m/>
    <n v="30"/>
    <m/>
    <n v="150"/>
    <n v="1"/>
    <n v="15000"/>
    <n v="1"/>
    <x v="9"/>
    <m/>
    <m/>
    <m/>
    <x v="0"/>
    <n v="80"/>
    <n v="2"/>
    <n v="70"/>
    <m/>
    <n v="4000"/>
    <n v="1"/>
    <m/>
    <m/>
    <n v="80"/>
    <m/>
    <m/>
    <m/>
    <m/>
    <m/>
    <m/>
    <m/>
    <m/>
    <m/>
    <m/>
    <m/>
    <m/>
    <n v="80"/>
    <n v="2"/>
    <n v="70"/>
    <m/>
    <m/>
    <m/>
    <m/>
    <m/>
    <m/>
    <m/>
    <m/>
    <m/>
    <m/>
    <m/>
    <m/>
    <m/>
  </r>
  <r>
    <x v="1"/>
    <d v="2023-01-02T00:00:00"/>
    <d v="2023-03-10T00:00:00"/>
    <x v="41"/>
    <s v="Out Of The Box Business Ideas"/>
    <n v="284"/>
    <x v="283"/>
    <x v="0"/>
    <s v="Wellness in the form of quick bites"/>
    <s v="https://whatsupwellness.in/"/>
    <n v="2"/>
    <n v="1"/>
    <x v="0"/>
    <n v="1"/>
    <m/>
    <n v="0"/>
    <x v="0"/>
    <x v="7"/>
    <s v="Kolkata"/>
    <s v="West Bengal"/>
    <m/>
    <n v="30"/>
    <m/>
    <m/>
    <n v="50"/>
    <n v="3"/>
    <n v="1666.666667"/>
    <n v="1"/>
    <x v="9"/>
    <m/>
    <m/>
    <m/>
    <x v="0"/>
    <n v="60"/>
    <n v="4.76"/>
    <m/>
    <m/>
    <n v="1260.5042020000001"/>
    <n v="3"/>
    <m/>
    <m/>
    <n v="60"/>
    <m/>
    <m/>
    <m/>
    <m/>
    <m/>
    <m/>
    <n v="20"/>
    <n v="1.5860000000000001"/>
    <m/>
    <n v="20"/>
    <n v="1.5860000000000001"/>
    <m/>
    <n v="20"/>
    <n v="1.5860000000000001"/>
    <m/>
    <m/>
    <m/>
    <m/>
    <m/>
    <m/>
    <m/>
    <m/>
    <m/>
    <m/>
    <m/>
    <m/>
    <m/>
    <m/>
  </r>
  <r>
    <x v="1"/>
    <d v="2023-01-02T00:00:00"/>
    <d v="2023-03-10T00:00:00"/>
    <x v="42"/>
    <s v="Building Businesses From Scratch"/>
    <n v="285"/>
    <x v="284"/>
    <x v="13"/>
    <s v="Freshly brewed beer"/>
    <s v="https://www.proost69.com/"/>
    <n v="2"/>
    <n v="2"/>
    <x v="0"/>
    <m/>
    <m/>
    <n v="0"/>
    <x v="0"/>
    <x v="9"/>
    <s v="Delhi"/>
    <s v="Delhi"/>
    <n v="-1"/>
    <m/>
    <m/>
    <m/>
    <n v="100"/>
    <n v="0.75"/>
    <n v="13333.333329999999"/>
    <n v="0"/>
    <x v="9"/>
    <m/>
    <m/>
    <m/>
    <x v="1"/>
    <m/>
    <m/>
    <m/>
    <m/>
    <m/>
    <m/>
    <m/>
    <m/>
    <n v="0"/>
    <m/>
    <m/>
    <m/>
    <m/>
    <m/>
    <m/>
    <m/>
    <m/>
    <m/>
    <m/>
    <m/>
    <m/>
    <m/>
    <m/>
    <m/>
    <m/>
    <m/>
    <m/>
    <m/>
    <m/>
    <m/>
    <m/>
    <m/>
    <m/>
    <m/>
    <m/>
    <m/>
    <m/>
  </r>
  <r>
    <x v="1"/>
    <d v="2023-01-02T00:00:00"/>
    <d v="2023-03-10T00:00:00"/>
    <x v="42"/>
    <s v="Building Businesses From Scratch"/>
    <n v="286"/>
    <x v="285"/>
    <x v="13"/>
    <s v="Frozen Fresh cubes"/>
    <s v="https://drcubes.in/"/>
    <n v="2"/>
    <n v="2"/>
    <x v="0"/>
    <m/>
    <m/>
    <n v="0"/>
    <x v="0"/>
    <x v="1"/>
    <s v="Bangalore"/>
    <s v="Karnataka"/>
    <n v="75"/>
    <m/>
    <n v="45"/>
    <n v="35"/>
    <n v="80"/>
    <n v="15"/>
    <n v="533.33333330000005"/>
    <n v="0"/>
    <x v="9"/>
    <m/>
    <m/>
    <m/>
    <x v="1"/>
    <m/>
    <m/>
    <m/>
    <m/>
    <m/>
    <m/>
    <m/>
    <m/>
    <n v="0"/>
    <m/>
    <m/>
    <m/>
    <m/>
    <m/>
    <m/>
    <m/>
    <m/>
    <m/>
    <m/>
    <m/>
    <m/>
    <m/>
    <m/>
    <m/>
    <m/>
    <m/>
    <m/>
    <m/>
    <m/>
    <m/>
    <m/>
    <m/>
    <m/>
    <m/>
    <m/>
    <m/>
    <m/>
  </r>
  <r>
    <x v="1"/>
    <d v="2023-01-02T00:00:00"/>
    <d v="2023-03-10T00:00:00"/>
    <x v="42"/>
    <s v="Building Businesses From Scratch"/>
    <n v="287"/>
    <x v="286"/>
    <x v="1"/>
    <s v="Metro Shuttle Service Access Transportation"/>
    <s v="https://metroride.in/"/>
    <n v="2"/>
    <n v="2"/>
    <x v="0"/>
    <m/>
    <m/>
    <n v="0"/>
    <x v="0"/>
    <x v="7"/>
    <s v="Bangalore"/>
    <s v="Karnataka"/>
    <n v="54"/>
    <n v="25"/>
    <m/>
    <m/>
    <n v="75"/>
    <n v="1"/>
    <n v="7500"/>
    <n v="0"/>
    <x v="9"/>
    <m/>
    <m/>
    <m/>
    <x v="1"/>
    <m/>
    <m/>
    <m/>
    <m/>
    <m/>
    <m/>
    <m/>
    <m/>
    <n v="0"/>
    <m/>
    <m/>
    <m/>
    <m/>
    <m/>
    <m/>
    <m/>
    <m/>
    <m/>
    <m/>
    <m/>
    <m/>
    <m/>
    <m/>
    <m/>
    <m/>
    <m/>
    <m/>
    <m/>
    <m/>
    <m/>
    <m/>
    <m/>
    <m/>
    <m/>
    <m/>
    <m/>
    <m/>
  </r>
  <r>
    <x v="1"/>
    <d v="2023-01-02T00:00:00"/>
    <d v="2023-03-10T00:00:00"/>
    <x v="42"/>
    <s v="Building Businesses From Scratch"/>
    <n v="288"/>
    <x v="287"/>
    <x v="7"/>
    <s v="Skill Based Learning Online Courses"/>
    <s v="https://learn.conkerworld.com/"/>
    <n v="1"/>
    <n v="1"/>
    <x v="0"/>
    <m/>
    <m/>
    <n v="0"/>
    <x v="0"/>
    <x v="7"/>
    <s v="Bangalore"/>
    <s v="Karnataka"/>
    <n v="120"/>
    <n v="22"/>
    <n v="50"/>
    <n v="8"/>
    <n v="40"/>
    <n v="1"/>
    <n v="4000"/>
    <n v="0"/>
    <x v="9"/>
    <m/>
    <m/>
    <m/>
    <x v="1"/>
    <m/>
    <m/>
    <m/>
    <m/>
    <m/>
    <m/>
    <m/>
    <m/>
    <n v="0"/>
    <m/>
    <m/>
    <m/>
    <m/>
    <m/>
    <m/>
    <m/>
    <m/>
    <m/>
    <m/>
    <m/>
    <m/>
    <m/>
    <m/>
    <m/>
    <m/>
    <m/>
    <m/>
    <m/>
    <m/>
    <m/>
    <m/>
    <m/>
    <m/>
    <m/>
    <m/>
    <m/>
    <m/>
  </r>
  <r>
    <x v="1"/>
    <d v="2023-01-02T00:00:00"/>
    <d v="2023-03-10T00:00:00"/>
    <x v="43"/>
    <s v="Creating Value Through Ideas"/>
    <n v="289"/>
    <x v="288"/>
    <x v="0"/>
    <s v="Where's The Food"/>
    <m/>
    <n v="1"/>
    <n v="1"/>
    <x v="0"/>
    <m/>
    <m/>
    <n v="0"/>
    <x v="0"/>
    <x v="7"/>
    <s v="Kolkata"/>
    <s v="West Bengal"/>
    <m/>
    <m/>
    <m/>
    <m/>
    <n v="75"/>
    <n v="5"/>
    <n v="1500"/>
    <n v="0"/>
    <x v="9"/>
    <m/>
    <m/>
    <m/>
    <x v="1"/>
    <m/>
    <m/>
    <m/>
    <m/>
    <m/>
    <m/>
    <m/>
    <m/>
    <n v="0"/>
    <m/>
    <m/>
    <m/>
    <m/>
    <m/>
    <m/>
    <m/>
    <m/>
    <m/>
    <m/>
    <m/>
    <m/>
    <m/>
    <m/>
    <m/>
    <m/>
    <m/>
    <m/>
    <m/>
    <m/>
    <m/>
    <m/>
    <m/>
    <m/>
    <m/>
    <m/>
    <m/>
    <m/>
  </r>
  <r>
    <x v="1"/>
    <d v="2023-01-02T00:00:00"/>
    <d v="2023-03-10T00:00:00"/>
    <x v="43"/>
    <s v="Creating Value Through Ideas"/>
    <n v="290"/>
    <x v="289"/>
    <x v="7"/>
    <s v="Smart Teens work with Smart companies"/>
    <s v="https://www.funngro.com/"/>
    <n v="3"/>
    <n v="1"/>
    <x v="0"/>
    <n v="2"/>
    <m/>
    <n v="1"/>
    <x v="0"/>
    <x v="2"/>
    <s v="Mumbai"/>
    <s v="Maharashtra"/>
    <m/>
    <m/>
    <m/>
    <m/>
    <n v="50"/>
    <n v="1.25"/>
    <n v="4000"/>
    <n v="1"/>
    <x v="9"/>
    <m/>
    <m/>
    <m/>
    <x v="0"/>
    <n v="50"/>
    <n v="4.16"/>
    <m/>
    <m/>
    <n v="1201.9230769999999"/>
    <n v="2"/>
    <m/>
    <m/>
    <n v="50"/>
    <m/>
    <m/>
    <m/>
    <n v="25"/>
    <n v="2.08"/>
    <m/>
    <m/>
    <m/>
    <m/>
    <m/>
    <m/>
    <m/>
    <m/>
    <m/>
    <m/>
    <m/>
    <m/>
    <m/>
    <m/>
    <m/>
    <m/>
    <n v="25"/>
    <n v="2.08"/>
    <m/>
    <m/>
    <m/>
    <m/>
    <m/>
  </r>
  <r>
    <x v="1"/>
    <d v="2023-01-02T00:00:00"/>
    <d v="2023-03-10T00:00:00"/>
    <x v="43"/>
    <s v="Creating Value Through Ideas"/>
    <n v="291"/>
    <x v="290"/>
    <x v="0"/>
    <s v="Buy Camel &amp; Goat Milk"/>
    <s v="https://aadvikfoods.com/"/>
    <n v="2"/>
    <n v="2"/>
    <x v="0"/>
    <m/>
    <m/>
    <n v="0"/>
    <x v="0"/>
    <x v="7"/>
    <s v="Delhi"/>
    <s v="Delhi"/>
    <n v="720"/>
    <n v="50"/>
    <m/>
    <m/>
    <n v="60"/>
    <n v="1.5"/>
    <n v="4000"/>
    <n v="1"/>
    <x v="9"/>
    <m/>
    <m/>
    <m/>
    <x v="0"/>
    <n v="15"/>
    <n v="1.5"/>
    <n v="45"/>
    <n v="12"/>
    <n v="1000"/>
    <n v="1"/>
    <m/>
    <m/>
    <n v="15"/>
    <m/>
    <m/>
    <m/>
    <m/>
    <m/>
    <m/>
    <m/>
    <m/>
    <m/>
    <m/>
    <m/>
    <m/>
    <m/>
    <m/>
    <m/>
    <m/>
    <m/>
    <m/>
    <m/>
    <m/>
    <m/>
    <n v="15"/>
    <n v="1.5"/>
    <n v="45"/>
    <m/>
    <m/>
    <m/>
    <m/>
  </r>
  <r>
    <x v="1"/>
    <d v="2023-01-02T00:00:00"/>
    <d v="2023-03-10T00:00:00"/>
    <x v="43"/>
    <s v="Creating Value Through Ideas"/>
    <n v="292"/>
    <x v="291"/>
    <x v="10"/>
    <s v="Unique Gifts, Customized Gifts, Romantic Gifts, Thoughtful Gifts"/>
    <s v="https://www.oyehappy.com/"/>
    <n v="2"/>
    <n v="2"/>
    <x v="0"/>
    <m/>
    <m/>
    <n v="0"/>
    <x v="0"/>
    <x v="7"/>
    <s v="Hyderabad"/>
    <s v="Telangana"/>
    <n v="1005"/>
    <n v="80"/>
    <n v="80"/>
    <m/>
    <n v="50"/>
    <n v="1"/>
    <n v="5000"/>
    <n v="0"/>
    <x v="9"/>
    <m/>
    <m/>
    <m/>
    <x v="1"/>
    <m/>
    <m/>
    <m/>
    <m/>
    <m/>
    <m/>
    <m/>
    <m/>
    <n v="0"/>
    <m/>
    <m/>
    <m/>
    <m/>
    <m/>
    <m/>
    <m/>
    <m/>
    <m/>
    <m/>
    <m/>
    <m/>
    <m/>
    <m/>
    <m/>
    <m/>
    <m/>
    <m/>
    <m/>
    <m/>
    <m/>
    <m/>
    <m/>
    <m/>
    <m/>
    <m/>
    <m/>
    <m/>
  </r>
  <r>
    <x v="1"/>
    <d v="2023-01-02T00:00:00"/>
    <d v="2023-03-10T00:00:00"/>
    <x v="44"/>
    <s v="Entrepreneurship Ka Junoon"/>
    <n v="293"/>
    <x v="292"/>
    <x v="0"/>
    <s v="Online Dry Fruits, Snacks, Berries, Chips"/>
    <s v="https://healthymaster.in/"/>
    <n v="3"/>
    <n v="1"/>
    <x v="0"/>
    <n v="2"/>
    <m/>
    <n v="1"/>
    <x v="0"/>
    <x v="3"/>
    <s v="Bangalore"/>
    <s v="Karnataka"/>
    <n v="-1"/>
    <n v="20"/>
    <n v="45"/>
    <m/>
    <n v="50"/>
    <n v="2"/>
    <n v="2500"/>
    <n v="1"/>
    <x v="9"/>
    <m/>
    <m/>
    <m/>
    <x v="0"/>
    <n v="50"/>
    <n v="6.5"/>
    <m/>
    <m/>
    <n v="769.23076920000005"/>
    <n v="1"/>
    <m/>
    <m/>
    <n v="50"/>
    <m/>
    <m/>
    <m/>
    <m/>
    <m/>
    <m/>
    <m/>
    <m/>
    <m/>
    <n v="50"/>
    <n v="6.5"/>
    <m/>
    <m/>
    <m/>
    <m/>
    <m/>
    <m/>
    <m/>
    <m/>
    <m/>
    <m/>
    <m/>
    <m/>
    <m/>
    <m/>
    <m/>
    <m/>
    <m/>
  </r>
  <r>
    <x v="1"/>
    <d v="2023-01-02T00:00:00"/>
    <d v="2023-03-10T00:00:00"/>
    <x v="44"/>
    <s v="Entrepreneurship Ka Junoon"/>
    <n v="294"/>
    <x v="293"/>
    <x v="15"/>
    <s v="Stationery, Art &amp; Craft, Books &amp; Toy Retail Space"/>
    <s v="https://kitsons.in/"/>
    <n v="3"/>
    <n v="3"/>
    <x v="0"/>
    <m/>
    <m/>
    <n v="0"/>
    <x v="0"/>
    <x v="14"/>
    <s v="Hyderabad"/>
    <s v="Telangana"/>
    <m/>
    <m/>
    <m/>
    <m/>
    <n v="1000"/>
    <n v="10"/>
    <n v="10000"/>
    <n v="0"/>
    <x v="9"/>
    <m/>
    <m/>
    <m/>
    <x v="1"/>
    <m/>
    <m/>
    <m/>
    <m/>
    <m/>
    <m/>
    <m/>
    <m/>
    <n v="0"/>
    <m/>
    <m/>
    <m/>
    <m/>
    <m/>
    <m/>
    <m/>
    <m/>
    <m/>
    <m/>
    <m/>
    <m/>
    <m/>
    <m/>
    <m/>
    <m/>
    <m/>
    <m/>
    <m/>
    <m/>
    <m/>
    <m/>
    <m/>
    <m/>
    <m/>
    <m/>
    <m/>
    <m/>
  </r>
  <r>
    <x v="1"/>
    <d v="2023-01-02T00:00:00"/>
    <d v="2023-03-10T00:00:00"/>
    <x v="44"/>
    <s v="Entrepreneurship Ka Junoon"/>
    <n v="295"/>
    <x v="294"/>
    <x v="0"/>
    <s v="Waffle Chips Online"/>
    <s v="https://londonbubbleco.com/"/>
    <n v="2"/>
    <n v="2"/>
    <x v="0"/>
    <m/>
    <m/>
    <n v="0"/>
    <x v="0"/>
    <x v="7"/>
    <s v="Mumbai"/>
    <s v="Maharashtra"/>
    <m/>
    <m/>
    <m/>
    <m/>
    <n v="75"/>
    <n v="5"/>
    <n v="1500"/>
    <n v="1"/>
    <x v="9"/>
    <m/>
    <m/>
    <m/>
    <x v="0"/>
    <n v="75"/>
    <n v="15"/>
    <m/>
    <m/>
    <n v="500"/>
    <n v="1"/>
    <m/>
    <m/>
    <n v="75"/>
    <m/>
    <m/>
    <m/>
    <n v="75"/>
    <n v="15"/>
    <m/>
    <m/>
    <m/>
    <m/>
    <m/>
    <m/>
    <m/>
    <m/>
    <m/>
    <m/>
    <m/>
    <m/>
    <m/>
    <m/>
    <m/>
    <m/>
    <m/>
    <m/>
    <m/>
    <m/>
    <m/>
    <m/>
    <m/>
  </r>
  <r>
    <x v="1"/>
    <d v="2023-01-02T00:00:00"/>
    <d v="2023-03-10T00:00:00"/>
    <x v="44"/>
    <s v="Entrepreneurship Ka Junoon"/>
    <n v="296"/>
    <x v="295"/>
    <x v="9"/>
    <s v="Ice Cream Treat for Dogs, Puppies and Cats"/>
    <s v="https://waggyzone.com/"/>
    <n v="1"/>
    <m/>
    <x v="1"/>
    <n v="1"/>
    <m/>
    <n v="0"/>
    <x v="0"/>
    <x v="7"/>
    <s v="Mumbai"/>
    <s v="Maharashtra"/>
    <n v="0"/>
    <n v="1"/>
    <n v="60"/>
    <m/>
    <n v="50"/>
    <n v="5"/>
    <n v="1000"/>
    <n v="0"/>
    <x v="9"/>
    <m/>
    <m/>
    <m/>
    <x v="1"/>
    <m/>
    <m/>
    <m/>
    <m/>
    <m/>
    <m/>
    <m/>
    <m/>
    <n v="0"/>
    <m/>
    <m/>
    <m/>
    <m/>
    <m/>
    <m/>
    <m/>
    <m/>
    <m/>
    <m/>
    <m/>
    <m/>
    <m/>
    <m/>
    <m/>
    <m/>
    <m/>
    <m/>
    <m/>
    <m/>
    <m/>
    <m/>
    <m/>
    <m/>
    <m/>
    <m/>
    <m/>
    <m/>
  </r>
  <r>
    <x v="1"/>
    <d v="2023-01-02T00:00:00"/>
    <d v="2023-03-10T00:00:00"/>
    <x v="45"/>
    <s v="True Meaning Of Entrepreneurship"/>
    <n v="297"/>
    <x v="296"/>
    <x v="0"/>
    <s v="Smart Pots, Air Fryers, Air Fryer Oven"/>
    <s v="https://www.nutricookindia.com/"/>
    <n v="2"/>
    <n v="1"/>
    <x v="0"/>
    <n v="1"/>
    <m/>
    <n v="0"/>
    <x v="0"/>
    <x v="7"/>
    <s v="Bangalore,Punganur"/>
    <s v="Karnataka,Andhra Pradesh"/>
    <n v="13"/>
    <m/>
    <m/>
    <m/>
    <n v="100"/>
    <n v="2"/>
    <n v="5000"/>
    <n v="1"/>
    <x v="9"/>
    <m/>
    <m/>
    <m/>
    <x v="0"/>
    <n v="50"/>
    <n v="10"/>
    <n v="50"/>
    <n v="12"/>
    <n v="500"/>
    <n v="1"/>
    <m/>
    <m/>
    <n v="50"/>
    <m/>
    <m/>
    <m/>
    <m/>
    <m/>
    <m/>
    <m/>
    <m/>
    <m/>
    <n v="50"/>
    <n v="10"/>
    <n v="50"/>
    <m/>
    <m/>
    <m/>
    <m/>
    <m/>
    <m/>
    <m/>
    <m/>
    <m/>
    <m/>
    <m/>
    <m/>
    <m/>
    <m/>
    <m/>
    <m/>
  </r>
  <r>
    <x v="1"/>
    <d v="2023-01-02T00:00:00"/>
    <d v="2023-03-10T00:00:00"/>
    <x v="45"/>
    <s v="True Meaning Of Entrepreneurship"/>
    <n v="298"/>
    <x v="297"/>
    <x v="5"/>
    <s v="Health-tech IUI Treatment Procedure for Infertility"/>
    <s v="https://subhag.in/"/>
    <n v="3"/>
    <n v="3"/>
    <x v="0"/>
    <m/>
    <m/>
    <n v="0"/>
    <x v="0"/>
    <x v="7"/>
    <s v="Jhumri Telaiya,Raipur"/>
    <s v="Jharkhand,Chhattisgarh"/>
    <m/>
    <n v="0"/>
    <m/>
    <m/>
    <n v="50"/>
    <n v="1"/>
    <n v="5000"/>
    <n v="1"/>
    <x v="9"/>
    <m/>
    <m/>
    <m/>
    <x v="0"/>
    <n v="20"/>
    <n v="1"/>
    <n v="30"/>
    <n v="10"/>
    <n v="2000"/>
    <n v="1"/>
    <m/>
    <n v="1"/>
    <n v="20"/>
    <m/>
    <m/>
    <m/>
    <n v="20"/>
    <n v="1"/>
    <n v="30"/>
    <m/>
    <m/>
    <m/>
    <m/>
    <m/>
    <m/>
    <m/>
    <m/>
    <m/>
    <m/>
    <m/>
    <m/>
    <m/>
    <m/>
    <m/>
    <m/>
    <m/>
    <m/>
    <m/>
    <m/>
    <m/>
    <m/>
  </r>
  <r>
    <x v="1"/>
    <d v="2023-01-02T00:00:00"/>
    <d v="2023-03-10T00:00:00"/>
    <x v="45"/>
    <s v="True Meaning Of Entrepreneurship"/>
    <n v="299"/>
    <x v="298"/>
    <x v="2"/>
    <s v="Sikh Gentleman to maintain their Guru-gifted identity"/>
    <s v="https://www.singhstyled.com/"/>
    <n v="2"/>
    <n v="2"/>
    <x v="0"/>
    <m/>
    <m/>
    <n v="0"/>
    <x v="0"/>
    <x v="3"/>
    <s v="Mumbai"/>
    <s v="Maharashtra"/>
    <m/>
    <n v="7.5"/>
    <m/>
    <m/>
    <n v="50"/>
    <n v="5"/>
    <n v="1000"/>
    <n v="1"/>
    <x v="9"/>
    <m/>
    <m/>
    <m/>
    <x v="0"/>
    <n v="50"/>
    <n v="10"/>
    <m/>
    <m/>
    <n v="500"/>
    <n v="1"/>
    <s v="yes"/>
    <m/>
    <n v="50"/>
    <m/>
    <m/>
    <m/>
    <m/>
    <m/>
    <m/>
    <m/>
    <m/>
    <m/>
    <m/>
    <m/>
    <m/>
    <m/>
    <m/>
    <m/>
    <n v="50"/>
    <n v="10"/>
    <m/>
    <m/>
    <m/>
    <m/>
    <m/>
    <m/>
    <m/>
    <m/>
    <m/>
    <m/>
    <m/>
  </r>
  <r>
    <x v="1"/>
    <d v="2023-01-02T00:00:00"/>
    <d v="2023-03-10T00:00:00"/>
    <x v="46"/>
    <s v="Different Colours Of Entrepreneurship"/>
    <n v="300"/>
    <x v="299"/>
    <x v="12"/>
    <s v="Cricket Sport Shop"/>
    <s v="https://www.zsportstech.com/"/>
    <n v="2"/>
    <n v="2"/>
    <x v="0"/>
    <m/>
    <m/>
    <n v="0"/>
    <x v="0"/>
    <x v="7"/>
    <s v="Mumbai"/>
    <s v="Maharashtra"/>
    <n v="31"/>
    <m/>
    <m/>
    <m/>
    <n v="60"/>
    <n v="2"/>
    <n v="3000"/>
    <n v="0"/>
    <x v="9"/>
    <m/>
    <m/>
    <m/>
    <x v="1"/>
    <m/>
    <m/>
    <m/>
    <m/>
    <m/>
    <m/>
    <m/>
    <m/>
    <n v="0"/>
    <m/>
    <m/>
    <m/>
    <m/>
    <m/>
    <m/>
    <m/>
    <m/>
    <m/>
    <m/>
    <m/>
    <m/>
    <m/>
    <m/>
    <m/>
    <m/>
    <m/>
    <m/>
    <m/>
    <m/>
    <m/>
    <m/>
    <m/>
    <m/>
    <m/>
    <m/>
    <m/>
    <m/>
  </r>
  <r>
    <x v="1"/>
    <d v="2023-01-02T00:00:00"/>
    <d v="2023-03-10T00:00:00"/>
    <x v="46"/>
    <s v="Different Colours Of Entrepreneurship"/>
    <n v="301"/>
    <x v="300"/>
    <x v="10"/>
    <s v="Decor Plates &amp; Dinnerware"/>
    <s v="https://www.theplatedproject.com/"/>
    <n v="1"/>
    <n v="1"/>
    <x v="0"/>
    <m/>
    <m/>
    <n v="0"/>
    <x v="0"/>
    <x v="7"/>
    <s v="Mumbai"/>
    <s v="Maharashtra"/>
    <m/>
    <m/>
    <m/>
    <m/>
    <n v="75"/>
    <n v="2"/>
    <n v="3750"/>
    <n v="1"/>
    <x v="9"/>
    <m/>
    <m/>
    <m/>
    <x v="0"/>
    <n v="75"/>
    <n v="3.75"/>
    <m/>
    <m/>
    <n v="2000"/>
    <n v="3"/>
    <m/>
    <m/>
    <n v="75"/>
    <m/>
    <m/>
    <m/>
    <n v="25"/>
    <n v="1.25"/>
    <m/>
    <m/>
    <m/>
    <m/>
    <n v="25"/>
    <n v="1.25"/>
    <m/>
    <n v="25"/>
    <n v="1.25"/>
    <m/>
    <m/>
    <m/>
    <m/>
    <m/>
    <m/>
    <m/>
    <m/>
    <m/>
    <m/>
    <m/>
    <m/>
    <m/>
    <m/>
  </r>
  <r>
    <x v="1"/>
    <d v="2023-01-02T00:00:00"/>
    <d v="2023-03-10T00:00:00"/>
    <x v="46"/>
    <s v="Different Colours Of Entrepreneurship"/>
    <n v="302"/>
    <x v="301"/>
    <x v="10"/>
    <s v="Professional Photography service"/>
    <s v="https://www.vsnapu.com/"/>
    <n v="4"/>
    <n v="4"/>
    <x v="0"/>
    <m/>
    <m/>
    <n v="0"/>
    <x v="0"/>
    <x v="1"/>
    <s v="Goa"/>
    <s v="Goa"/>
    <m/>
    <n v="15"/>
    <m/>
    <m/>
    <n v="50"/>
    <n v="1.5"/>
    <n v="3333.333333"/>
    <n v="0"/>
    <x v="9"/>
    <m/>
    <m/>
    <m/>
    <x v="1"/>
    <m/>
    <m/>
    <m/>
    <m/>
    <m/>
    <m/>
    <m/>
    <m/>
    <n v="0"/>
    <m/>
    <m/>
    <m/>
    <m/>
    <m/>
    <m/>
    <m/>
    <m/>
    <m/>
    <m/>
    <m/>
    <m/>
    <m/>
    <m/>
    <m/>
    <m/>
    <m/>
    <m/>
    <m/>
    <m/>
    <m/>
    <m/>
    <m/>
    <m/>
    <m/>
    <m/>
    <m/>
    <m/>
  </r>
  <r>
    <x v="1"/>
    <d v="2023-01-02T00:00:00"/>
    <d v="2023-03-10T00:00:00"/>
    <x v="46"/>
    <s v="Different Colours Of Entrepreneurship"/>
    <n v="303"/>
    <x v="302"/>
    <x v="0"/>
    <s v="Protein bread"/>
    <s v="https://www.thehealthfactory.in/"/>
    <n v="2"/>
    <n v="2"/>
    <x v="0"/>
    <m/>
    <m/>
    <n v="0"/>
    <x v="1"/>
    <x v="9"/>
    <s v="Mumbai"/>
    <s v="Maharashtra"/>
    <n v="-1"/>
    <m/>
    <n v="56"/>
    <m/>
    <n v="75"/>
    <n v="2.1"/>
    <n v="3571.4285709999999"/>
    <n v="0"/>
    <x v="9"/>
    <m/>
    <m/>
    <m/>
    <x v="1"/>
    <m/>
    <m/>
    <m/>
    <m/>
    <m/>
    <m/>
    <m/>
    <m/>
    <n v="0"/>
    <m/>
    <m/>
    <m/>
    <m/>
    <m/>
    <m/>
    <m/>
    <m/>
    <m/>
    <m/>
    <m/>
    <m/>
    <m/>
    <m/>
    <m/>
    <m/>
    <m/>
    <m/>
    <m/>
    <m/>
    <m/>
    <m/>
    <m/>
    <m/>
    <m/>
    <m/>
    <m/>
    <m/>
  </r>
  <r>
    <x v="1"/>
    <d v="2023-01-02T00:00:00"/>
    <d v="2023-03-10T00:00:00"/>
    <x v="47"/>
    <s v="Tunnel Se Tank Tak Ka Safar"/>
    <n v="304"/>
    <x v="303"/>
    <x v="10"/>
    <s v="Booking hotels for hours"/>
    <s v="https://www.brevistay.com/"/>
    <n v="5"/>
    <n v="5"/>
    <x v="0"/>
    <m/>
    <m/>
    <n v="0"/>
    <x v="1"/>
    <x v="0"/>
    <s v="Dehradun,Nainital,Lucknow"/>
    <s v="Uttarakhand,Uttar Pradesh"/>
    <m/>
    <n v="42"/>
    <m/>
    <m/>
    <n v="100"/>
    <n v="1.66"/>
    <n v="6024.0963860000002"/>
    <n v="0"/>
    <x v="9"/>
    <m/>
    <m/>
    <m/>
    <x v="1"/>
    <m/>
    <m/>
    <m/>
    <m/>
    <m/>
    <m/>
    <m/>
    <m/>
    <n v="0"/>
    <m/>
    <m/>
    <m/>
    <m/>
    <m/>
    <m/>
    <m/>
    <m/>
    <m/>
    <m/>
    <m/>
    <m/>
    <m/>
    <m/>
    <m/>
    <m/>
    <m/>
    <m/>
    <m/>
    <m/>
    <m/>
    <m/>
    <m/>
    <m/>
    <m/>
    <m/>
    <m/>
    <m/>
  </r>
  <r>
    <x v="1"/>
    <d v="2023-01-02T00:00:00"/>
    <d v="2023-03-10T00:00:00"/>
    <x v="47"/>
    <s v="Tunnel Se Tank Tak Ka Safar"/>
    <n v="305"/>
    <x v="304"/>
    <x v="10"/>
    <s v="Real Conversations Real People"/>
    <s v="https://www.soulup.in/"/>
    <n v="2"/>
    <m/>
    <x v="1"/>
    <n v="2"/>
    <m/>
    <n v="0"/>
    <x v="0"/>
    <x v="7"/>
    <s v="Bangalore"/>
    <s v="Karnataka"/>
    <m/>
    <m/>
    <m/>
    <m/>
    <n v="50"/>
    <n v="3"/>
    <n v="1666.666667"/>
    <n v="1"/>
    <x v="9"/>
    <m/>
    <m/>
    <m/>
    <x v="0"/>
    <n v="50"/>
    <n v="5"/>
    <m/>
    <m/>
    <n v="1000"/>
    <n v="1"/>
    <m/>
    <m/>
    <n v="50"/>
    <m/>
    <m/>
    <m/>
    <n v="50"/>
    <n v="5"/>
    <m/>
    <m/>
    <m/>
    <m/>
    <m/>
    <m/>
    <m/>
    <m/>
    <m/>
    <m/>
    <m/>
    <m/>
    <m/>
    <m/>
    <m/>
    <m/>
    <m/>
    <m/>
    <m/>
    <m/>
    <m/>
    <m/>
    <m/>
  </r>
  <r>
    <x v="1"/>
    <d v="2023-01-02T00:00:00"/>
    <d v="2023-03-10T00:00:00"/>
    <x v="47"/>
    <s v="Tunnel Se Tank Tak Ka Safar"/>
    <n v="306"/>
    <x v="305"/>
    <x v="15"/>
    <s v="New paperback and hardcover books"/>
    <s v="https://www.thebigbookbox.com/"/>
    <n v="2"/>
    <n v="1"/>
    <x v="0"/>
    <n v="1"/>
    <m/>
    <n v="0"/>
    <x v="0"/>
    <x v="7"/>
    <s v="Gopalganj"/>
    <s v="Bihar"/>
    <n v="140"/>
    <m/>
    <m/>
    <m/>
    <n v="50"/>
    <n v="8"/>
    <n v="625"/>
    <n v="0"/>
    <x v="9"/>
    <m/>
    <m/>
    <m/>
    <x v="1"/>
    <m/>
    <m/>
    <m/>
    <m/>
    <m/>
    <m/>
    <m/>
    <m/>
    <n v="0"/>
    <m/>
    <m/>
    <m/>
    <m/>
    <m/>
    <m/>
    <m/>
    <m/>
    <m/>
    <m/>
    <m/>
    <m/>
    <m/>
    <m/>
    <m/>
    <m/>
    <m/>
    <m/>
    <m/>
    <m/>
    <m/>
    <m/>
    <m/>
    <m/>
    <m/>
    <m/>
    <m/>
    <m/>
  </r>
  <r>
    <x v="1"/>
    <d v="2023-01-02T00:00:00"/>
    <d v="2023-03-10T00:00:00"/>
    <x v="48"/>
    <s v="Pitchers, Investments And Businesses"/>
    <n v="307"/>
    <x v="306"/>
    <x v="2"/>
    <s v="Artificial Jewellery Set Online"/>
    <s v="https://www.rubans.in/"/>
    <n v="2"/>
    <n v="1"/>
    <x v="0"/>
    <n v="1"/>
    <m/>
    <n v="1"/>
    <x v="0"/>
    <x v="10"/>
    <s v="Bangalore"/>
    <s v="Karnataka"/>
    <n v="5100"/>
    <m/>
    <m/>
    <m/>
    <n v="150"/>
    <n v="0.5"/>
    <n v="30000"/>
    <n v="1"/>
    <x v="9"/>
    <m/>
    <m/>
    <m/>
    <x v="0"/>
    <n v="100"/>
    <n v="1"/>
    <n v="50"/>
    <n v="12"/>
    <n v="10000"/>
    <n v="3"/>
    <m/>
    <m/>
    <n v="99.99"/>
    <m/>
    <m/>
    <m/>
    <n v="33.33"/>
    <n v="0.33300000000000002"/>
    <n v="16.66"/>
    <m/>
    <m/>
    <m/>
    <n v="33.33"/>
    <n v="0.33300000000000002"/>
    <n v="16.66"/>
    <n v="33.33"/>
    <n v="0.33300000000000002"/>
    <n v="16.66"/>
    <m/>
    <m/>
    <m/>
    <m/>
    <m/>
    <m/>
    <m/>
    <m/>
    <m/>
    <m/>
    <m/>
    <m/>
    <m/>
  </r>
  <r>
    <x v="1"/>
    <d v="2023-01-02T00:00:00"/>
    <d v="2023-03-10T00:00:00"/>
    <x v="48"/>
    <s v="Pitchers, Investments And Businesses"/>
    <n v="308"/>
    <x v="307"/>
    <x v="7"/>
    <s v="parental monitoring app"/>
    <m/>
    <n v="1"/>
    <n v="1"/>
    <x v="0"/>
    <m/>
    <m/>
    <n v="0"/>
    <x v="0"/>
    <x v="7"/>
    <s v="Ahmedabad,Mirzapur"/>
    <s v="Gujarat,Uttar Pradesh"/>
    <m/>
    <m/>
    <m/>
    <m/>
    <n v="25"/>
    <n v="15"/>
    <n v="166.66666670000001"/>
    <n v="0"/>
    <x v="9"/>
    <m/>
    <m/>
    <m/>
    <x v="1"/>
    <m/>
    <m/>
    <m/>
    <m/>
    <m/>
    <m/>
    <m/>
    <m/>
    <n v="0"/>
    <m/>
    <m/>
    <m/>
    <m/>
    <m/>
    <m/>
    <m/>
    <m/>
    <m/>
    <m/>
    <m/>
    <m/>
    <m/>
    <m/>
    <m/>
    <m/>
    <m/>
    <m/>
    <m/>
    <m/>
    <m/>
    <m/>
    <m/>
    <m/>
    <m/>
    <m/>
    <m/>
    <m/>
  </r>
  <r>
    <x v="1"/>
    <d v="2023-01-02T00:00:00"/>
    <d v="2023-03-10T00:00:00"/>
    <x v="48"/>
    <s v="Pitchers, Investments And Businesses"/>
    <n v="309"/>
    <x v="308"/>
    <x v="15"/>
    <s v="portable jet spray"/>
    <s v="https://bottomlinesprays.com/"/>
    <n v="2"/>
    <n v="1"/>
    <x v="0"/>
    <n v="1"/>
    <m/>
    <n v="1"/>
    <x v="0"/>
    <x v="7"/>
    <s v="Ahmedabad"/>
    <s v="Gujarat"/>
    <m/>
    <n v="2"/>
    <m/>
    <m/>
    <n v="35"/>
    <n v="5"/>
    <n v="700"/>
    <n v="0"/>
    <x v="9"/>
    <m/>
    <m/>
    <m/>
    <x v="1"/>
    <m/>
    <m/>
    <m/>
    <m/>
    <m/>
    <m/>
    <m/>
    <m/>
    <n v="0"/>
    <m/>
    <m/>
    <m/>
    <m/>
    <m/>
    <m/>
    <m/>
    <m/>
    <m/>
    <m/>
    <m/>
    <m/>
    <m/>
    <m/>
    <m/>
    <m/>
    <m/>
    <m/>
    <m/>
    <m/>
    <m/>
    <m/>
    <m/>
    <m/>
    <m/>
    <m/>
    <m/>
    <m/>
  </r>
  <r>
    <x v="1"/>
    <d v="2023-01-02T00:00:00"/>
    <d v="2023-03-10T00:00:00"/>
    <x v="48"/>
    <s v="Pitchers, Investments And Businesses"/>
    <n v="310"/>
    <x v="309"/>
    <x v="0"/>
    <s v="Healthy Snacks"/>
    <s v="https://lilgoodness.com/"/>
    <n v="2"/>
    <n v="2"/>
    <x v="0"/>
    <m/>
    <m/>
    <n v="0"/>
    <x v="0"/>
    <x v="6"/>
    <s v="Bangalore"/>
    <s v="Karnataka"/>
    <n v="-1"/>
    <n v="145"/>
    <n v="65"/>
    <m/>
    <n v="100"/>
    <n v="1"/>
    <n v="10000"/>
    <n v="1"/>
    <x v="9"/>
    <m/>
    <m/>
    <m/>
    <x v="0"/>
    <n v="50"/>
    <n v="1"/>
    <n v="50"/>
    <n v="10"/>
    <n v="5000"/>
    <n v="1"/>
    <m/>
    <m/>
    <n v="50"/>
    <m/>
    <m/>
    <m/>
    <m/>
    <m/>
    <m/>
    <m/>
    <m/>
    <m/>
    <m/>
    <m/>
    <m/>
    <m/>
    <m/>
    <m/>
    <n v="50"/>
    <n v="1"/>
    <n v="50"/>
    <m/>
    <m/>
    <m/>
    <m/>
    <m/>
    <m/>
    <m/>
    <m/>
    <m/>
    <m/>
  </r>
  <r>
    <x v="1"/>
    <d v="2023-01-02T00:00:00"/>
    <d v="2023-03-10T00:00:00"/>
    <x v="49"/>
    <s v="Businesses Adding Value To Society"/>
    <n v="311"/>
    <x v="310"/>
    <x v="2"/>
    <s v="premium Muslim women's clothing"/>
    <s v="https://forevermodest.shop/"/>
    <n v="1"/>
    <m/>
    <x v="1"/>
    <n v="1"/>
    <m/>
    <n v="0"/>
    <x v="1"/>
    <x v="2"/>
    <s v="Aurangabad"/>
    <s v="Maharashtra"/>
    <m/>
    <n v="4.2"/>
    <m/>
    <m/>
    <n v="20"/>
    <n v="10"/>
    <n v="200"/>
    <n v="1"/>
    <x v="9"/>
    <m/>
    <m/>
    <m/>
    <x v="0"/>
    <n v="20"/>
    <n v="20"/>
    <m/>
    <m/>
    <n v="100"/>
    <n v="4"/>
    <m/>
    <m/>
    <n v="20"/>
    <m/>
    <m/>
    <m/>
    <n v="5"/>
    <n v="5"/>
    <m/>
    <n v="5"/>
    <n v="5"/>
    <m/>
    <n v="5"/>
    <n v="5"/>
    <m/>
    <m/>
    <m/>
    <m/>
    <m/>
    <m/>
    <m/>
    <m/>
    <m/>
    <m/>
    <n v="5"/>
    <n v="5"/>
    <m/>
    <m/>
    <m/>
    <m/>
    <m/>
  </r>
  <r>
    <x v="1"/>
    <d v="2023-01-02T00:00:00"/>
    <d v="2023-03-10T00:00:00"/>
    <x v="49"/>
    <s v="Businesses Adding Value To Society"/>
    <n v="312"/>
    <x v="311"/>
    <x v="5"/>
    <s v="smart wheelchair with an assistive cleansing device"/>
    <s v="https://dhanvantribiomedical.com/"/>
    <n v="1"/>
    <m/>
    <x v="1"/>
    <n v="1"/>
    <m/>
    <n v="0"/>
    <x v="1"/>
    <x v="12"/>
    <s v="Coimbatore"/>
    <s v="Tamil Nadu"/>
    <m/>
    <m/>
    <m/>
    <m/>
    <n v="100"/>
    <n v="10"/>
    <n v="1000"/>
    <n v="1"/>
    <x v="9"/>
    <m/>
    <m/>
    <m/>
    <x v="0"/>
    <n v="100"/>
    <n v="10"/>
    <m/>
    <m/>
    <n v="1000"/>
    <n v="5"/>
    <m/>
    <n v="1"/>
    <n v="100"/>
    <m/>
    <m/>
    <m/>
    <n v="20"/>
    <n v="2"/>
    <m/>
    <n v="20"/>
    <n v="2"/>
    <m/>
    <m/>
    <m/>
    <m/>
    <n v="20"/>
    <n v="2"/>
    <m/>
    <n v="20"/>
    <n v="2"/>
    <m/>
    <m/>
    <m/>
    <m/>
    <n v="20"/>
    <n v="2"/>
    <m/>
    <m/>
    <m/>
    <m/>
    <m/>
  </r>
  <r>
    <x v="1"/>
    <d v="2023-01-02T00:00:00"/>
    <d v="2023-03-10T00:00:00"/>
    <x v="49"/>
    <s v="Businesses Adding Value To Society"/>
    <n v="313"/>
    <x v="312"/>
    <x v="0"/>
    <s v="High Protein &amp; Fiber Gluten Free Vegan food"/>
    <s v="https://wickedgud.com/"/>
    <n v="3"/>
    <n v="3"/>
    <x v="0"/>
    <m/>
    <m/>
    <n v="0"/>
    <x v="0"/>
    <x v="2"/>
    <s v="Mumbai"/>
    <s v="Maharashtra"/>
    <n v="-1"/>
    <m/>
    <m/>
    <m/>
    <n v="50"/>
    <n v="1"/>
    <n v="5000"/>
    <n v="0"/>
    <x v="9"/>
    <m/>
    <m/>
    <m/>
    <x v="1"/>
    <m/>
    <m/>
    <m/>
    <m/>
    <m/>
    <m/>
    <m/>
    <m/>
    <n v="0"/>
    <m/>
    <m/>
    <m/>
    <m/>
    <m/>
    <m/>
    <m/>
    <m/>
    <m/>
    <m/>
    <m/>
    <m/>
    <m/>
    <m/>
    <m/>
    <m/>
    <m/>
    <m/>
    <m/>
    <m/>
    <m/>
    <m/>
    <m/>
    <m/>
    <m/>
    <m/>
    <m/>
    <m/>
  </r>
  <r>
    <x v="1"/>
    <d v="2023-01-02T00:00:00"/>
    <d v="2023-03-10T00:00:00"/>
    <x v="49"/>
    <s v="Businesses Adding Value To Society"/>
    <n v="314"/>
    <x v="313"/>
    <x v="2"/>
    <s v="Handmade Cotton &amp; Jacquard Bags"/>
    <s v="https://maishalifestyle.com/"/>
    <n v="3"/>
    <n v="2"/>
    <x v="0"/>
    <n v="1"/>
    <m/>
    <n v="0"/>
    <x v="0"/>
    <x v="9"/>
    <s v="Ahmedabad"/>
    <s v="Gujarat"/>
    <m/>
    <m/>
    <m/>
    <m/>
    <n v="75"/>
    <n v="3"/>
    <n v="2500"/>
    <n v="1"/>
    <x v="9"/>
    <m/>
    <m/>
    <m/>
    <x v="0"/>
    <n v="10"/>
    <n v="1"/>
    <n v="65"/>
    <n v="18"/>
    <n v="1000"/>
    <n v="1"/>
    <m/>
    <m/>
    <n v="10"/>
    <m/>
    <m/>
    <m/>
    <m/>
    <m/>
    <m/>
    <m/>
    <m/>
    <m/>
    <m/>
    <m/>
    <m/>
    <m/>
    <m/>
    <m/>
    <m/>
    <m/>
    <m/>
    <m/>
    <m/>
    <m/>
    <n v="10"/>
    <n v="1"/>
    <n v="65"/>
    <m/>
    <m/>
    <m/>
    <m/>
  </r>
  <r>
    <x v="1"/>
    <d v="2023-01-02T00:00:00"/>
    <d v="2023-03-10T00:00:00"/>
    <x v="50"/>
    <s v="Season Finale With The Sharks"/>
    <n v="315"/>
    <x v="314"/>
    <x v="2"/>
    <s v="100% Human Hair Extensions"/>
    <s v="https://nishhair.com/"/>
    <n v="1"/>
    <m/>
    <x v="1"/>
    <n v="1"/>
    <m/>
    <n v="0"/>
    <x v="0"/>
    <x v="1"/>
    <s v="Mumbai"/>
    <s v="Maharashtra"/>
    <n v="670"/>
    <n v="80"/>
    <m/>
    <n v="30"/>
    <n v="100"/>
    <n v="2"/>
    <n v="5000"/>
    <n v="1"/>
    <x v="9"/>
    <m/>
    <m/>
    <m/>
    <x v="0"/>
    <n v="100"/>
    <n v="2"/>
    <m/>
    <m/>
    <n v="5000"/>
    <n v="1"/>
    <m/>
    <m/>
    <n v="100"/>
    <m/>
    <m/>
    <m/>
    <m/>
    <m/>
    <m/>
    <m/>
    <m/>
    <m/>
    <m/>
    <m/>
    <m/>
    <m/>
    <m/>
    <m/>
    <m/>
    <m/>
    <m/>
    <m/>
    <m/>
    <m/>
    <n v="100"/>
    <n v="2"/>
    <m/>
    <m/>
    <m/>
    <m/>
    <m/>
  </r>
  <r>
    <x v="1"/>
    <d v="2023-01-02T00:00:00"/>
    <d v="2023-03-10T00:00:00"/>
    <x v="50"/>
    <s v="Season Finale With The Sharks"/>
    <n v="316"/>
    <x v="315"/>
    <x v="1"/>
    <s v="IoT-enabled bikes"/>
    <s v="https://mybyk.in/"/>
    <n v="1"/>
    <n v="1"/>
    <x v="0"/>
    <m/>
    <m/>
    <n v="0"/>
    <x v="0"/>
    <x v="7"/>
    <s v="Ahmedabad"/>
    <s v="Gujarat"/>
    <n v="-1"/>
    <m/>
    <m/>
    <m/>
    <n v="200"/>
    <n v="1"/>
    <n v="20000"/>
    <n v="0"/>
    <x v="9"/>
    <m/>
    <m/>
    <m/>
    <x v="1"/>
    <m/>
    <m/>
    <m/>
    <m/>
    <m/>
    <m/>
    <m/>
    <m/>
    <n v="0"/>
    <m/>
    <m/>
    <m/>
    <m/>
    <m/>
    <m/>
    <m/>
    <m/>
    <m/>
    <m/>
    <m/>
    <m/>
    <m/>
    <m/>
    <m/>
    <m/>
    <m/>
    <m/>
    <m/>
    <m/>
    <m/>
    <m/>
    <m/>
    <m/>
    <m/>
    <m/>
    <m/>
    <m/>
  </r>
  <r>
    <x v="1"/>
    <d v="2023-01-02T00:00:00"/>
    <d v="2023-03-10T00:00:00"/>
    <x v="51"/>
    <s v="Gateway To Shark Tank India"/>
    <n v="317"/>
    <x v="316"/>
    <x v="0"/>
    <s v="Handmade lollipops"/>
    <s v="https://godesi.in/"/>
    <n v="2"/>
    <n v="1"/>
    <x v="0"/>
    <n v="1"/>
    <m/>
    <n v="0"/>
    <x v="0"/>
    <x v="7"/>
    <s v="Bangalore"/>
    <s v="Karnataka"/>
    <n v="-1"/>
    <n v="270"/>
    <m/>
    <m/>
    <n v="90"/>
    <n v="0.5"/>
    <n v="18000"/>
    <n v="1"/>
    <x v="9"/>
    <m/>
    <m/>
    <m/>
    <x v="2"/>
    <m/>
    <m/>
    <m/>
    <m/>
    <m/>
    <m/>
    <m/>
    <m/>
    <n v="0"/>
    <m/>
    <m/>
    <m/>
    <m/>
    <m/>
    <m/>
    <m/>
    <m/>
    <m/>
    <m/>
    <m/>
    <m/>
    <m/>
    <m/>
    <m/>
    <m/>
    <m/>
    <m/>
    <m/>
    <m/>
    <m/>
    <m/>
    <m/>
    <m/>
    <m/>
    <m/>
    <m/>
    <m/>
  </r>
  <r>
    <x v="1"/>
    <d v="2023-01-02T00:00:00"/>
    <d v="2023-03-10T00:00:00"/>
    <x v="51"/>
    <s v="Gateway To Shark Tank India"/>
    <n v="318"/>
    <x v="317"/>
    <x v="2"/>
    <s v="ayurveda co for glowing skin, makeup &amp; open pores"/>
    <s v="https://theayurvedaco.com/"/>
    <n v="2"/>
    <n v="1"/>
    <x v="0"/>
    <n v="1"/>
    <m/>
    <n v="1"/>
    <x v="0"/>
    <x v="7"/>
    <s v="Mumbai"/>
    <s v="Maharashtra"/>
    <n v="-1"/>
    <m/>
    <m/>
    <m/>
    <n v="150"/>
    <n v="0.5"/>
    <n v="30000"/>
    <n v="1"/>
    <x v="9"/>
    <m/>
    <m/>
    <m/>
    <x v="0"/>
    <n v="81"/>
    <n v="1"/>
    <n v="69"/>
    <n v="12"/>
    <n v="8100"/>
    <n v="2"/>
    <m/>
    <m/>
    <n v="81"/>
    <m/>
    <m/>
    <m/>
    <m/>
    <m/>
    <m/>
    <m/>
    <m/>
    <m/>
    <m/>
    <m/>
    <m/>
    <n v="40.5"/>
    <n v="0.5"/>
    <n v="34.5"/>
    <m/>
    <m/>
    <m/>
    <m/>
    <m/>
    <m/>
    <m/>
    <m/>
    <m/>
    <n v="40.5"/>
    <n v="0.5"/>
    <n v="34.5"/>
    <s v="Vikas"/>
  </r>
  <r>
    <x v="1"/>
    <d v="2023-01-02T00:00:00"/>
    <d v="2023-03-10T00:00:00"/>
    <x v="51"/>
    <s v="Gateway To Shark Tank India"/>
    <n v="319"/>
    <x v="318"/>
    <x v="13"/>
    <s v="pears and plum wine"/>
    <s v="https://www.naaraaaba.com/"/>
    <n v="2"/>
    <n v="1"/>
    <x v="0"/>
    <n v="1"/>
    <m/>
    <n v="1"/>
    <x v="0"/>
    <x v="1"/>
    <s v="Ziro"/>
    <s v="Arunachal Pradesh"/>
    <m/>
    <m/>
    <n v="50"/>
    <n v="18"/>
    <n v="75"/>
    <n v="2.5"/>
    <n v="3000"/>
    <n v="1"/>
    <x v="9"/>
    <m/>
    <m/>
    <m/>
    <x v="0"/>
    <n v="50"/>
    <n v="5"/>
    <n v="25"/>
    <n v="10"/>
    <n v="1000"/>
    <n v="2"/>
    <m/>
    <m/>
    <n v="50"/>
    <m/>
    <m/>
    <m/>
    <m/>
    <m/>
    <m/>
    <m/>
    <m/>
    <m/>
    <n v="25"/>
    <n v="2.5"/>
    <n v="12.5"/>
    <m/>
    <m/>
    <m/>
    <m/>
    <m/>
    <m/>
    <m/>
    <m/>
    <m/>
    <m/>
    <m/>
    <m/>
    <n v="25"/>
    <n v="2.5"/>
    <n v="12.5"/>
    <s v="Vikas"/>
  </r>
  <r>
    <x v="1"/>
    <d v="2023-01-02T00:00:00"/>
    <d v="2023-03-10T00:00:00"/>
    <x v="51"/>
    <s v="Gateway To Shark Tank India"/>
    <n v="320"/>
    <x v="319"/>
    <x v="2"/>
    <s v="Girls Dresses Online"/>
    <s v="https://stylobug.com/"/>
    <n v="2"/>
    <n v="1"/>
    <x v="0"/>
    <n v="1"/>
    <m/>
    <m/>
    <x v="0"/>
    <x v="7"/>
    <s v="Delhi"/>
    <s v="Delhi"/>
    <n v="1400"/>
    <n v="46"/>
    <m/>
    <n v="18"/>
    <n v="80"/>
    <n v="2"/>
    <n v="4000"/>
    <n v="1"/>
    <x v="9"/>
    <m/>
    <m/>
    <m/>
    <x v="0"/>
    <n v="80"/>
    <n v="10"/>
    <m/>
    <m/>
    <n v="800"/>
    <n v="1"/>
    <m/>
    <m/>
    <n v="80"/>
    <m/>
    <m/>
    <m/>
    <m/>
    <m/>
    <m/>
    <m/>
    <m/>
    <m/>
    <m/>
    <m/>
    <m/>
    <m/>
    <m/>
    <m/>
    <m/>
    <m/>
    <m/>
    <m/>
    <m/>
    <m/>
    <n v="80"/>
    <n v="10"/>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22" cacheId="36"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9">
  <location ref="A5:C11" firstHeaderRow="0" firstDataRow="1" firstDataCol="1" rowPageCount="3" colPageCount="1"/>
  <pivotFields count="70">
    <pivotField axis="axisPage" showAll="0">
      <items count="3">
        <item x="0"/>
        <item x="1"/>
        <item t="default"/>
      </items>
    </pivotField>
    <pivotField numFmtId="15" showAll="0"/>
    <pivotField numFmtId="15" showAll="0"/>
    <pivotField showAll="0"/>
    <pivotField showAll="0"/>
    <pivotField showAll="0"/>
    <pivotField axis="axisRow" showAll="0" measureFilter="1" sortType="descending">
      <items count="321">
        <item x="290"/>
        <item x="51"/>
        <item x="181"/>
        <item x="5"/>
        <item x="87"/>
        <item x="81"/>
        <item x="25"/>
        <item x="224"/>
        <item x="263"/>
        <item x="188"/>
        <item x="37"/>
        <item x="57"/>
        <item x="26"/>
        <item x="32"/>
        <item x="149"/>
        <item x="127"/>
        <item x="102"/>
        <item x="158"/>
        <item x="173"/>
        <item x="34"/>
        <item x="199"/>
        <item x="101"/>
        <item x="172"/>
        <item x="63"/>
        <item x="46"/>
        <item x="142"/>
        <item x="241"/>
        <item x="215"/>
        <item x="22"/>
        <item x="48"/>
        <item x="169"/>
        <item x="0"/>
        <item x="231"/>
        <item x="1"/>
        <item x="308"/>
        <item x="260"/>
        <item x="163"/>
        <item x="303"/>
        <item x="216"/>
        <item x="208"/>
        <item x="11"/>
        <item x="106"/>
        <item x="259"/>
        <item x="145"/>
        <item x="38"/>
        <item x="244"/>
        <item x="212"/>
        <item x="125"/>
        <item x="214"/>
        <item x="238"/>
        <item x="45"/>
        <item x="107"/>
        <item x="287"/>
        <item x="9"/>
        <item x="275"/>
        <item x="179"/>
        <item x="270"/>
        <item x="257"/>
        <item x="213"/>
        <item x="183"/>
        <item x="242"/>
        <item x="139"/>
        <item x="237"/>
        <item x="269"/>
        <item x="121"/>
        <item x="251"/>
        <item x="243"/>
        <item x="189"/>
        <item x="246"/>
        <item x="193"/>
        <item x="153"/>
        <item x="285"/>
        <item x="192"/>
        <item x="201"/>
        <item x="117"/>
        <item x="58"/>
        <item x="151"/>
        <item x="30"/>
        <item x="104"/>
        <item x="200"/>
        <item x="71"/>
        <item x="33"/>
        <item x="194"/>
        <item x="211"/>
        <item x="222"/>
        <item x="50"/>
        <item x="165"/>
        <item x="234"/>
        <item x="47"/>
        <item x="310"/>
        <item x="254"/>
        <item x="180"/>
        <item x="119"/>
        <item x="289"/>
        <item x="229"/>
        <item x="161"/>
        <item x="223"/>
        <item x="65"/>
        <item x="184"/>
        <item x="160"/>
        <item x="136"/>
        <item x="273"/>
        <item x="132"/>
        <item x="316"/>
        <item x="91"/>
        <item x="42"/>
        <item x="31"/>
        <item x="113"/>
        <item x="105"/>
        <item x="279"/>
        <item x="74"/>
        <item x="170"/>
        <item x="68"/>
        <item x="43"/>
        <item x="140"/>
        <item x="168"/>
        <item x="4"/>
        <item x="292"/>
        <item x="2"/>
        <item x="17"/>
        <item x="233"/>
        <item x="264"/>
        <item x="249"/>
        <item x="218"/>
        <item x="277"/>
        <item x="152"/>
        <item x="266"/>
        <item x="174"/>
        <item x="89"/>
        <item x="13"/>
        <item x="252"/>
        <item x="64"/>
        <item x="147"/>
        <item x="55"/>
        <item x="126"/>
        <item x="187"/>
        <item x="88"/>
        <item x="82"/>
        <item x="115"/>
        <item x="186"/>
        <item x="185"/>
        <item x="10"/>
        <item x="83"/>
        <item x="96"/>
        <item x="27"/>
        <item x="20"/>
        <item x="60"/>
        <item x="77"/>
        <item x="123"/>
        <item x="293"/>
        <item x="90"/>
        <item x="190"/>
        <item x="21"/>
        <item x="225"/>
        <item x="49"/>
        <item x="204"/>
        <item x="309"/>
        <item x="36"/>
        <item x="294"/>
        <item x="61"/>
        <item x="175"/>
        <item x="239"/>
        <item x="313"/>
        <item x="280"/>
        <item x="267"/>
        <item x="228"/>
        <item x="108"/>
        <item x="29"/>
        <item x="258"/>
        <item x="148"/>
        <item x="16"/>
        <item x="286"/>
        <item x="256"/>
        <item x="240"/>
        <item x="128"/>
        <item x="75"/>
        <item x="54"/>
        <item x="70"/>
        <item x="191"/>
        <item x="41"/>
        <item x="24"/>
        <item x="315"/>
        <item x="143"/>
        <item x="318"/>
        <item x="72"/>
        <item x="268"/>
        <item x="271"/>
        <item x="203"/>
        <item x="177"/>
        <item x="262"/>
        <item x="247"/>
        <item x="314"/>
        <item x="8"/>
        <item x="111"/>
        <item x="78"/>
        <item x="296"/>
        <item x="28"/>
        <item x="221"/>
        <item x="114"/>
        <item x="166"/>
        <item x="56"/>
        <item x="52"/>
        <item x="146"/>
        <item x="291"/>
        <item x="248"/>
        <item x="219"/>
        <item x="176"/>
        <item x="162"/>
        <item x="79"/>
        <item x="93"/>
        <item x="7"/>
        <item x="255"/>
        <item x="195"/>
        <item x="274"/>
        <item x="124"/>
        <item x="138"/>
        <item x="94"/>
        <item x="206"/>
        <item x="44"/>
        <item x="69"/>
        <item x="210"/>
        <item x="150"/>
        <item x="182"/>
        <item x="284"/>
        <item x="110"/>
        <item x="6"/>
        <item x="202"/>
        <item x="18"/>
        <item x="84"/>
        <item x="217"/>
        <item x="154"/>
        <item x="12"/>
        <item x="53"/>
        <item x="306"/>
        <item x="100"/>
        <item x="311"/>
        <item x="307"/>
        <item x="130"/>
        <item x="205"/>
        <item x="98"/>
        <item x="131"/>
        <item x="99"/>
        <item x="226"/>
        <item x="197"/>
        <item x="97"/>
        <item x="227"/>
        <item x="14"/>
        <item x="66"/>
        <item x="298"/>
        <item x="95"/>
        <item x="15"/>
        <item x="118"/>
        <item x="209"/>
        <item x="198"/>
        <item x="304"/>
        <item x="157"/>
        <item x="134"/>
        <item x="207"/>
        <item x="159"/>
        <item x="133"/>
        <item x="120"/>
        <item x="129"/>
        <item x="319"/>
        <item x="297"/>
        <item x="80"/>
        <item x="220"/>
        <item x="35"/>
        <item x="272"/>
        <item x="317"/>
        <item x="3"/>
        <item x="141"/>
        <item x="167"/>
        <item x="103"/>
        <item x="305"/>
        <item x="232"/>
        <item x="253"/>
        <item x="302"/>
        <item x="144"/>
        <item x="85"/>
        <item x="300"/>
        <item x="67"/>
        <item x="40"/>
        <item x="76"/>
        <item x="171"/>
        <item x="62"/>
        <item x="39"/>
        <item x="245"/>
        <item x="19"/>
        <item x="261"/>
        <item x="281"/>
        <item x="112"/>
        <item x="109"/>
        <item x="278"/>
        <item x="250"/>
        <item x="230"/>
        <item x="235"/>
        <item x="73"/>
        <item x="135"/>
        <item x="276"/>
        <item x="155"/>
        <item x="23"/>
        <item x="196"/>
        <item x="301"/>
        <item x="295"/>
        <item x="92"/>
        <item x="156"/>
        <item x="86"/>
        <item x="59"/>
        <item x="283"/>
        <item x="312"/>
        <item x="164"/>
        <item x="122"/>
        <item x="282"/>
        <item x="116"/>
        <item x="288"/>
        <item x="178"/>
        <item x="265"/>
        <item x="236"/>
        <item x="299"/>
        <item x="137"/>
        <item t="default"/>
      </items>
      <autoSortScope>
        <pivotArea dataOnly="0" outline="0" fieldPosition="0">
          <references count="1">
            <reference field="4294967294" count="1" selected="0">
              <x v="1"/>
            </reference>
          </references>
        </pivotArea>
      </autoSortScope>
    </pivotField>
    <pivotField showAll="0"/>
    <pivotField showAll="0"/>
    <pivotField showAll="0"/>
    <pivotField showAll="0"/>
    <pivotField showAll="0"/>
    <pivotField showAll="0" defaultSubtotal="0"/>
    <pivotField showAll="0"/>
    <pivotField showAll="0"/>
    <pivotField showAll="0"/>
    <pivotField showAll="0"/>
    <pivotField axis="axisPage" showAll="0">
      <items count="16">
        <item x="5"/>
        <item x="13"/>
        <item x="14"/>
        <item x="11"/>
        <item x="8"/>
        <item x="10"/>
        <item x="4"/>
        <item x="0"/>
        <item x="1"/>
        <item x="9"/>
        <item x="3"/>
        <item x="6"/>
        <item x="2"/>
        <item x="12"/>
        <item x="7"/>
        <item t="default"/>
      </items>
    </pivotField>
    <pivotField showAll="0"/>
    <pivotField showAll="0"/>
    <pivotField showAll="0"/>
    <pivotField showAll="0"/>
    <pivotField showAll="0"/>
    <pivotField showAll="0"/>
    <pivotField showAll="0"/>
    <pivotField showAll="0"/>
    <pivotField showAll="0"/>
    <pivotField showAll="0"/>
    <pivotField axis="axisPage" showAll="0" defaultSubtotal="0">
      <items count="10">
        <item x="1"/>
        <item x="0"/>
        <item x="8"/>
        <item x="3"/>
        <item x="6"/>
        <item x="7"/>
        <item x="2"/>
        <item x="5"/>
        <item x="4"/>
        <item x="9"/>
      </items>
    </pivotField>
    <pivotField showAll="0" defaultSubtotal="0"/>
    <pivotField showAll="0"/>
    <pivotField dataField="1" showAll="0" defaultSubtotal="0"/>
    <pivotField showAll="0"/>
    <pivotField dataField="1" showAll="0"/>
    <pivotField showAll="0" defaultSubtotal="0"/>
    <pivotField showAll="0" defaultSubtotal="0"/>
    <pivotField showAll="0"/>
    <pivotField showAll="0"/>
    <pivotField showAll="0"/>
    <pivotField showAll="0"/>
    <pivotField showAll="0"/>
    <pivotField showAll="0" defaultSubtota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6"/>
  </rowFields>
  <rowItems count="6">
    <i>
      <x v="33"/>
    </i>
    <i>
      <x v="118"/>
    </i>
    <i>
      <x v="192"/>
    </i>
    <i>
      <x v="3"/>
    </i>
    <i>
      <x v="116"/>
    </i>
    <i t="grand">
      <x/>
    </i>
  </rowItems>
  <colFields count="1">
    <field x="-2"/>
  </colFields>
  <colItems count="2">
    <i>
      <x/>
    </i>
    <i i="1">
      <x v="1"/>
    </i>
  </colItems>
  <pageFields count="3">
    <pageField fld="0" hier="-1"/>
    <pageField fld="28" hier="-1"/>
    <pageField fld="17" hier="-1"/>
  </pageFields>
  <dataFields count="2">
    <dataField name="Sum of total inv amt" fld="31" baseField="6" baseItem="0"/>
    <dataField name="Sum of Total Deal Amount" fld="33" baseField="6" baseItem="0"/>
  </dataFields>
  <chartFormats count="14">
    <chartFormat chart="4"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1"/>
          </reference>
        </references>
      </pivotArea>
    </chartFormat>
    <chartFormat chart="8" format="14" series="1">
      <pivotArea type="data" outline="0" fieldPosition="0">
        <references count="1">
          <reference field="4294967294" count="1" selected="0">
            <x v="0"/>
          </reference>
        </references>
      </pivotArea>
    </chartFormat>
    <chartFormat chart="8" format="15">
      <pivotArea type="data" outline="0" fieldPosition="0">
        <references count="2">
          <reference field="4294967294" count="1" selected="0">
            <x v="0"/>
          </reference>
          <reference field="6" count="1" selected="0">
            <x v="33"/>
          </reference>
        </references>
      </pivotArea>
    </chartFormat>
    <chartFormat chart="8" format="16">
      <pivotArea type="data" outline="0" fieldPosition="0">
        <references count="2">
          <reference field="4294967294" count="1" selected="0">
            <x v="0"/>
          </reference>
          <reference field="6" count="1" selected="0">
            <x v="118"/>
          </reference>
        </references>
      </pivotArea>
    </chartFormat>
    <chartFormat chart="8" format="17">
      <pivotArea type="data" outline="0" fieldPosition="0">
        <references count="2">
          <reference field="4294967294" count="1" selected="0">
            <x v="0"/>
          </reference>
          <reference field="6" count="1" selected="0">
            <x v="192"/>
          </reference>
        </references>
      </pivotArea>
    </chartFormat>
    <chartFormat chart="8" format="18">
      <pivotArea type="data" outline="0" fieldPosition="0">
        <references count="2">
          <reference field="4294967294" count="1" selected="0">
            <x v="0"/>
          </reference>
          <reference field="6" count="1" selected="0">
            <x v="3"/>
          </reference>
        </references>
      </pivotArea>
    </chartFormat>
    <chartFormat chart="8" format="19">
      <pivotArea type="data" outline="0" fieldPosition="0">
        <references count="2">
          <reference field="4294967294" count="1" selected="0">
            <x v="0"/>
          </reference>
          <reference field="6" count="1" selected="0">
            <x v="116"/>
          </reference>
        </references>
      </pivotArea>
    </chartFormat>
    <chartFormat chart="8" format="20" series="1">
      <pivotArea type="data" outline="0" fieldPosition="0">
        <references count="1">
          <reference field="4294967294" count="1" selected="0">
            <x v="1"/>
          </reference>
        </references>
      </pivotArea>
    </chartFormat>
    <chartFormat chart="8" format="21">
      <pivotArea type="data" outline="0" fieldPosition="0">
        <references count="2">
          <reference field="4294967294" count="1" selected="0">
            <x v="1"/>
          </reference>
          <reference field="6" count="1" selected="0">
            <x v="33"/>
          </reference>
        </references>
      </pivotArea>
    </chartFormat>
    <chartFormat chart="8" format="22">
      <pivotArea type="data" outline="0" fieldPosition="0">
        <references count="2">
          <reference field="4294967294" count="1" selected="0">
            <x v="1"/>
          </reference>
          <reference field="6" count="1" selected="0">
            <x v="118"/>
          </reference>
        </references>
      </pivotArea>
    </chartFormat>
    <chartFormat chart="8" format="23">
      <pivotArea type="data" outline="0" fieldPosition="0">
        <references count="2">
          <reference field="4294967294" count="1" selected="0">
            <x v="1"/>
          </reference>
          <reference field="6" count="1" selected="0">
            <x v="192"/>
          </reference>
        </references>
      </pivotArea>
    </chartFormat>
    <chartFormat chart="8" format="24">
      <pivotArea type="data" outline="0" fieldPosition="0">
        <references count="2">
          <reference field="4294967294" count="1" selected="0">
            <x v="1"/>
          </reference>
          <reference field="6" count="1" selected="0">
            <x v="3"/>
          </reference>
        </references>
      </pivotArea>
    </chartFormat>
    <chartFormat chart="8" format="25">
      <pivotArea type="data" outline="0" fieldPosition="0">
        <references count="2">
          <reference field="4294967294" count="1" selected="0">
            <x v="1"/>
          </reference>
          <reference field="6" count="1" selected="0">
            <x v="116"/>
          </reference>
        </references>
      </pivotArea>
    </chartFormat>
  </chartFormats>
  <pivotTableStyleInfo name="PivotStyleLight16" showRowHeaders="1" showColHeaders="1" showRowStripes="0" showColStripes="0" showLastColumn="1"/>
  <filters count="1">
    <filter fld="6"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0" cacheId="36"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7">
  <location ref="A4:B10" firstHeaderRow="1" firstDataRow="1" firstDataCol="1" rowPageCount="1" colPageCount="1"/>
  <pivotFields count="70">
    <pivotField name="Season Number " axis="axisPage" multipleItemSelectionAllowed="1" showAll="0">
      <items count="3">
        <item x="0"/>
        <item x="1"/>
        <item t="default"/>
      </items>
    </pivotField>
    <pivotField numFmtId="15" showAll="0"/>
    <pivotField numFmtId="15" showAll="0"/>
    <pivotField showAll="0"/>
    <pivotField showAll="0"/>
    <pivotField showAll="0"/>
    <pivotField showAll="0"/>
    <pivotField axis="axisRow" showAll="0" measureFilter="1" sortType="descending">
      <items count="17">
        <item x="1"/>
        <item x="7"/>
        <item x="12"/>
        <item x="10"/>
        <item x="5"/>
        <item x="6"/>
        <item x="13"/>
        <item x="11"/>
        <item x="15"/>
        <item x="0"/>
        <item x="14"/>
        <item x="8"/>
        <item x="3"/>
        <item x="2"/>
        <item x="9"/>
        <item x="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defaultSubtota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defaultSubtotal="0"/>
    <pivotField showAll="0" defaultSubtotal="0"/>
    <pivotField showAll="0"/>
    <pivotField showAll="0" defaultSubtotal="0"/>
    <pivotField showAll="0"/>
    <pivotField showAll="0"/>
    <pivotField showAll="0" defaultSubtotal="0"/>
    <pivotField showAll="0" defaultSubtotal="0"/>
    <pivotField showAll="0"/>
    <pivotField showAll="0"/>
    <pivotField showAll="0"/>
    <pivotField showAll="0"/>
    <pivotField showAll="0"/>
    <pivotField showAll="0" defaultSubtota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7"/>
  </rowFields>
  <rowItems count="6">
    <i>
      <x v="9"/>
    </i>
    <i>
      <x v="13"/>
    </i>
    <i>
      <x v="5"/>
    </i>
    <i>
      <x v="3"/>
    </i>
    <i>
      <x v="8"/>
    </i>
    <i t="grand">
      <x/>
    </i>
  </rowItems>
  <colItems count="1">
    <i/>
  </colItems>
  <pageFields count="1">
    <pageField fld="0" hier="-1"/>
  </pageFields>
  <dataFields count="1">
    <dataField name="Count of Gross Margin" fld="22" subtotal="count" showDataAs="percentOfTotal" baseField="0" baseItem="0" numFmtId="10"/>
  </dataFields>
  <chartFormats count="12">
    <chartFormat chart="3" format="3" series="1">
      <pivotArea type="data" outline="0" fieldPosition="0">
        <references count="1">
          <reference field="4294967294" count="1" selected="0">
            <x v="0"/>
          </reference>
        </references>
      </pivotArea>
    </chartFormat>
    <chartFormat chart="25" format="10" series="1">
      <pivotArea type="data" outline="0" fieldPosition="0">
        <references count="1">
          <reference field="4294967294" count="1" selected="0">
            <x v="0"/>
          </reference>
        </references>
      </pivotArea>
    </chartFormat>
    <chartFormat chart="25" format="11">
      <pivotArea type="data" outline="0" fieldPosition="0">
        <references count="2">
          <reference field="4294967294" count="1" selected="0">
            <x v="0"/>
          </reference>
          <reference field="7" count="1" selected="0">
            <x v="9"/>
          </reference>
        </references>
      </pivotArea>
    </chartFormat>
    <chartFormat chart="25" format="12">
      <pivotArea type="data" outline="0" fieldPosition="0">
        <references count="2">
          <reference field="4294967294" count="1" selected="0">
            <x v="0"/>
          </reference>
          <reference field="7" count="1" selected="0">
            <x v="13"/>
          </reference>
        </references>
      </pivotArea>
    </chartFormat>
    <chartFormat chart="25" format="13">
      <pivotArea type="data" outline="0" fieldPosition="0">
        <references count="2">
          <reference field="4294967294" count="1" selected="0">
            <x v="0"/>
          </reference>
          <reference field="7" count="1" selected="0">
            <x v="5"/>
          </reference>
        </references>
      </pivotArea>
    </chartFormat>
    <chartFormat chart="25" format="14">
      <pivotArea type="data" outline="0" fieldPosition="0">
        <references count="2">
          <reference field="4294967294" count="1" selected="0">
            <x v="0"/>
          </reference>
          <reference field="7" count="1" selected="0">
            <x v="3"/>
          </reference>
        </references>
      </pivotArea>
    </chartFormat>
    <chartFormat chart="25" format="15">
      <pivotArea type="data" outline="0" fieldPosition="0">
        <references count="2">
          <reference field="4294967294" count="1" selected="0">
            <x v="0"/>
          </reference>
          <reference field="7" count="1" selected="0">
            <x v="8"/>
          </reference>
        </references>
      </pivotArea>
    </chartFormat>
    <chartFormat chart="3" format="4">
      <pivotArea type="data" outline="0" fieldPosition="0">
        <references count="2">
          <reference field="4294967294" count="1" selected="0">
            <x v="0"/>
          </reference>
          <reference field="7" count="1" selected="0">
            <x v="9"/>
          </reference>
        </references>
      </pivotArea>
    </chartFormat>
    <chartFormat chart="3" format="5">
      <pivotArea type="data" outline="0" fieldPosition="0">
        <references count="2">
          <reference field="4294967294" count="1" selected="0">
            <x v="0"/>
          </reference>
          <reference field="7" count="1" selected="0">
            <x v="13"/>
          </reference>
        </references>
      </pivotArea>
    </chartFormat>
    <chartFormat chart="3" format="6">
      <pivotArea type="data" outline="0" fieldPosition="0">
        <references count="2">
          <reference field="4294967294" count="1" selected="0">
            <x v="0"/>
          </reference>
          <reference field="7" count="1" selected="0">
            <x v="5"/>
          </reference>
        </references>
      </pivotArea>
    </chartFormat>
    <chartFormat chart="3" format="7">
      <pivotArea type="data" outline="0" fieldPosition="0">
        <references count="2">
          <reference field="4294967294" count="1" selected="0">
            <x v="0"/>
          </reference>
          <reference field="7" count="1" selected="0">
            <x v="3"/>
          </reference>
        </references>
      </pivotArea>
    </chartFormat>
    <chartFormat chart="3" format="8">
      <pivotArea type="data" outline="0" fieldPosition="0">
        <references count="2">
          <reference field="4294967294" count="1" selected="0">
            <x v="0"/>
          </reference>
          <reference field="7" count="1" selected="0">
            <x v="1"/>
          </reference>
        </references>
      </pivotArea>
    </chartFormat>
  </chartFormats>
  <pivotTableStyleInfo name="PivotStyleLight16" showRowHeaders="1" showColHeaders="1" showRowStripes="0" showColStripes="0" showLastColumn="1"/>
  <filters count="1">
    <filter fld="7" type="count" evalOrder="-1" id="1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23" cacheId="36"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chartFormat="9">
  <location ref="A3:E6" firstHeaderRow="0" firstDataRow="1" firstDataCol="1" rowPageCount="1" colPageCount="1"/>
  <pivotFields count="70">
    <pivotField axis="axisPage" showAll="0">
      <items count="3">
        <item x="0"/>
        <item x="1"/>
        <item t="default"/>
      </items>
    </pivotField>
    <pivotField numFmtId="15" showAll="0"/>
    <pivotField numFmtId="15" showAll="0"/>
    <pivotField showAll="0"/>
    <pivotField showAll="0"/>
    <pivotField showAll="0"/>
    <pivotField showAll="0"/>
    <pivotField showAll="0"/>
    <pivotField showAll="0"/>
    <pivotField showAll="0"/>
    <pivotField showAll="0"/>
    <pivotField dataField="1" showAll="0"/>
    <pivotField showAll="0" defaultSubtotal="0"/>
    <pivotField dataField="1" showAll="0"/>
    <pivotField dataField="1" showAll="0"/>
    <pivotField dataField="1" showAll="0"/>
    <pivotField axis="axisRow" showAll="0">
      <items count="4">
        <item x="0"/>
        <item x="2"/>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defaultSubtotal="0"/>
    <pivotField showAll="0" defaultSubtotal="0"/>
    <pivotField showAll="0"/>
    <pivotField showAll="0" defaultSubtotal="0"/>
    <pivotField showAll="0"/>
    <pivotField showAll="0"/>
    <pivotField showAll="0" defaultSubtotal="0"/>
    <pivotField showAll="0" defaultSubtotal="0"/>
    <pivotField showAll="0"/>
    <pivotField showAll="0"/>
    <pivotField showAll="0"/>
    <pivotField showAll="0"/>
    <pivotField showAll="0"/>
    <pivotField showAll="0" defaultSubtota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6"/>
  </rowFields>
  <rowItems count="3">
    <i>
      <x/>
    </i>
    <i>
      <x v="1"/>
    </i>
    <i>
      <x v="2"/>
    </i>
  </rowItems>
  <colFields count="1">
    <field x="-2"/>
  </colFields>
  <colItems count="4">
    <i>
      <x/>
    </i>
    <i i="1">
      <x v="1"/>
    </i>
    <i i="2">
      <x v="2"/>
    </i>
    <i i="3">
      <x v="3"/>
    </i>
  </colItems>
  <pageFields count="1">
    <pageField fld="0" hier="-1"/>
  </pageFields>
  <dataFields count="4">
    <dataField name="Count of Male Presenters" fld="11" subtotal="count" baseField="0" baseItem="0"/>
    <dataField name="Count of Female Presenters" fld="13" subtotal="count" baseField="0" baseItem="0"/>
    <dataField name="Count of Transgender Presenters" fld="14" subtotal="count" baseField="0" baseItem="0"/>
    <dataField name="Count of Couple Presenters" fld="15" subtotal="count" baseField="0" baseItem="0"/>
  </dataFields>
  <chartFormats count="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6" format="16" series="1">
      <pivotArea type="data" outline="0" fieldPosition="0">
        <references count="1">
          <reference field="4294967294" count="1" selected="0">
            <x v="0"/>
          </reference>
        </references>
      </pivotArea>
    </chartFormat>
    <chartFormat chart="6" format="17" series="1">
      <pivotArea type="data" outline="0" fieldPosition="0">
        <references count="1">
          <reference field="4294967294" count="1" selected="0">
            <x v="1"/>
          </reference>
        </references>
      </pivotArea>
    </chartFormat>
    <chartFormat chart="6" format="18" series="1">
      <pivotArea type="data" outline="0" fieldPosition="0">
        <references count="1">
          <reference field="4294967294" count="1" selected="0">
            <x v="2"/>
          </reference>
        </references>
      </pivotArea>
    </chartFormat>
    <chartFormat chart="6" format="19"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25" cacheId="36"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4">
  <location ref="A3:I4" firstHeaderRow="0" firstDataRow="1" firstDataCol="0" rowPageCount="1" colPageCount="1"/>
  <pivotFields count="70">
    <pivotField axis="axisPage" showAll="0">
      <items count="3">
        <item x="0"/>
        <item x="1"/>
        <item t="default"/>
      </items>
    </pivotField>
    <pivotField numFmtId="15" showAll="0"/>
    <pivotField numFmtId="15" showAll="0"/>
    <pivotField showAll="0"/>
    <pivotField showAll="0"/>
    <pivotField showAll="0"/>
    <pivotField showAll="0"/>
    <pivotField showAll="0"/>
    <pivotField showAll="0"/>
    <pivotField showAll="0"/>
    <pivotField showAll="0"/>
    <pivotField showAll="0"/>
    <pivotField showAll="0" defaultSubtota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pivotField showAll="0" defaultSubtotal="0"/>
    <pivotField showAll="0"/>
    <pivotField showAll="0" defaultSubtotal="0"/>
    <pivotField showAll="0"/>
    <pivotField showAll="0"/>
    <pivotField showAll="0" defaultSubtotal="0"/>
    <pivotField showAll="0" defaultSubtotal="0"/>
    <pivotField showAll="0"/>
    <pivotField showAll="0"/>
    <pivotField showAll="0"/>
    <pivotField showAll="0"/>
    <pivotField showAll="0"/>
    <pivotField showAll="0" defaultSubtotal="0"/>
    <pivotField dataField="1" showAll="0"/>
    <pivotField showAll="0"/>
    <pivotField showAll="0"/>
    <pivotField dataField="1" showAll="0"/>
    <pivotField showAll="0"/>
    <pivotField showAll="0"/>
    <pivotField dataField="1" showAll="0"/>
    <pivotField showAll="0"/>
    <pivotField showAll="0"/>
    <pivotField dataField="1" showAll="0"/>
    <pivotField showAll="0"/>
    <pivotField showAll="0"/>
    <pivotField dataField="1" showAll="0"/>
    <pivotField showAll="0"/>
    <pivotField showAll="0"/>
    <pivotField dataField="1" showAll="0"/>
    <pivotField showAll="0"/>
    <pivotField showAll="0"/>
    <pivotField dataField="1" showAll="0"/>
    <pivotField showAll="0"/>
    <pivotField showAll="0"/>
    <pivotField dataField="1" showAll="0"/>
    <pivotField showAll="0"/>
    <pivotField showAll="0"/>
    <pivotField dataField="1" showAll="0"/>
    <pivotField showAll="0"/>
    <pivotField showAll="0"/>
    <pivotField showAll="0"/>
  </pivotFields>
  <rowItems count="1">
    <i/>
  </rowItems>
  <colFields count="1">
    <field x="-2"/>
  </colFields>
  <colItems count="9">
    <i>
      <x/>
    </i>
    <i i="1">
      <x v="1"/>
    </i>
    <i i="2">
      <x v="2"/>
    </i>
    <i i="3">
      <x v="3"/>
    </i>
    <i i="4">
      <x v="4"/>
    </i>
    <i i="5">
      <x v="5"/>
    </i>
    <i i="6">
      <x v="6"/>
    </i>
    <i i="7">
      <x v="7"/>
    </i>
    <i i="8">
      <x v="8"/>
    </i>
  </colItems>
  <pageFields count="1">
    <pageField fld="0" hier="-1"/>
  </pageFields>
  <dataFields count="9">
    <dataField name="Count of Ashneer Investment Amount" fld="42" subtotal="count" baseField="0" baseItem="0"/>
    <dataField name="Count of Namita Investment Amount" fld="45" subtotal="count" baseField="0" baseItem="0"/>
    <dataField name="Count of Anupam Investment Amount" fld="48" subtotal="count" baseField="0" baseItem="0"/>
    <dataField name="Count of Vineeta Investment Amount" fld="51" subtotal="count" baseField="0" baseItem="0"/>
    <dataField name="Count of Aman Investment Amount" fld="54" subtotal="count" baseField="0" baseItem="0"/>
    <dataField name="Count of Peyush Investment Amount" fld="57" subtotal="count" baseField="0" baseItem="0"/>
    <dataField name="Count of Ghazal Investment Amount" fld="60" subtotal="count" baseField="0" baseItem="0"/>
    <dataField name="Count of Guest Investment Amount" fld="66" subtotal="count" baseField="0" baseItem="0"/>
    <dataField name="Count of Amit Investment Amount" fld="63" subtotal="count" baseField="0" baseItem="0"/>
  </dataFields>
  <chartFormats count="21">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4"/>
          </reference>
        </references>
      </pivotArea>
    </chartFormat>
    <chartFormat chart="0" format="5" series="1">
      <pivotArea type="data" outline="0" fieldPosition="0">
        <references count="1">
          <reference field="4294967294" count="1" selected="0">
            <x v="5"/>
          </reference>
        </references>
      </pivotArea>
    </chartFormat>
    <chartFormat chart="0" format="6" series="1">
      <pivotArea type="data" outline="0" fieldPosition="0">
        <references count="1">
          <reference field="4294967294" count="1" selected="0">
            <x v="6"/>
          </reference>
        </references>
      </pivotArea>
    </chartFormat>
    <chartFormat chart="0" format="7" series="1">
      <pivotArea type="data" outline="0" fieldPosition="0">
        <references count="1">
          <reference field="4294967294" count="1" selected="0">
            <x v="7"/>
          </reference>
        </references>
      </pivotArea>
    </chartFormat>
    <chartFormat chart="0" format="8" series="1">
      <pivotArea type="data" outline="0" fieldPosition="0">
        <references count="1">
          <reference field="4294967294" count="1" selected="0">
            <x v="8"/>
          </reference>
        </references>
      </pivotArea>
    </chartFormat>
    <chartFormat chart="0" format="9">
      <pivotArea type="data" outline="0" fieldPosition="0">
        <references count="1">
          <reference field="4294967294" count="1" selected="0">
            <x v="5"/>
          </reference>
        </references>
      </pivotArea>
    </chartFormat>
    <chartFormat chart="10" format="20" series="1">
      <pivotArea type="data" outline="0" fieldPosition="0">
        <references count="1">
          <reference field="4294967294" count="1" selected="0">
            <x v="0"/>
          </reference>
        </references>
      </pivotArea>
    </chartFormat>
    <chartFormat chart="10" format="21" series="1">
      <pivotArea type="data" outline="0" fieldPosition="0">
        <references count="1">
          <reference field="4294967294" count="1" selected="0">
            <x v="1"/>
          </reference>
        </references>
      </pivotArea>
    </chartFormat>
    <chartFormat chart="10" format="22" series="1">
      <pivotArea type="data" outline="0" fieldPosition="0">
        <references count="1">
          <reference field="4294967294" count="1" selected="0">
            <x v="2"/>
          </reference>
        </references>
      </pivotArea>
    </chartFormat>
    <chartFormat chart="10" format="23" series="1">
      <pivotArea type="data" outline="0" fieldPosition="0">
        <references count="1">
          <reference field="4294967294" count="1" selected="0">
            <x v="3"/>
          </reference>
        </references>
      </pivotArea>
    </chartFormat>
    <chartFormat chart="10" format="24" series="1">
      <pivotArea type="data" outline="0" fieldPosition="0">
        <references count="1">
          <reference field="4294967294" count="1" selected="0">
            <x v="4"/>
          </reference>
        </references>
      </pivotArea>
    </chartFormat>
    <chartFormat chart="10" format="25" series="1">
      <pivotArea type="data" outline="0" fieldPosition="0">
        <references count="1">
          <reference field="4294967294" count="1" selected="0">
            <x v="5"/>
          </reference>
        </references>
      </pivotArea>
    </chartFormat>
    <chartFormat chart="10" format="26">
      <pivotArea type="data" outline="0" fieldPosition="0">
        <references count="1">
          <reference field="4294967294" count="1" selected="0">
            <x v="5"/>
          </reference>
        </references>
      </pivotArea>
    </chartFormat>
    <chartFormat chart="10" format="27" series="1">
      <pivotArea type="data" outline="0" fieldPosition="0">
        <references count="1">
          <reference field="4294967294" count="1" selected="0">
            <x v="6"/>
          </reference>
        </references>
      </pivotArea>
    </chartFormat>
    <chartFormat chart="10" format="28" series="1">
      <pivotArea type="data" outline="0" fieldPosition="0">
        <references count="1">
          <reference field="4294967294" count="1" selected="0">
            <x v="7"/>
          </reference>
        </references>
      </pivotArea>
    </chartFormat>
    <chartFormat chart="10" format="29" series="1">
      <pivotArea type="data" outline="0" fieldPosition="0">
        <references count="1">
          <reference field="4294967294" count="1" selected="0">
            <x v="8"/>
          </reference>
        </references>
      </pivotArea>
    </chartFormat>
    <chartFormat chart="10" format="30">
      <pivotArea type="data" outline="0" fieldPosition="0">
        <references count="1">
          <reference field="4294967294" count="1" selected="0">
            <x v="8"/>
          </reference>
        </references>
      </pivotArea>
    </chartFormat>
  </chart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29" cacheId="36"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5">
  <location ref="A3:I4" firstHeaderRow="0" firstDataRow="1" firstDataCol="0" rowPageCount="1" colPageCount="1"/>
  <pivotFields count="70">
    <pivotField axis="axisPage" showAll="0">
      <items count="3">
        <item x="0"/>
        <item x="1"/>
        <item t="default"/>
      </items>
    </pivotField>
    <pivotField numFmtId="15" showAll="0"/>
    <pivotField numFmtId="15" showAll="0"/>
    <pivotField showAll="0"/>
    <pivotField showAll="0"/>
    <pivotField showAll="0"/>
    <pivotField showAll="0"/>
    <pivotField showAll="0"/>
    <pivotField showAll="0"/>
    <pivotField showAll="0"/>
    <pivotField showAll="0"/>
    <pivotField showAll="0"/>
    <pivotField showAll="0" defaultSubtota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pivotField showAll="0" defaultSubtotal="0"/>
    <pivotField showAll="0"/>
    <pivotField showAll="0" defaultSubtotal="0"/>
    <pivotField showAll="0"/>
    <pivotField showAll="0"/>
    <pivotField showAll="0" defaultSubtotal="0"/>
    <pivotField showAll="0" defaultSubtotal="0"/>
    <pivotField showAll="0"/>
    <pivotField showAll="0"/>
    <pivotField showAll="0"/>
    <pivotField showAll="0"/>
    <pivotField showAll="0"/>
    <pivotField showAll="0" defaultSubtotal="0"/>
    <pivotField showAll="0"/>
    <pivotField dataField="1" showAll="0"/>
    <pivotField showAll="0"/>
    <pivotField showAll="0"/>
    <pivotField dataField="1" showAll="0"/>
    <pivotField showAll="0"/>
    <pivotField showAll="0"/>
    <pivotField dataField="1" showAll="0"/>
    <pivotField showAll="0"/>
    <pivotField showAll="0"/>
    <pivotField dataField="1" showAll="0"/>
    <pivotField showAll="0"/>
    <pivotField showAll="0"/>
    <pivotField dataField="1" showAll="0"/>
    <pivotField showAll="0"/>
    <pivotField showAll="0"/>
    <pivotField dataField="1" showAll="0"/>
    <pivotField showAll="0"/>
    <pivotField showAll="0"/>
    <pivotField dataField="1" showAll="0"/>
    <pivotField showAll="0"/>
    <pivotField showAll="0"/>
    <pivotField dataField="1" showAll="0"/>
    <pivotField showAll="0"/>
    <pivotField showAll="0"/>
    <pivotField dataField="1" showAll="0"/>
    <pivotField showAll="0"/>
    <pivotField showAll="0"/>
  </pivotFields>
  <rowItems count="1">
    <i/>
  </rowItems>
  <colFields count="1">
    <field x="-2"/>
  </colFields>
  <colItems count="9">
    <i>
      <x/>
    </i>
    <i i="1">
      <x v="1"/>
    </i>
    <i i="2">
      <x v="2"/>
    </i>
    <i i="3">
      <x v="3"/>
    </i>
    <i i="4">
      <x v="4"/>
    </i>
    <i i="5">
      <x v="5"/>
    </i>
    <i i="6">
      <x v="6"/>
    </i>
    <i i="7">
      <x v="7"/>
    </i>
    <i i="8">
      <x v="8"/>
    </i>
  </colItems>
  <pageFields count="1">
    <pageField fld="0" hier="-1"/>
  </pageFields>
  <dataFields count="9">
    <dataField name="Count of Namita Investment Equity" fld="46" subtotal="count" baseField="0" baseItem="0"/>
    <dataField name="Count of Anupam Investment Equity" fld="49" subtotal="count" baseField="0" baseItem="0"/>
    <dataField name="Count of Ashneer Investment Equity" fld="43" subtotal="count" baseField="0" baseItem="0"/>
    <dataField name="Count of Aman Investment Equity" fld="55" subtotal="count" baseField="0" baseItem="0"/>
    <dataField name="Count of Vineeta Investment Equity" fld="52" subtotal="count" baseField="0" baseItem="0"/>
    <dataField name="Count of Ghazal Investment Equity" fld="61" subtotal="count" baseField="0" baseItem="0"/>
    <dataField name="Count of Peyush Investment Equity" fld="58" subtotal="count" baseField="0" baseItem="0"/>
    <dataField name="Count of Amit Investment Equity" fld="64" subtotal="count" baseField="0" baseItem="0"/>
    <dataField name="Count of Guest Investment Equity" fld="67" subtotal="count" baseField="0" baseItem="0"/>
  </dataFields>
  <chartFormats count="1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4"/>
          </reference>
        </references>
      </pivotArea>
    </chartFormat>
    <chartFormat chart="0" format="5" series="1">
      <pivotArea type="data" outline="0" fieldPosition="0">
        <references count="1">
          <reference field="4294967294" count="1" selected="0">
            <x v="5"/>
          </reference>
        </references>
      </pivotArea>
    </chartFormat>
    <chartFormat chart="0" format="6" series="1">
      <pivotArea type="data" outline="0" fieldPosition="0">
        <references count="1">
          <reference field="4294967294" count="1" selected="0">
            <x v="6"/>
          </reference>
        </references>
      </pivotArea>
    </chartFormat>
    <chartFormat chart="0" format="7" series="1">
      <pivotArea type="data" outline="0" fieldPosition="0">
        <references count="1">
          <reference field="4294967294" count="1" selected="0">
            <x v="7"/>
          </reference>
        </references>
      </pivotArea>
    </chartFormat>
    <chartFormat chart="0" format="8" series="1">
      <pivotArea type="data" outline="0" fieldPosition="0">
        <references count="1">
          <reference field="4294967294" count="1" selected="0">
            <x v="8"/>
          </reference>
        </references>
      </pivotArea>
    </chartFormat>
    <chartFormat chart="2" format="18" series="1">
      <pivotArea type="data" outline="0" fieldPosition="0">
        <references count="1">
          <reference field="4294967294" count="1" selected="0">
            <x v="0"/>
          </reference>
        </references>
      </pivotArea>
    </chartFormat>
    <chartFormat chart="2" format="19" series="1">
      <pivotArea type="data" outline="0" fieldPosition="0">
        <references count="1">
          <reference field="4294967294" count="1" selected="0">
            <x v="1"/>
          </reference>
        </references>
      </pivotArea>
    </chartFormat>
    <chartFormat chart="2" format="20" series="1">
      <pivotArea type="data" outline="0" fieldPosition="0">
        <references count="1">
          <reference field="4294967294" count="1" selected="0">
            <x v="2"/>
          </reference>
        </references>
      </pivotArea>
    </chartFormat>
    <chartFormat chart="2" format="21" series="1">
      <pivotArea type="data" outline="0" fieldPosition="0">
        <references count="1">
          <reference field="4294967294" count="1" selected="0">
            <x v="3"/>
          </reference>
        </references>
      </pivotArea>
    </chartFormat>
    <chartFormat chart="2" format="22" series="1">
      <pivotArea type="data" outline="0" fieldPosition="0">
        <references count="1">
          <reference field="4294967294" count="1" selected="0">
            <x v="4"/>
          </reference>
        </references>
      </pivotArea>
    </chartFormat>
    <chartFormat chart="2" format="23" series="1">
      <pivotArea type="data" outline="0" fieldPosition="0">
        <references count="1">
          <reference field="4294967294" count="1" selected="0">
            <x v="5"/>
          </reference>
        </references>
      </pivotArea>
    </chartFormat>
    <chartFormat chart="2" format="24" series="1">
      <pivotArea type="data" outline="0" fieldPosition="0">
        <references count="1">
          <reference field="4294967294" count="1" selected="0">
            <x v="6"/>
          </reference>
        </references>
      </pivotArea>
    </chartFormat>
    <chartFormat chart="2" format="25" series="1">
      <pivotArea type="data" outline="0" fieldPosition="0">
        <references count="1">
          <reference field="4294967294" count="1" selected="0">
            <x v="7"/>
          </reference>
        </references>
      </pivotArea>
    </chartFormat>
    <chartFormat chart="2" format="26" series="1">
      <pivotArea type="data" outline="0" fieldPosition="0">
        <references count="1">
          <reference field="4294967294"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32" cacheId="36"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location ref="A3:I4" firstHeaderRow="0" firstDataRow="1" firstDataCol="0" rowPageCount="1" colPageCount="1"/>
  <pivotFields count="70">
    <pivotField axis="axisPage" showAll="0">
      <items count="3">
        <item x="0"/>
        <item x="1"/>
        <item t="default"/>
      </items>
    </pivotField>
    <pivotField numFmtId="15" showAll="0"/>
    <pivotField numFmtId="15" showAll="0"/>
    <pivotField showAll="0"/>
    <pivotField showAll="0"/>
    <pivotField showAll="0"/>
    <pivotField showAll="0"/>
    <pivotField showAll="0"/>
    <pivotField showAll="0"/>
    <pivotField showAll="0"/>
    <pivotField showAll="0"/>
    <pivotField showAll="0"/>
    <pivotField showAll="0" defaultSubtota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pivotField showAll="0" defaultSubtotal="0"/>
    <pivotField showAll="0"/>
    <pivotField showAll="0" defaultSubtotal="0"/>
    <pivotField showAll="0"/>
    <pivotField showAll="0"/>
    <pivotField showAll="0" defaultSubtotal="0"/>
    <pivotField showAll="0" defaultSubtotal="0"/>
    <pivotField showAll="0"/>
    <pivotField showAll="0"/>
    <pivotField showAll="0"/>
    <pivotField showAll="0"/>
    <pivotField showAll="0"/>
    <pivotField showAll="0" defaultSubtotal="0"/>
    <pivotField showAll="0"/>
    <pivotField showAll="0"/>
    <pivotField dataField="1" showAll="0"/>
    <pivotField showAll="0"/>
    <pivotField showAll="0"/>
    <pivotField dataField="1" showAll="0"/>
    <pivotField showAll="0"/>
    <pivotField showAll="0"/>
    <pivotField dataField="1" showAll="0"/>
    <pivotField showAll="0"/>
    <pivotField showAll="0"/>
    <pivotField dataField="1" showAll="0"/>
    <pivotField showAll="0"/>
    <pivotField showAll="0"/>
    <pivotField dataField="1" showAll="0"/>
    <pivotField showAll="0"/>
    <pivotField showAll="0"/>
    <pivotField dataField="1" showAll="0"/>
    <pivotField showAll="0"/>
    <pivotField showAll="0"/>
    <pivotField dataField="1" showAll="0"/>
    <pivotField showAll="0"/>
    <pivotField showAll="0"/>
    <pivotField dataField="1" showAll="0"/>
    <pivotField showAll="0"/>
    <pivotField showAll="0"/>
    <pivotField dataField="1" showAll="0"/>
    <pivotField showAll="0"/>
  </pivotFields>
  <rowItems count="1">
    <i/>
  </rowItems>
  <colFields count="1">
    <field x="-2"/>
  </colFields>
  <colItems count="9">
    <i>
      <x/>
    </i>
    <i i="1">
      <x v="1"/>
    </i>
    <i i="2">
      <x v="2"/>
    </i>
    <i i="3">
      <x v="3"/>
    </i>
    <i i="4">
      <x v="4"/>
    </i>
    <i i="5">
      <x v="5"/>
    </i>
    <i i="6">
      <x v="6"/>
    </i>
    <i i="7">
      <x v="7"/>
    </i>
    <i i="8">
      <x v="8"/>
    </i>
  </colItems>
  <pageFields count="1">
    <pageField fld="0" hier="-1"/>
  </pageFields>
  <dataFields count="9">
    <dataField name="Count of Peyush Debt Amount" fld="59" subtotal="count" baseField="0" baseItem="0"/>
    <dataField name="Count of Amit Debt Amount" fld="65" subtotal="count" baseField="0" baseItem="0"/>
    <dataField name="Count of Ghazal Debt Amount" fld="62" subtotal="count" baseField="0" baseItem="0"/>
    <dataField name="Count of Ashneer Debt Amount" fld="44" subtotal="count" baseField="0" baseItem="0"/>
    <dataField name="Count of Vineeta Debt Amount" fld="53" subtotal="count" baseField="0" baseItem="0"/>
    <dataField name="Count of Namita Debt Amount" fld="47" subtotal="count" baseField="0" baseItem="0"/>
    <dataField name="Count of Aman Debt Amount" fld="56" subtotal="count" baseField="0" baseItem="0"/>
    <dataField name="Count of Guest Debt Amount" fld="68" subtotal="count" baseField="0" baseItem="0"/>
    <dataField name="Count of Anupam Debt Amount" fld="50" subtotal="count" baseField="0" baseItem="0"/>
  </dataFields>
  <chartFormats count="1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4"/>
          </reference>
        </references>
      </pivotArea>
    </chartFormat>
    <chartFormat chart="0" format="5" series="1">
      <pivotArea type="data" outline="0" fieldPosition="0">
        <references count="1">
          <reference field="4294967294" count="1" selected="0">
            <x v="5"/>
          </reference>
        </references>
      </pivotArea>
    </chartFormat>
    <chartFormat chart="0" format="6" series="1">
      <pivotArea type="data" outline="0" fieldPosition="0">
        <references count="1">
          <reference field="4294967294" count="1" selected="0">
            <x v="6"/>
          </reference>
        </references>
      </pivotArea>
    </chartFormat>
    <chartFormat chart="0" format="7" series="1">
      <pivotArea type="data" outline="0" fieldPosition="0">
        <references count="1">
          <reference field="4294967294" count="1" selected="0">
            <x v="7"/>
          </reference>
        </references>
      </pivotArea>
    </chartFormat>
    <chartFormat chart="0" format="8" series="1">
      <pivotArea type="data" outline="0" fieldPosition="0">
        <references count="1">
          <reference field="4294967294" count="1" selected="0">
            <x v="8"/>
          </reference>
        </references>
      </pivotArea>
    </chartFormat>
    <chartFormat chart="2" format="18" series="1">
      <pivotArea type="data" outline="0" fieldPosition="0">
        <references count="1">
          <reference field="4294967294" count="1" selected="0">
            <x v="0"/>
          </reference>
        </references>
      </pivotArea>
    </chartFormat>
    <chartFormat chart="2" format="19" series="1">
      <pivotArea type="data" outline="0" fieldPosition="0">
        <references count="1">
          <reference field="4294967294" count="1" selected="0">
            <x v="1"/>
          </reference>
        </references>
      </pivotArea>
    </chartFormat>
    <chartFormat chart="2" format="20" series="1">
      <pivotArea type="data" outline="0" fieldPosition="0">
        <references count="1">
          <reference field="4294967294" count="1" selected="0">
            <x v="2"/>
          </reference>
        </references>
      </pivotArea>
    </chartFormat>
    <chartFormat chart="2" format="21" series="1">
      <pivotArea type="data" outline="0" fieldPosition="0">
        <references count="1">
          <reference field="4294967294" count="1" selected="0">
            <x v="3"/>
          </reference>
        </references>
      </pivotArea>
    </chartFormat>
    <chartFormat chart="2" format="22" series="1">
      <pivotArea type="data" outline="0" fieldPosition="0">
        <references count="1">
          <reference field="4294967294" count="1" selected="0">
            <x v="4"/>
          </reference>
        </references>
      </pivotArea>
    </chartFormat>
    <chartFormat chart="2" format="23" series="1">
      <pivotArea type="data" outline="0" fieldPosition="0">
        <references count="1">
          <reference field="4294967294" count="1" selected="0">
            <x v="5"/>
          </reference>
        </references>
      </pivotArea>
    </chartFormat>
    <chartFormat chart="2" format="24" series="1">
      <pivotArea type="data" outline="0" fieldPosition="0">
        <references count="1">
          <reference field="4294967294" count="1" selected="0">
            <x v="6"/>
          </reference>
        </references>
      </pivotArea>
    </chartFormat>
    <chartFormat chart="2" format="25" series="1">
      <pivotArea type="data" outline="0" fieldPosition="0">
        <references count="1">
          <reference field="4294967294" count="1" selected="0">
            <x v="7"/>
          </reference>
        </references>
      </pivotArea>
    </chartFormat>
    <chartFormat chart="2" format="26" series="1">
      <pivotArea type="data" outline="0" fieldPosition="0">
        <references count="1">
          <reference field="4294967294"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33" cacheId="36" dataOnRows="1"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chartFormat="8">
  <location ref="A3:B8" firstHeaderRow="1" firstDataRow="1" firstDataCol="1"/>
  <pivotFields count="70">
    <pivotField showAll="0">
      <items count="3">
        <item x="0"/>
        <item x="1"/>
        <item t="default"/>
      </items>
    </pivotField>
    <pivotField numFmtId="15" showAll="0"/>
    <pivotField numFmtId="15" showAll="0"/>
    <pivotField showAll="0"/>
    <pivotField showAll="0"/>
    <pivotField showAll="0"/>
    <pivotField axis="axisRow" showAll="0" measureFilter="1" sortType="descending">
      <items count="321">
        <item x="290"/>
        <item x="51"/>
        <item x="181"/>
        <item x="5"/>
        <item x="87"/>
        <item x="81"/>
        <item x="25"/>
        <item x="224"/>
        <item x="263"/>
        <item x="188"/>
        <item x="37"/>
        <item x="57"/>
        <item x="26"/>
        <item x="32"/>
        <item x="149"/>
        <item x="127"/>
        <item x="102"/>
        <item x="158"/>
        <item x="173"/>
        <item x="34"/>
        <item x="199"/>
        <item x="101"/>
        <item x="172"/>
        <item x="63"/>
        <item x="46"/>
        <item x="142"/>
        <item x="241"/>
        <item x="215"/>
        <item x="22"/>
        <item x="48"/>
        <item x="169"/>
        <item x="0"/>
        <item x="231"/>
        <item x="1"/>
        <item x="308"/>
        <item x="260"/>
        <item x="163"/>
        <item x="303"/>
        <item x="216"/>
        <item x="208"/>
        <item x="11"/>
        <item x="106"/>
        <item x="259"/>
        <item x="145"/>
        <item x="38"/>
        <item x="244"/>
        <item x="212"/>
        <item x="125"/>
        <item x="214"/>
        <item x="238"/>
        <item x="45"/>
        <item x="107"/>
        <item x="287"/>
        <item x="9"/>
        <item x="275"/>
        <item x="179"/>
        <item x="270"/>
        <item x="257"/>
        <item x="213"/>
        <item x="183"/>
        <item x="242"/>
        <item x="139"/>
        <item x="237"/>
        <item x="269"/>
        <item x="121"/>
        <item x="251"/>
        <item x="243"/>
        <item x="189"/>
        <item x="246"/>
        <item x="193"/>
        <item x="153"/>
        <item x="285"/>
        <item x="192"/>
        <item x="201"/>
        <item x="117"/>
        <item x="58"/>
        <item x="151"/>
        <item x="30"/>
        <item x="104"/>
        <item x="200"/>
        <item x="71"/>
        <item x="33"/>
        <item x="194"/>
        <item x="211"/>
        <item x="222"/>
        <item x="50"/>
        <item x="165"/>
        <item x="234"/>
        <item x="47"/>
        <item x="310"/>
        <item x="254"/>
        <item x="180"/>
        <item x="119"/>
        <item x="289"/>
        <item x="229"/>
        <item x="161"/>
        <item x="223"/>
        <item x="65"/>
        <item x="184"/>
        <item x="160"/>
        <item x="136"/>
        <item x="273"/>
        <item x="132"/>
        <item x="316"/>
        <item x="91"/>
        <item x="42"/>
        <item x="31"/>
        <item x="113"/>
        <item x="105"/>
        <item x="279"/>
        <item x="74"/>
        <item x="170"/>
        <item x="68"/>
        <item x="43"/>
        <item x="140"/>
        <item x="168"/>
        <item x="4"/>
        <item x="292"/>
        <item x="2"/>
        <item x="17"/>
        <item x="233"/>
        <item x="264"/>
        <item x="249"/>
        <item x="218"/>
        <item x="277"/>
        <item x="152"/>
        <item x="266"/>
        <item x="174"/>
        <item x="89"/>
        <item x="13"/>
        <item x="252"/>
        <item x="64"/>
        <item x="147"/>
        <item x="55"/>
        <item x="126"/>
        <item x="187"/>
        <item x="88"/>
        <item x="82"/>
        <item x="115"/>
        <item x="186"/>
        <item x="185"/>
        <item x="10"/>
        <item x="83"/>
        <item x="96"/>
        <item x="27"/>
        <item x="20"/>
        <item x="60"/>
        <item x="77"/>
        <item x="123"/>
        <item x="293"/>
        <item x="90"/>
        <item x="190"/>
        <item x="21"/>
        <item x="225"/>
        <item x="49"/>
        <item x="204"/>
        <item x="309"/>
        <item x="36"/>
        <item x="294"/>
        <item x="61"/>
        <item x="175"/>
        <item x="239"/>
        <item x="313"/>
        <item x="280"/>
        <item x="267"/>
        <item x="228"/>
        <item x="108"/>
        <item x="29"/>
        <item x="258"/>
        <item x="148"/>
        <item x="16"/>
        <item x="286"/>
        <item x="256"/>
        <item x="240"/>
        <item x="128"/>
        <item x="75"/>
        <item x="54"/>
        <item x="70"/>
        <item x="191"/>
        <item x="41"/>
        <item x="24"/>
        <item x="315"/>
        <item x="143"/>
        <item x="318"/>
        <item x="72"/>
        <item x="268"/>
        <item x="271"/>
        <item x="203"/>
        <item x="177"/>
        <item x="262"/>
        <item x="247"/>
        <item x="314"/>
        <item x="8"/>
        <item x="111"/>
        <item x="78"/>
        <item x="296"/>
        <item x="28"/>
        <item x="221"/>
        <item x="114"/>
        <item x="166"/>
        <item x="56"/>
        <item x="52"/>
        <item x="146"/>
        <item x="291"/>
        <item x="248"/>
        <item x="219"/>
        <item x="176"/>
        <item x="162"/>
        <item x="79"/>
        <item x="93"/>
        <item x="7"/>
        <item x="255"/>
        <item x="195"/>
        <item x="274"/>
        <item x="124"/>
        <item x="138"/>
        <item x="94"/>
        <item x="206"/>
        <item x="44"/>
        <item x="69"/>
        <item x="210"/>
        <item x="150"/>
        <item x="182"/>
        <item x="284"/>
        <item x="110"/>
        <item x="6"/>
        <item x="202"/>
        <item x="18"/>
        <item x="84"/>
        <item x="217"/>
        <item x="154"/>
        <item x="12"/>
        <item x="53"/>
        <item x="306"/>
        <item x="100"/>
        <item x="311"/>
        <item x="307"/>
        <item x="130"/>
        <item x="205"/>
        <item x="98"/>
        <item x="131"/>
        <item x="99"/>
        <item x="226"/>
        <item x="197"/>
        <item x="97"/>
        <item x="227"/>
        <item x="14"/>
        <item x="66"/>
        <item x="298"/>
        <item x="95"/>
        <item x="15"/>
        <item x="118"/>
        <item x="209"/>
        <item x="198"/>
        <item x="304"/>
        <item x="157"/>
        <item x="134"/>
        <item x="207"/>
        <item x="159"/>
        <item x="133"/>
        <item x="120"/>
        <item x="129"/>
        <item x="319"/>
        <item x="297"/>
        <item x="80"/>
        <item x="220"/>
        <item x="35"/>
        <item x="272"/>
        <item x="317"/>
        <item x="3"/>
        <item x="141"/>
        <item x="167"/>
        <item x="103"/>
        <item x="305"/>
        <item x="232"/>
        <item x="253"/>
        <item x="302"/>
        <item x="144"/>
        <item x="85"/>
        <item x="300"/>
        <item x="67"/>
        <item x="40"/>
        <item x="76"/>
        <item x="171"/>
        <item x="62"/>
        <item x="39"/>
        <item x="245"/>
        <item x="19"/>
        <item x="261"/>
        <item x="281"/>
        <item x="112"/>
        <item x="109"/>
        <item x="278"/>
        <item x="250"/>
        <item x="230"/>
        <item x="235"/>
        <item x="73"/>
        <item x="135"/>
        <item x="276"/>
        <item x="155"/>
        <item x="23"/>
        <item x="196"/>
        <item x="301"/>
        <item x="295"/>
        <item x="92"/>
        <item x="156"/>
        <item x="86"/>
        <item x="59"/>
        <item x="283"/>
        <item x="312"/>
        <item x="164"/>
        <item x="122"/>
        <item x="282"/>
        <item x="116"/>
        <item x="288"/>
        <item x="178"/>
        <item x="265"/>
        <item x="236"/>
        <item x="299"/>
        <item x="137"/>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defaultSubtota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defaultSubtotal="0"/>
    <pivotField showAll="0" defaultSubtotal="0"/>
    <pivotField showAll="0"/>
    <pivotField showAll="0" defaultSubtotal="0"/>
    <pivotField showAll="0"/>
    <pivotField showAll="0" sortType="descending"/>
    <pivotField showAll="0" defaultSubtotal="0"/>
    <pivotField showAll="0" defaultSubtotal="0"/>
    <pivotField showAll="0"/>
    <pivotField showAll="0"/>
    <pivotField showAll="0" sumSubtotal="1" maxSubtotal="1"/>
    <pivotField showAll="0"/>
    <pivotField showAll="0"/>
    <pivotField showAll="0" defaultSubtota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6"/>
  </rowFields>
  <rowItems count="5">
    <i>
      <x v="92"/>
    </i>
    <i>
      <x v="233"/>
    </i>
    <i>
      <x v="288"/>
    </i>
    <i>
      <x v="110"/>
    </i>
    <i>
      <x v="111"/>
    </i>
  </rowItems>
  <colItems count="1">
    <i/>
  </colItems>
  <dataFields count="1">
    <dataField name="Sum of Yearly Revenue" fld="20" baseField="6" baseItem="268"/>
  </dataFields>
  <chartFormats count="1">
    <chartFormat chart="7"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6" type="count" evalOrder="-1" id="15"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36" cacheId="36"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4:B11" firstHeaderRow="1" firstDataRow="1" firstDataCol="1" rowPageCount="2" colPageCount="1"/>
  <pivotFields count="70">
    <pivotField axis="axisPage" showAll="0">
      <items count="3">
        <item x="0"/>
        <item x="1"/>
        <item t="default"/>
      </items>
    </pivotField>
    <pivotField numFmtId="15" showAll="0"/>
    <pivotField numFmtId="15" showAll="0"/>
    <pivotField showAll="0"/>
    <pivotField showAll="0"/>
    <pivotField showAll="0"/>
    <pivotField axis="axisRow" showAll="0" measureFilter="1" sortType="descending">
      <items count="321">
        <item x="290"/>
        <item x="51"/>
        <item x="181"/>
        <item x="5"/>
        <item x="87"/>
        <item x="81"/>
        <item x="25"/>
        <item x="224"/>
        <item x="263"/>
        <item x="188"/>
        <item x="37"/>
        <item x="57"/>
        <item x="26"/>
        <item x="32"/>
        <item x="149"/>
        <item x="127"/>
        <item x="102"/>
        <item x="158"/>
        <item x="173"/>
        <item x="34"/>
        <item x="199"/>
        <item x="101"/>
        <item x="172"/>
        <item x="63"/>
        <item x="46"/>
        <item x="142"/>
        <item x="241"/>
        <item x="215"/>
        <item x="22"/>
        <item x="48"/>
        <item x="169"/>
        <item x="0"/>
        <item x="231"/>
        <item x="1"/>
        <item x="308"/>
        <item x="260"/>
        <item x="163"/>
        <item x="303"/>
        <item x="216"/>
        <item x="208"/>
        <item x="11"/>
        <item x="106"/>
        <item x="259"/>
        <item x="145"/>
        <item x="38"/>
        <item x="244"/>
        <item x="212"/>
        <item x="125"/>
        <item x="214"/>
        <item x="238"/>
        <item x="45"/>
        <item x="107"/>
        <item x="287"/>
        <item x="9"/>
        <item x="275"/>
        <item x="179"/>
        <item x="270"/>
        <item x="257"/>
        <item x="213"/>
        <item x="183"/>
        <item x="242"/>
        <item x="139"/>
        <item x="237"/>
        <item x="269"/>
        <item x="121"/>
        <item x="251"/>
        <item x="243"/>
        <item x="189"/>
        <item x="246"/>
        <item x="193"/>
        <item x="153"/>
        <item x="285"/>
        <item x="192"/>
        <item x="201"/>
        <item x="117"/>
        <item x="58"/>
        <item x="151"/>
        <item x="30"/>
        <item x="104"/>
        <item x="200"/>
        <item x="71"/>
        <item x="33"/>
        <item x="194"/>
        <item x="211"/>
        <item x="222"/>
        <item x="50"/>
        <item x="165"/>
        <item x="234"/>
        <item x="47"/>
        <item x="310"/>
        <item x="254"/>
        <item x="180"/>
        <item x="119"/>
        <item x="289"/>
        <item x="229"/>
        <item x="161"/>
        <item x="223"/>
        <item x="65"/>
        <item x="184"/>
        <item x="160"/>
        <item x="136"/>
        <item x="273"/>
        <item x="132"/>
        <item x="316"/>
        <item x="91"/>
        <item x="42"/>
        <item x="31"/>
        <item x="113"/>
        <item x="105"/>
        <item x="279"/>
        <item x="74"/>
        <item x="170"/>
        <item x="68"/>
        <item x="43"/>
        <item x="140"/>
        <item x="168"/>
        <item x="4"/>
        <item x="292"/>
        <item x="2"/>
        <item x="17"/>
        <item x="233"/>
        <item x="264"/>
        <item x="249"/>
        <item x="218"/>
        <item x="277"/>
        <item x="152"/>
        <item x="266"/>
        <item x="174"/>
        <item x="89"/>
        <item x="13"/>
        <item x="252"/>
        <item x="64"/>
        <item x="147"/>
        <item x="55"/>
        <item x="126"/>
        <item x="187"/>
        <item x="88"/>
        <item x="82"/>
        <item x="115"/>
        <item x="186"/>
        <item x="185"/>
        <item x="10"/>
        <item x="83"/>
        <item x="96"/>
        <item x="27"/>
        <item x="20"/>
        <item x="60"/>
        <item x="77"/>
        <item x="123"/>
        <item x="293"/>
        <item x="90"/>
        <item x="190"/>
        <item x="21"/>
        <item x="225"/>
        <item x="49"/>
        <item x="204"/>
        <item x="309"/>
        <item x="36"/>
        <item x="294"/>
        <item x="61"/>
        <item x="175"/>
        <item x="239"/>
        <item x="313"/>
        <item x="280"/>
        <item x="267"/>
        <item x="228"/>
        <item x="108"/>
        <item x="29"/>
        <item x="258"/>
        <item x="148"/>
        <item x="16"/>
        <item x="286"/>
        <item x="256"/>
        <item x="240"/>
        <item x="128"/>
        <item x="75"/>
        <item x="54"/>
        <item x="70"/>
        <item x="191"/>
        <item x="41"/>
        <item x="24"/>
        <item x="315"/>
        <item x="143"/>
        <item x="318"/>
        <item x="72"/>
        <item x="268"/>
        <item x="271"/>
        <item x="203"/>
        <item x="177"/>
        <item x="262"/>
        <item x="247"/>
        <item x="314"/>
        <item x="8"/>
        <item x="111"/>
        <item x="78"/>
        <item x="296"/>
        <item x="28"/>
        <item x="221"/>
        <item x="114"/>
        <item x="166"/>
        <item x="56"/>
        <item x="52"/>
        <item x="146"/>
        <item x="291"/>
        <item x="248"/>
        <item x="219"/>
        <item x="176"/>
        <item x="162"/>
        <item x="79"/>
        <item x="93"/>
        <item x="7"/>
        <item x="255"/>
        <item x="195"/>
        <item x="274"/>
        <item x="124"/>
        <item x="138"/>
        <item x="94"/>
        <item x="206"/>
        <item x="44"/>
        <item x="69"/>
        <item x="210"/>
        <item x="150"/>
        <item x="182"/>
        <item x="284"/>
        <item x="110"/>
        <item x="6"/>
        <item x="202"/>
        <item x="18"/>
        <item x="84"/>
        <item x="217"/>
        <item x="154"/>
        <item x="12"/>
        <item x="53"/>
        <item x="306"/>
        <item x="100"/>
        <item x="311"/>
        <item x="307"/>
        <item x="130"/>
        <item x="205"/>
        <item x="98"/>
        <item x="131"/>
        <item x="99"/>
        <item x="226"/>
        <item x="197"/>
        <item x="97"/>
        <item x="227"/>
        <item x="14"/>
        <item x="66"/>
        <item x="298"/>
        <item x="95"/>
        <item x="15"/>
        <item x="118"/>
        <item x="209"/>
        <item x="198"/>
        <item x="304"/>
        <item x="157"/>
        <item x="134"/>
        <item x="207"/>
        <item x="159"/>
        <item x="133"/>
        <item x="120"/>
        <item x="129"/>
        <item x="319"/>
        <item x="297"/>
        <item x="80"/>
        <item x="220"/>
        <item x="35"/>
        <item x="272"/>
        <item x="317"/>
        <item x="3"/>
        <item x="141"/>
        <item x="167"/>
        <item x="103"/>
        <item x="305"/>
        <item x="232"/>
        <item x="253"/>
        <item x="302"/>
        <item x="144"/>
        <item x="85"/>
        <item x="300"/>
        <item x="67"/>
        <item x="40"/>
        <item x="76"/>
        <item x="171"/>
        <item x="62"/>
        <item x="39"/>
        <item x="245"/>
        <item x="19"/>
        <item x="261"/>
        <item x="281"/>
        <item x="112"/>
        <item x="109"/>
        <item x="278"/>
        <item x="250"/>
        <item x="230"/>
        <item x="235"/>
        <item x="73"/>
        <item x="135"/>
        <item x="276"/>
        <item x="155"/>
        <item x="23"/>
        <item x="196"/>
        <item x="301"/>
        <item x="295"/>
        <item x="92"/>
        <item x="156"/>
        <item x="86"/>
        <item x="59"/>
        <item x="283"/>
        <item x="312"/>
        <item x="164"/>
        <item x="122"/>
        <item x="282"/>
        <item x="116"/>
        <item x="288"/>
        <item x="178"/>
        <item x="265"/>
        <item x="236"/>
        <item x="299"/>
        <item x="137"/>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defaultSubtotal="0"/>
    <pivotField showAll="0"/>
    <pivotField showAll="0"/>
    <pivotField showAll="0"/>
    <pivotField showAll="0"/>
    <pivotField axis="axisPage" showAll="0">
      <items count="16">
        <item x="5"/>
        <item x="13"/>
        <item x="14"/>
        <item x="11"/>
        <item x="8"/>
        <item x="10"/>
        <item x="4"/>
        <item x="0"/>
        <item x="1"/>
        <item x="9"/>
        <item x="3"/>
        <item x="6"/>
        <item x="2"/>
        <item x="12"/>
        <item x="7"/>
        <item t="default"/>
      </items>
    </pivotField>
    <pivotField showAll="0"/>
    <pivotField showAll="0"/>
    <pivotField showAll="0"/>
    <pivotField showAll="0"/>
    <pivotField showAll="0"/>
    <pivotField showAll="0"/>
    <pivotField showAll="0"/>
    <pivotField showAll="0"/>
    <pivotField showAll="0"/>
    <pivotField showAll="0"/>
    <pivotField showAll="0" defaultSubtotal="0"/>
    <pivotField showAll="0"/>
    <pivotField showAll="0"/>
    <pivotField showAll="0" defaultSubtota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6"/>
  </rowFields>
  <rowItems count="7">
    <i>
      <x v="258"/>
    </i>
    <i>
      <x v="124"/>
    </i>
    <i>
      <x v="168"/>
    </i>
    <i>
      <x v="252"/>
    </i>
    <i>
      <x v="233"/>
    </i>
    <i>
      <x v="187"/>
    </i>
    <i t="grand">
      <x/>
    </i>
  </rowItems>
  <colItems count="1">
    <i/>
  </colItems>
  <pageFields count="2">
    <pageField fld="17" hier="-1"/>
    <pageField fld="0" hier="-1"/>
  </pageFields>
  <dataFields count="1">
    <dataField name="Sum of Deal Valuation" fld="37" baseField="6" baseItem="2"/>
  </dataFields>
  <pivotTableStyleInfo name="PivotStyleLight16" showRowHeaders="1" showColHeaders="1" showRowStripes="0" showColStripes="0" showLastColumn="1"/>
  <filters count="1">
    <filter fld="6"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37" cacheId="36"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location ref="A3:C19" firstHeaderRow="0" firstDataRow="1" firstDataCol="1"/>
  <pivotFields count="70">
    <pivotField showAll="0">
      <items count="3">
        <item x="0"/>
        <item x="1"/>
        <item t="default"/>
      </items>
    </pivotField>
    <pivotField numFmtId="15" showAll="0"/>
    <pivotField numFmtId="15" showAll="0"/>
    <pivotField showAll="0">
      <items count="53">
        <item x="3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7"/>
        <item x="38"/>
        <item x="39"/>
        <item x="40"/>
        <item x="41"/>
        <item x="42"/>
        <item x="43"/>
        <item x="44"/>
        <item x="45"/>
        <item x="46"/>
        <item x="47"/>
        <item x="48"/>
        <item x="49"/>
        <item x="50"/>
        <item x="51"/>
        <item t="default"/>
      </items>
    </pivotField>
    <pivotField showAll="0"/>
    <pivotField showAll="0"/>
    <pivotField showAll="0"/>
    <pivotField axis="axisRow" showAll="0" sortType="descending">
      <items count="17">
        <item x="4"/>
        <item x="9"/>
        <item x="2"/>
        <item x="3"/>
        <item x="8"/>
        <item x="14"/>
        <item x="0"/>
        <item x="15"/>
        <item x="11"/>
        <item x="13"/>
        <item x="6"/>
        <item x="5"/>
        <item x="10"/>
        <item x="12"/>
        <item x="7"/>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defaultSubtota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pivotField showAll="0"/>
    <pivotField showAll="0"/>
    <pivotField showAll="0" defaultSubtotal="0"/>
    <pivotField showAll="0"/>
    <pivotField dataField="1"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7"/>
  </rowFields>
  <rowItems count="16">
    <i>
      <x v="6"/>
    </i>
    <i>
      <x v="2"/>
    </i>
    <i>
      <x v="10"/>
    </i>
    <i>
      <x v="11"/>
    </i>
    <i>
      <x v="14"/>
    </i>
    <i>
      <x v="12"/>
    </i>
    <i>
      <x v="15"/>
    </i>
    <i>
      <x v="3"/>
    </i>
    <i>
      <x v="7"/>
    </i>
    <i>
      <x v="13"/>
    </i>
    <i>
      <x v="9"/>
    </i>
    <i>
      <x/>
    </i>
    <i>
      <x v="4"/>
    </i>
    <i>
      <x v="1"/>
    </i>
    <i>
      <x v="8"/>
    </i>
    <i>
      <x v="5"/>
    </i>
  </rowItems>
  <colFields count="1">
    <field x="-2"/>
  </colFields>
  <colItems count="2">
    <i>
      <x/>
    </i>
    <i i="1">
      <x v="1"/>
    </i>
  </colItems>
  <dataFields count="2">
    <dataField name="Count of Total Deal Amount" fld="33" subtotal="count" baseField="0" baseItem="0"/>
    <dataField name="Count of Number of sharks in deal" fld="3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0.xml><?xml version="1.0" encoding="utf-8"?>
<pivotTableDefinition xmlns="http://schemas.openxmlformats.org/spreadsheetml/2006/main" name="PivotTable39" cacheId="36"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C20" firstHeaderRow="1" firstDataRow="1" firstDataCol="0"/>
  <pivotFields count="70">
    <pivotField showAll="0"/>
    <pivotField numFmtId="15" showAll="0"/>
    <pivotField numFmtId="15" showAll="0"/>
    <pivotField showAll="0"/>
    <pivotField showAll="0"/>
    <pivotField showAll="0"/>
    <pivotField showAll="0"/>
    <pivotField showAll="0"/>
    <pivotField showAll="0"/>
    <pivotField showAll="0"/>
    <pivotField showAll="0"/>
    <pivotField showAll="0"/>
    <pivotField showAll="0" defaultSubtota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pivotField showAll="0"/>
    <pivotField showAll="0"/>
    <pivotField showAll="0" defaultSubtota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1.xml><?xml version="1.0" encoding="utf-8"?>
<pivotTableDefinition xmlns="http://schemas.openxmlformats.org/spreadsheetml/2006/main" name="PivotTable43" cacheId="36"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7:C24" firstHeaderRow="1" firstDataRow="1" firstDataCol="0"/>
  <pivotFields count="70">
    <pivotField showAll="0"/>
    <pivotField numFmtId="15" showAll="0"/>
    <pivotField numFmtId="15" showAll="0"/>
    <pivotField showAll="0"/>
    <pivotField showAll="0"/>
    <pivotField showAll="0"/>
    <pivotField showAll="0"/>
    <pivotField showAll="0"/>
    <pivotField showAll="0"/>
    <pivotField showAll="0"/>
    <pivotField showAll="0"/>
    <pivotField showAll="0"/>
    <pivotField showAll="0" defaultSubtota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pivotField showAll="0"/>
    <pivotField showAll="0"/>
    <pivotField showAll="0" defaultSubtota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2.xml><?xml version="1.0" encoding="utf-8"?>
<pivotTableDefinition xmlns="http://schemas.openxmlformats.org/spreadsheetml/2006/main" name="PivotTable42" cacheId="36"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E4:E5" firstHeaderRow="1" firstDataRow="1" firstDataCol="0"/>
  <pivotFields count="70">
    <pivotField showAll="0"/>
    <pivotField numFmtId="15" showAll="0"/>
    <pivotField numFmtId="15" showAll="0"/>
    <pivotField showAll="0"/>
    <pivotField showAll="0"/>
    <pivotField showAll="0"/>
    <pivotField showAll="0"/>
    <pivotField showAll="0"/>
    <pivotField showAll="0"/>
    <pivotField showAll="0"/>
    <pivotField showAll="0"/>
    <pivotField showAll="0"/>
    <pivotField showAll="0" defaultSubtota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pivotField showAll="0"/>
    <pivotField dataField="1" showAll="0"/>
    <pivotField showAll="0" defaultSubtota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Sum of Total deal equity" fld="30" baseField="0" baseItem="171067792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3.xml><?xml version="1.0" encoding="utf-8"?>
<pivotTableDefinition xmlns="http://schemas.openxmlformats.org/spreadsheetml/2006/main" name="PivotTable41" cacheId="36"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C3:C4" firstHeaderRow="1" firstDataRow="1" firstDataCol="0"/>
  <pivotFields count="70">
    <pivotField showAll="0"/>
    <pivotField numFmtId="15" showAll="0"/>
    <pivotField numFmtId="15" showAll="0"/>
    <pivotField showAll="0"/>
    <pivotField showAll="0"/>
    <pivotField showAll="0"/>
    <pivotField showAll="0"/>
    <pivotField showAll="0"/>
    <pivotField showAll="0"/>
    <pivotField showAll="0"/>
    <pivotField showAll="0"/>
    <pivotField showAll="0"/>
    <pivotField showAll="0" defaultSubtota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pivotField showAll="0"/>
    <pivotField showAll="0"/>
    <pivotField showAll="0" defaultSubtota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Sum of Total Deal Amount" fld="33" baseField="0" baseItem="171067792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4.xml><?xml version="1.0" encoding="utf-8"?>
<pivotTableDefinition xmlns="http://schemas.openxmlformats.org/spreadsheetml/2006/main" name="PivotTable40" cacheId="36"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A4" firstHeaderRow="1" firstDataRow="1" firstDataCol="0" rowPageCount="1" colPageCount="1"/>
  <pivotFields count="70">
    <pivotField axis="axisPage" showAll="0">
      <items count="3">
        <item x="0"/>
        <item x="1"/>
        <item t="default"/>
      </items>
    </pivotField>
    <pivotField numFmtId="15" showAll="0"/>
    <pivotField numFmtId="15" showAll="0"/>
    <pivotField showAll="0"/>
    <pivotField showAll="0"/>
    <pivotField showAll="0"/>
    <pivotField showAll="0"/>
    <pivotField showAll="0"/>
    <pivotField showAll="0"/>
    <pivotField showAll="0"/>
    <pivotField showAll="0"/>
    <pivotField showAll="0"/>
    <pivotField showAll="0" defaultSubtota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pivotField dataField="1" showAll="0"/>
    <pivotField showAll="0"/>
    <pivotField showAll="0" defaultSubtota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pageFields count="1">
    <pageField fld="0" hier="-1"/>
  </pageFields>
  <dataFields count="1">
    <dataField name="Sum of total debt amt" fld="29" baseField="0" baseItem="171067792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5.xml><?xml version="1.0" encoding="utf-8"?>
<pivotTableDefinition xmlns="http://schemas.openxmlformats.org/spreadsheetml/2006/main" name="PivotTable45" cacheId="36" dataOnRows="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E16:F25" firstHeaderRow="1" firstDataRow="1" firstDataCol="1" rowPageCount="1" colPageCount="1"/>
  <pivotFields count="70">
    <pivotField axis="axisPage" showAll="0">
      <items count="3">
        <item x="0"/>
        <item x="1"/>
        <item t="default"/>
      </items>
    </pivotField>
    <pivotField numFmtId="15" showAll="0"/>
    <pivotField numFmtId="15" showAll="0"/>
    <pivotField showAll="0"/>
    <pivotField showAll="0"/>
    <pivotField showAll="0"/>
    <pivotField showAll="0"/>
    <pivotField showAll="0"/>
    <pivotField showAll="0"/>
    <pivotField showAll="0"/>
    <pivotField showAll="0"/>
    <pivotField showAll="0"/>
    <pivotField showAll="0" defaultSubtota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pivotField showAll="0"/>
    <pivotField showAll="0"/>
    <pivotField showAll="0" defaultSubtota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dataField="1" showAll="0"/>
    <pivotField showAll="0"/>
    <pivotField showAll="0"/>
    <pivotField dataField="1" showAll="0"/>
    <pivotField showAll="0"/>
    <pivotField showAll="0"/>
    <pivotField dataField="1" showAll="0"/>
    <pivotField showAll="0"/>
    <pivotField showAll="0"/>
    <pivotField dataField="1" showAll="0"/>
    <pivotField showAll="0"/>
    <pivotField showAll="0"/>
    <pivotField dataField="1" showAll="0"/>
    <pivotField showAll="0"/>
    <pivotField showAll="0"/>
    <pivotField dataField="1" showAll="0"/>
    <pivotField showAll="0"/>
    <pivotField showAll="0"/>
    <pivotField dataField="1" showAll="0"/>
    <pivotField showAll="0"/>
    <pivotField showAll="0"/>
    <pivotField dataField="1" showAll="0"/>
    <pivotField showAll="0"/>
  </pivotFields>
  <rowFields count="1">
    <field x="-2"/>
  </rowFields>
  <rowItems count="9">
    <i>
      <x/>
    </i>
    <i i="1">
      <x v="1"/>
    </i>
    <i i="2">
      <x v="2"/>
    </i>
    <i i="3">
      <x v="3"/>
    </i>
    <i i="4">
      <x v="4"/>
    </i>
    <i i="5">
      <x v="5"/>
    </i>
    <i i="6">
      <x v="6"/>
    </i>
    <i i="7">
      <x v="7"/>
    </i>
    <i i="8">
      <x v="8"/>
    </i>
  </rowItems>
  <colItems count="1">
    <i/>
  </colItems>
  <pageFields count="1">
    <pageField fld="0" hier="-1"/>
  </pageFields>
  <dataFields count="9">
    <dataField name="Sum of Namita Debt Amount" fld="47" baseField="0" baseItem="1710677920"/>
    <dataField name="Sum of Aman Debt Amount" fld="56" baseField="0" baseItem="1710677920"/>
    <dataField name="Sum of Ashneer Debt Amount" fld="44" baseField="0" baseItem="1710677920"/>
    <dataField name="Sum of Vineeta Debt Amount" fld="53" baseField="0" baseItem="1710677920"/>
    <dataField name="Sum of Peyush Debt Amount" fld="59" baseField="0" baseItem="1710677920"/>
    <dataField name="Sum of Anupam Debt Amount" fld="50" baseField="0" baseItem="1710677920"/>
    <dataField name="Sum of Amit Debt Amount" fld="65" baseField="0" baseItem="1710677920"/>
    <dataField name="Sum of Guest Debt Amount" fld="68" baseField="0" baseItem="1710677920"/>
    <dataField name="Sum of Ghazal Debt Amount" fld="62" baseField="0" baseItem="171067792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6.xml><?xml version="1.0" encoding="utf-8"?>
<pivotTableDefinition xmlns="http://schemas.openxmlformats.org/spreadsheetml/2006/main" name="PivotTable44" cacheId="36" dataOnRows="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E3:F12" firstHeaderRow="1" firstDataRow="1" firstDataCol="1" rowPageCount="1" colPageCount="1"/>
  <pivotFields count="70">
    <pivotField axis="axisPage" showAll="0">
      <items count="3">
        <item x="0"/>
        <item x="1"/>
        <item t="default"/>
      </items>
    </pivotField>
    <pivotField numFmtId="15" showAll="0"/>
    <pivotField numFmtId="15" showAll="0"/>
    <pivotField showAll="0"/>
    <pivotField showAll="0"/>
    <pivotField showAll="0"/>
    <pivotField showAll="0"/>
    <pivotField showAll="0"/>
    <pivotField showAll="0"/>
    <pivotField showAll="0"/>
    <pivotField showAll="0"/>
    <pivotField showAll="0"/>
    <pivotField showAll="0" defaultSubtota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pivotField showAll="0"/>
    <pivotField showAll="0"/>
    <pivotField showAll="0" defaultSubtota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dataField="1" showAll="0"/>
    <pivotField showAll="0"/>
    <pivotField showAll="0"/>
    <pivotField dataField="1" showAll="0"/>
    <pivotField showAll="0"/>
    <pivotField showAll="0"/>
    <pivotField dataField="1" showAll="0"/>
    <pivotField showAll="0"/>
    <pivotField showAll="0"/>
    <pivotField dataField="1" showAll="0"/>
    <pivotField showAll="0"/>
    <pivotField showAll="0"/>
    <pivotField dataField="1" showAll="0"/>
    <pivotField showAll="0"/>
    <pivotField showAll="0"/>
    <pivotField dataField="1" showAll="0"/>
    <pivotField showAll="0"/>
    <pivotField showAll="0"/>
    <pivotField dataField="1" showAll="0"/>
    <pivotField showAll="0"/>
    <pivotField showAll="0"/>
    <pivotField dataField="1" showAll="0"/>
    <pivotField showAll="0"/>
    <pivotField showAll="0"/>
  </pivotFields>
  <rowFields count="1">
    <field x="-2"/>
  </rowFields>
  <rowItems count="9">
    <i>
      <x/>
    </i>
    <i i="1">
      <x v="1"/>
    </i>
    <i i="2">
      <x v="2"/>
    </i>
    <i i="3">
      <x v="3"/>
    </i>
    <i i="4">
      <x v="4"/>
    </i>
    <i i="5">
      <x v="5"/>
    </i>
    <i i="6">
      <x v="6"/>
    </i>
    <i i="7">
      <x v="7"/>
    </i>
    <i i="8">
      <x v="8"/>
    </i>
  </rowItems>
  <colItems count="1">
    <i/>
  </colItems>
  <pageFields count="1">
    <pageField fld="0" hier="-1"/>
  </pageFields>
  <dataFields count="9">
    <dataField name="Sum of Ashneer Investment Equity" fld="43" baseField="0" baseItem="0"/>
    <dataField name="Sum of Amit Investment Equity" fld="64" baseField="0" baseItem="1710677920"/>
    <dataField name="Sum of Guest Investment Equity" fld="67" baseField="0" baseItem="1710677920"/>
    <dataField name="Sum of Ghazal Investment Equity" fld="61" baseField="0" baseItem="1710677920"/>
    <dataField name="Sum of Peyush Investment Equity" fld="58" baseField="0" baseItem="1710677920"/>
    <dataField name="Sum of Aman Investment Equity" fld="55" baseField="0" baseItem="1710677920"/>
    <dataField name="Sum of Namita Investment Equity" fld="46" baseField="0" baseItem="1710677920"/>
    <dataField name="Sum of Vineeta Investment Equity" fld="52" baseField="0" baseItem="1710677920"/>
    <dataField name="Sum of Anupam Investment Equity" fld="49" baseField="0" baseItem="171067792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7.xml><?xml version="1.0" encoding="utf-8"?>
<pivotTableDefinition xmlns="http://schemas.openxmlformats.org/spreadsheetml/2006/main" name="PivotTable27" cacheId="36" dataOnRows="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B12" firstHeaderRow="1" firstDataRow="1" firstDataCol="1" rowPageCount="1" colPageCount="1"/>
  <pivotFields count="70">
    <pivotField name="Season number" axis="axisPage" multipleItemSelectionAllowed="1" showAll="0">
      <items count="3">
        <item x="0"/>
        <item x="1"/>
        <item t="default"/>
      </items>
    </pivotField>
    <pivotField numFmtId="15" showAll="0"/>
    <pivotField numFmtId="15" showAll="0"/>
    <pivotField showAll="0"/>
    <pivotField showAll="0"/>
    <pivotField showAll="0"/>
    <pivotField showAll="0"/>
    <pivotField showAll="0"/>
    <pivotField showAll="0"/>
    <pivotField showAll="0"/>
    <pivotField showAll="0"/>
    <pivotField showAll="0"/>
    <pivotField showAll="0" defaultSubtota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pivotField showAll="0" defaultSubtotal="0"/>
    <pivotField showAll="0"/>
    <pivotField showAll="0" defaultSubtotal="0"/>
    <pivotField showAll="0"/>
    <pivotField showAll="0"/>
    <pivotField showAll="0" defaultSubtotal="0"/>
    <pivotField showAll="0" defaultSubtotal="0"/>
    <pivotField showAll="0"/>
    <pivotField showAll="0"/>
    <pivotField showAll="0"/>
    <pivotField showAll="0"/>
    <pivotField showAll="0"/>
    <pivotField showAll="0" defaultSubtotal="0"/>
    <pivotField dataField="1" showAll="0"/>
    <pivotField showAll="0"/>
    <pivotField showAll="0"/>
    <pivotField dataField="1" showAll="0"/>
    <pivotField showAll="0"/>
    <pivotField showAll="0"/>
    <pivotField dataField="1" showAll="0"/>
    <pivotField showAll="0"/>
    <pivotField showAll="0"/>
    <pivotField dataField="1" showAll="0"/>
    <pivotField showAll="0"/>
    <pivotField showAll="0"/>
    <pivotField dataField="1" showAll="0"/>
    <pivotField showAll="0"/>
    <pivotField showAll="0"/>
    <pivotField dataField="1" showAll="0"/>
    <pivotField showAll="0"/>
    <pivotField showAll="0"/>
    <pivotField dataField="1" showAll="0"/>
    <pivotField showAll="0"/>
    <pivotField showAll="0"/>
    <pivotField dataField="1" showAll="0"/>
    <pivotField showAll="0"/>
    <pivotField showAll="0"/>
    <pivotField dataField="1" showAll="0"/>
    <pivotField showAll="0"/>
    <pivotField showAll="0"/>
    <pivotField showAll="0"/>
  </pivotFields>
  <rowFields count="1">
    <field x="-2"/>
  </rowFields>
  <rowItems count="9">
    <i>
      <x/>
    </i>
    <i i="1">
      <x v="1"/>
    </i>
    <i i="2">
      <x v="2"/>
    </i>
    <i i="3">
      <x v="3"/>
    </i>
    <i i="4">
      <x v="4"/>
    </i>
    <i i="5">
      <x v="5"/>
    </i>
    <i i="6">
      <x v="6"/>
    </i>
    <i i="7">
      <x v="7"/>
    </i>
    <i i="8">
      <x v="8"/>
    </i>
  </rowItems>
  <colItems count="1">
    <i/>
  </colItems>
  <pageFields count="1">
    <pageField fld="0" hier="-1"/>
  </pageFields>
  <dataFields count="9">
    <dataField name="Sum of Guest Investment Amount" fld="66" baseField="33" baseItem="0"/>
    <dataField name="Sum of Aman Investment Amount" fld="54" baseField="33" baseItem="0"/>
    <dataField name="Sum of Amit Investment Amount" fld="63" baseField="33" baseItem="0"/>
    <dataField name="Sum of Ghazal Investment Amount" fld="60" baseField="33" baseItem="0"/>
    <dataField name="Sum of Peyush Investment Amount" fld="57" baseField="33" baseItem="0"/>
    <dataField name="Sum of Vineeta Investment Amount" fld="51" baseField="33" baseItem="0"/>
    <dataField name="Sum of Ashneer Investment Amount" fld="42" baseField="33" baseItem="0"/>
    <dataField name="Sum of Anupam Investment Amount" fld="48" baseField="0" baseItem="1710677920"/>
    <dataField name="Sum of Namita Investment Amount" fld="45" baseField="33"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8.xml><?xml version="1.0" encoding="utf-8"?>
<pivotTableDefinition xmlns="http://schemas.openxmlformats.org/spreadsheetml/2006/main" name="PivotTable46" cacheId="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D14" firstHeaderRow="0" firstDataRow="1" firstDataCol="1"/>
  <pivotFields count="4">
    <pivotField axis="axisRow" showAll="0">
      <items count="11">
        <item x="1"/>
        <item x="0"/>
        <item x="8"/>
        <item x="3"/>
        <item x="6"/>
        <item x="7"/>
        <item x="2"/>
        <item x="5"/>
        <item x="4"/>
        <item x="9"/>
        <item t="default"/>
      </items>
    </pivotField>
    <pivotField dataField="1" showAll="0"/>
    <pivotField dataField="1" showAll="0"/>
    <pivotField dataField="1" showAll="0"/>
  </pivotFields>
  <rowFields count="1">
    <field x="0"/>
  </rowFields>
  <rowItems count="11">
    <i>
      <x/>
    </i>
    <i>
      <x v="1"/>
    </i>
    <i>
      <x v="2"/>
    </i>
    <i>
      <x v="3"/>
    </i>
    <i>
      <x v="4"/>
    </i>
    <i>
      <x v="5"/>
    </i>
    <i>
      <x v="6"/>
    </i>
    <i>
      <x v="7"/>
    </i>
    <i>
      <x v="8"/>
    </i>
    <i>
      <x v="9"/>
    </i>
    <i t="grand">
      <x/>
    </i>
  </rowItems>
  <colFields count="1">
    <field x="-2"/>
  </colFields>
  <colItems count="3">
    <i>
      <x/>
    </i>
    <i i="1">
      <x v="1"/>
    </i>
    <i i="2">
      <x v="2"/>
    </i>
  </colItems>
  <dataFields count="3">
    <dataField name="Sum of total debt amt" fld="1" baseField="0" baseItem="0"/>
    <dataField name="Sum of total inv amt" fld="3" baseField="0" baseItem="0"/>
    <dataField name="Average of Total deal equity" fld="2" subtotal="average" baseField="0" baseItem="0"/>
  </dataFields>
  <formats count="1">
    <format dxfId="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9.xml><?xml version="1.0" encoding="utf-8"?>
<pivotTableDefinition xmlns="http://schemas.openxmlformats.org/spreadsheetml/2006/main" name="PivotTable3" cacheId="36"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chartFormat="10">
  <location ref="A4:Q15" firstHeaderRow="1" firstDataRow="2" firstDataCol="1" rowPageCount="1" colPageCount="1"/>
  <pivotFields count="70">
    <pivotField axis="axisPage" showAll="0">
      <items count="3">
        <item x="0"/>
        <item x="1"/>
        <item t="default"/>
      </items>
    </pivotField>
    <pivotField numFmtId="15" showAll="0"/>
    <pivotField numFmtId="15" showAll="0"/>
    <pivotField showAll="0"/>
    <pivotField showAll="0"/>
    <pivotField showAll="0"/>
    <pivotField showAll="0"/>
    <pivotField axis="axisCol" showAll="0">
      <items count="17">
        <item x="4"/>
        <item x="9"/>
        <item x="2"/>
        <item x="3"/>
        <item x="8"/>
        <item x="14"/>
        <item x="0"/>
        <item x="15"/>
        <item x="11"/>
        <item x="13"/>
        <item x="6"/>
        <item x="5"/>
        <item x="10"/>
        <item x="12"/>
        <item x="7"/>
        <item x="1"/>
        <item t="default"/>
      </items>
    </pivotField>
    <pivotField showAll="0"/>
    <pivotField showAll="0"/>
    <pivotField showAll="0"/>
    <pivotField showAll="0"/>
    <pivotField showAll="0" defaultSubtota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multipleItemSelectionAllowed="1" showAll="0" defaultSubtotal="0">
      <items count="10">
        <item x="1"/>
        <item x="0"/>
        <item x="8"/>
        <item x="3"/>
        <item x="6"/>
        <item x="7"/>
        <item x="2"/>
        <item x="5"/>
        <item x="4"/>
        <item x="9"/>
      </items>
    </pivotField>
    <pivotField showAll="0"/>
    <pivotField showAll="0"/>
    <pivotField dataField="1" showAll="0" defaultSubtota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8"/>
  </rowFields>
  <rowItems count="10">
    <i>
      <x/>
    </i>
    <i>
      <x v="1"/>
    </i>
    <i>
      <x v="2"/>
    </i>
    <i>
      <x v="3"/>
    </i>
    <i>
      <x v="4"/>
    </i>
    <i>
      <x v="5"/>
    </i>
    <i>
      <x v="6"/>
    </i>
    <i>
      <x v="7"/>
    </i>
    <i>
      <x v="8"/>
    </i>
    <i>
      <x v="9"/>
    </i>
  </rowItems>
  <colFields count="1">
    <field x="7"/>
  </colFields>
  <colItems count="16">
    <i>
      <x/>
    </i>
    <i>
      <x v="1"/>
    </i>
    <i>
      <x v="2"/>
    </i>
    <i>
      <x v="3"/>
    </i>
    <i>
      <x v="4"/>
    </i>
    <i>
      <x v="5"/>
    </i>
    <i>
      <x v="6"/>
    </i>
    <i>
      <x v="7"/>
    </i>
    <i>
      <x v="8"/>
    </i>
    <i>
      <x v="9"/>
    </i>
    <i>
      <x v="10"/>
    </i>
    <i>
      <x v="11"/>
    </i>
    <i>
      <x v="12"/>
    </i>
    <i>
      <x v="13"/>
    </i>
    <i>
      <x v="14"/>
    </i>
    <i>
      <x v="15"/>
    </i>
  </colItems>
  <pageFields count="1">
    <pageField fld="0" hier="-1"/>
  </pageFields>
  <dataFields count="1">
    <dataField name="Sum of total inv amt" fld="31" baseField="27" baseItem="3"/>
  </dataFields>
  <chartFormats count="37">
    <chartFormat chart="8" format="154" series="1">
      <pivotArea type="data" outline="0" fieldPosition="0">
        <references count="1">
          <reference field="7" count="1" selected="0">
            <x v="0"/>
          </reference>
        </references>
      </pivotArea>
    </chartFormat>
    <chartFormat chart="8" format="155" series="1">
      <pivotArea type="data" outline="0" fieldPosition="0">
        <references count="1">
          <reference field="7" count="1" selected="0">
            <x v="1"/>
          </reference>
        </references>
      </pivotArea>
    </chartFormat>
    <chartFormat chart="8" format="156" series="1">
      <pivotArea type="data" outline="0" fieldPosition="0">
        <references count="1">
          <reference field="7" count="1" selected="0">
            <x v="2"/>
          </reference>
        </references>
      </pivotArea>
    </chartFormat>
    <chartFormat chart="8" format="157" series="1">
      <pivotArea type="data" outline="0" fieldPosition="0">
        <references count="1">
          <reference field="7" count="1" selected="0">
            <x v="3"/>
          </reference>
        </references>
      </pivotArea>
    </chartFormat>
    <chartFormat chart="8" format="158" series="1">
      <pivotArea type="data" outline="0" fieldPosition="0">
        <references count="1">
          <reference field="7" count="1" selected="0">
            <x v="4"/>
          </reference>
        </references>
      </pivotArea>
    </chartFormat>
    <chartFormat chart="8" format="159" series="1">
      <pivotArea type="data" outline="0" fieldPosition="0">
        <references count="1">
          <reference field="7" count="1" selected="0">
            <x v="5"/>
          </reference>
        </references>
      </pivotArea>
    </chartFormat>
    <chartFormat chart="8" format="160" series="1">
      <pivotArea type="data" outline="0" fieldPosition="0">
        <references count="1">
          <reference field="7" count="1" selected="0">
            <x v="6"/>
          </reference>
        </references>
      </pivotArea>
    </chartFormat>
    <chartFormat chart="8" format="161" series="1">
      <pivotArea type="data" outline="0" fieldPosition="0">
        <references count="1">
          <reference field="7" count="1" selected="0">
            <x v="7"/>
          </reference>
        </references>
      </pivotArea>
    </chartFormat>
    <chartFormat chart="8" format="162" series="1">
      <pivotArea type="data" outline="0" fieldPosition="0">
        <references count="1">
          <reference field="7" count="1" selected="0">
            <x v="8"/>
          </reference>
        </references>
      </pivotArea>
    </chartFormat>
    <chartFormat chart="8" format="163" series="1">
      <pivotArea type="data" outline="0" fieldPosition="0">
        <references count="1">
          <reference field="7" count="1" selected="0">
            <x v="9"/>
          </reference>
        </references>
      </pivotArea>
    </chartFormat>
    <chartFormat chart="8" format="164" series="1">
      <pivotArea type="data" outline="0" fieldPosition="0">
        <references count="1">
          <reference field="7" count="1" selected="0">
            <x v="10"/>
          </reference>
        </references>
      </pivotArea>
    </chartFormat>
    <chartFormat chart="8" format="165" series="1">
      <pivotArea type="data" outline="0" fieldPosition="0">
        <references count="1">
          <reference field="7" count="1" selected="0">
            <x v="11"/>
          </reference>
        </references>
      </pivotArea>
    </chartFormat>
    <chartFormat chart="8" format="166" series="1">
      <pivotArea type="data" outline="0" fieldPosition="0">
        <references count="1">
          <reference field="7" count="1" selected="0">
            <x v="12"/>
          </reference>
        </references>
      </pivotArea>
    </chartFormat>
    <chartFormat chart="8" format="167" series="1">
      <pivotArea type="data" outline="0" fieldPosition="0">
        <references count="1">
          <reference field="7" count="1" selected="0">
            <x v="13"/>
          </reference>
        </references>
      </pivotArea>
    </chartFormat>
    <chartFormat chart="8" format="168" series="1">
      <pivotArea type="data" outline="0" fieldPosition="0">
        <references count="1">
          <reference field="7" count="1" selected="0">
            <x v="14"/>
          </reference>
        </references>
      </pivotArea>
    </chartFormat>
    <chartFormat chart="8" format="169" series="1">
      <pivotArea type="data" outline="0" fieldPosition="0">
        <references count="1">
          <reference field="7" count="1" selected="0">
            <x v="15"/>
          </reference>
        </references>
      </pivotArea>
    </chartFormat>
    <chartFormat chart="4" format="152" series="1">
      <pivotArea type="data" outline="0" fieldPosition="0">
        <references count="1">
          <reference field="7" count="1" selected="0">
            <x v="0"/>
          </reference>
        </references>
      </pivotArea>
    </chartFormat>
    <chartFormat chart="4" format="153" series="1">
      <pivotArea type="data" outline="0" fieldPosition="0">
        <references count="1">
          <reference field="7" count="1" selected="0">
            <x v="1"/>
          </reference>
        </references>
      </pivotArea>
    </chartFormat>
    <chartFormat chart="4" format="154" series="1">
      <pivotArea type="data" outline="0" fieldPosition="0">
        <references count="1">
          <reference field="7" count="1" selected="0">
            <x v="2"/>
          </reference>
        </references>
      </pivotArea>
    </chartFormat>
    <chartFormat chart="4" format="155" series="1">
      <pivotArea type="data" outline="0" fieldPosition="0">
        <references count="1">
          <reference field="7" count="1" selected="0">
            <x v="3"/>
          </reference>
        </references>
      </pivotArea>
    </chartFormat>
    <chartFormat chart="4" format="156" series="1">
      <pivotArea type="data" outline="0" fieldPosition="0">
        <references count="1">
          <reference field="7" count="1" selected="0">
            <x v="4"/>
          </reference>
        </references>
      </pivotArea>
    </chartFormat>
    <chartFormat chart="4" format="157" series="1">
      <pivotArea type="data" outline="0" fieldPosition="0">
        <references count="1">
          <reference field="7" count="1" selected="0">
            <x v="5"/>
          </reference>
        </references>
      </pivotArea>
    </chartFormat>
    <chartFormat chart="4" format="158" series="1">
      <pivotArea type="data" outline="0" fieldPosition="0">
        <references count="1">
          <reference field="7" count="1" selected="0">
            <x v="6"/>
          </reference>
        </references>
      </pivotArea>
    </chartFormat>
    <chartFormat chart="4" format="159" series="1">
      <pivotArea type="data" outline="0" fieldPosition="0">
        <references count="1">
          <reference field="7" count="1" selected="0">
            <x v="7"/>
          </reference>
        </references>
      </pivotArea>
    </chartFormat>
    <chartFormat chart="4" format="160" series="1">
      <pivotArea type="data" outline="0" fieldPosition="0">
        <references count="1">
          <reference field="7" count="1" selected="0">
            <x v="8"/>
          </reference>
        </references>
      </pivotArea>
    </chartFormat>
    <chartFormat chart="4" format="161" series="1">
      <pivotArea type="data" outline="0" fieldPosition="0">
        <references count="1">
          <reference field="7" count="1" selected="0">
            <x v="9"/>
          </reference>
        </references>
      </pivotArea>
    </chartFormat>
    <chartFormat chart="4" format="162" series="1">
      <pivotArea type="data" outline="0" fieldPosition="0">
        <references count="1">
          <reference field="7" count="1" selected="0">
            <x v="10"/>
          </reference>
        </references>
      </pivotArea>
    </chartFormat>
    <chartFormat chart="4" format="163" series="1">
      <pivotArea type="data" outline="0" fieldPosition="0">
        <references count="1">
          <reference field="7" count="1" selected="0">
            <x v="11"/>
          </reference>
        </references>
      </pivotArea>
    </chartFormat>
    <chartFormat chart="4" format="164" series="1">
      <pivotArea type="data" outline="0" fieldPosition="0">
        <references count="1">
          <reference field="7" count="1" selected="0">
            <x v="12"/>
          </reference>
        </references>
      </pivotArea>
    </chartFormat>
    <chartFormat chart="4" format="165" series="1">
      <pivotArea type="data" outline="0" fieldPosition="0">
        <references count="1">
          <reference field="7" count="1" selected="0">
            <x v="13"/>
          </reference>
        </references>
      </pivotArea>
    </chartFormat>
    <chartFormat chart="4" format="166" series="1">
      <pivotArea type="data" outline="0" fieldPosition="0">
        <references count="1">
          <reference field="7" count="1" selected="0">
            <x v="14"/>
          </reference>
        </references>
      </pivotArea>
    </chartFormat>
    <chartFormat chart="4" format="167" series="1">
      <pivotArea type="data" outline="0" fieldPosition="0">
        <references count="1">
          <reference field="7" count="1" selected="0">
            <x v="15"/>
          </reference>
        </references>
      </pivotArea>
    </chartFormat>
    <chartFormat chart="8" format="194" series="1">
      <pivotArea type="data" outline="0" fieldPosition="0">
        <references count="2">
          <reference field="4294967294" count="1" selected="0">
            <x v="0"/>
          </reference>
          <reference field="7" count="1" selected="0">
            <x v="15"/>
          </reference>
        </references>
      </pivotArea>
    </chartFormat>
    <chartFormat chart="4" format="192" series="1">
      <pivotArea type="data" outline="0" fieldPosition="0">
        <references count="2">
          <reference field="4294967294" count="1" selected="0">
            <x v="0"/>
          </reference>
          <reference field="7" count="1" selected="0">
            <x v="15"/>
          </reference>
        </references>
      </pivotArea>
    </chartFormat>
    <chartFormat chart="8" format="195" series="1">
      <pivotArea type="data" outline="0" fieldPosition="0">
        <references count="2">
          <reference field="4294967294" count="1" selected="0">
            <x v="0"/>
          </reference>
          <reference field="7" count="1" selected="0">
            <x v="14"/>
          </reference>
        </references>
      </pivotArea>
    </chartFormat>
    <chartFormat chart="4" format="193" series="1">
      <pivotArea type="data" outline="0" fieldPosition="0">
        <references count="2">
          <reference field="4294967294" count="1" selected="0">
            <x v="0"/>
          </reference>
          <reference field="7" count="1" selected="0">
            <x v="14"/>
          </reference>
        </references>
      </pivotArea>
    </chartFormat>
    <chartFormat chart="8" format="196">
      <pivotArea type="data" outline="0" fieldPosition="0">
        <references count="3">
          <reference field="4294967294" count="1" selected="0">
            <x v="0"/>
          </reference>
          <reference field="7" count="1" selected="0">
            <x v="15"/>
          </reference>
          <reference field="28"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0.xml><?xml version="1.0" encoding="utf-8"?>
<pivotTableDefinition xmlns="http://schemas.openxmlformats.org/spreadsheetml/2006/main" name="PivotTable4" cacheId="36"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R15" firstHeaderRow="1" firstDataRow="2" firstDataCol="1"/>
  <pivotFields count="70">
    <pivotField showAll="0"/>
    <pivotField numFmtId="15" showAll="0"/>
    <pivotField numFmtId="15" showAll="0"/>
    <pivotField showAll="0"/>
    <pivotField showAll="0"/>
    <pivotField showAll="0"/>
    <pivotField showAll="0"/>
    <pivotField axis="axisCol" showAll="0">
      <items count="17">
        <item x="4"/>
        <item x="9"/>
        <item x="2"/>
        <item x="3"/>
        <item x="8"/>
        <item x="14"/>
        <item x="0"/>
        <item x="15"/>
        <item x="11"/>
        <item x="13"/>
        <item x="6"/>
        <item x="5"/>
        <item x="10"/>
        <item x="12"/>
        <item x="7"/>
        <item x="1"/>
        <item t="default"/>
      </items>
    </pivotField>
    <pivotField showAll="0"/>
    <pivotField showAll="0"/>
    <pivotField showAll="0"/>
    <pivotField showAll="0"/>
    <pivotField showAll="0" defaultSubtota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1">
        <item x="1"/>
        <item x="0"/>
        <item x="8"/>
        <item x="3"/>
        <item x="6"/>
        <item x="7"/>
        <item x="2"/>
        <item x="5"/>
        <item x="4"/>
        <item x="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8"/>
  </rowFields>
  <rowItems count="11">
    <i>
      <x/>
    </i>
    <i>
      <x v="1"/>
    </i>
    <i>
      <x v="2"/>
    </i>
    <i>
      <x v="3"/>
    </i>
    <i>
      <x v="4"/>
    </i>
    <i>
      <x v="5"/>
    </i>
    <i>
      <x v="6"/>
    </i>
    <i>
      <x v="7"/>
    </i>
    <i>
      <x v="8"/>
    </i>
    <i>
      <x v="9"/>
    </i>
    <i t="grand">
      <x/>
    </i>
  </rowItems>
  <colFields count="1">
    <field x="7"/>
  </colFields>
  <colItems count="17">
    <i>
      <x/>
    </i>
    <i>
      <x v="1"/>
    </i>
    <i>
      <x v="2"/>
    </i>
    <i>
      <x v="3"/>
    </i>
    <i>
      <x v="4"/>
    </i>
    <i>
      <x v="5"/>
    </i>
    <i>
      <x v="6"/>
    </i>
    <i>
      <x v="7"/>
    </i>
    <i>
      <x v="8"/>
    </i>
    <i>
      <x v="9"/>
    </i>
    <i>
      <x v="10"/>
    </i>
    <i>
      <x v="11"/>
    </i>
    <i>
      <x v="12"/>
    </i>
    <i>
      <x v="13"/>
    </i>
    <i>
      <x v="14"/>
    </i>
    <i>
      <x v="15"/>
    </i>
    <i t="grand">
      <x/>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1.xml><?xml version="1.0" encoding="utf-8"?>
<pivotTableDefinition xmlns="http://schemas.openxmlformats.org/spreadsheetml/2006/main" name="PivotTable6" cacheId="36"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6">
  <location ref="A3:B9" firstHeaderRow="1" firstDataRow="1" firstDataCol="1" rowPageCount="1" colPageCount="1"/>
  <pivotFields count="70">
    <pivotField axis="axisPage" showAll="0">
      <items count="3">
        <item x="0"/>
        <item x="1"/>
        <item t="default"/>
      </items>
    </pivotField>
    <pivotField numFmtId="15" showAll="0"/>
    <pivotField numFmtId="15" showAll="0"/>
    <pivotField showAll="0"/>
    <pivotField showAll="0"/>
    <pivotField showAll="0"/>
    <pivotField showAll="0"/>
    <pivotField axis="axisRow" showAll="0" measureFilter="1" sortType="descending">
      <items count="17">
        <item x="4"/>
        <item x="9"/>
        <item x="2"/>
        <item x="3"/>
        <item x="8"/>
        <item x="14"/>
        <item x="0"/>
        <item x="15"/>
        <item x="11"/>
        <item x="13"/>
        <item x="6"/>
        <item x="5"/>
        <item x="10"/>
        <item x="12"/>
        <item x="7"/>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defaultSubtotal="0">
      <items count="2">
        <item x="1"/>
        <item x="0"/>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4">
        <item x="2"/>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7"/>
  </rowFields>
  <rowItems count="6">
    <i>
      <x v="6"/>
    </i>
    <i>
      <x v="2"/>
    </i>
    <i>
      <x v="10"/>
    </i>
    <i>
      <x v="11"/>
    </i>
    <i>
      <x v="14"/>
    </i>
    <i t="grand">
      <x/>
    </i>
  </rowItems>
  <colItems count="1">
    <i/>
  </colItems>
  <pageFields count="1">
    <pageField fld="0" hier="-1"/>
  </pageFields>
  <dataFields count="1">
    <dataField name="Sum of Accepted Offer" fld="32" baseField="7" baseItem="0"/>
  </dataFields>
  <chartFormats count="3">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7" count="1" selected="0">
            <x v="14"/>
          </reference>
        </references>
      </pivotArea>
    </chartFormat>
    <chartFormat chart="4"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7"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Season_Number" sourceName="Season Number">
  <pivotTables>
    <pivotTable tabId="8" name="PivotTable25"/>
    <pivotTable tabId="6" name="PivotTable23"/>
    <pivotTable tabId="2" name="PivotTable20"/>
    <pivotTable tabId="12" name="PivotTable29"/>
    <pivotTable tabId="15" name="PivotTable32"/>
    <pivotTable tabId="16" name="PivotTable33"/>
    <pivotTable tabId="9" name="PivotTable27"/>
    <pivotTable tabId="5" name="PivotTable22"/>
    <pivotTable tabId="9" name="PivotTable44"/>
    <pivotTable tabId="31" name="PivotTable3"/>
    <pivotTable tabId="36" name="PivotTable6"/>
  </pivotTables>
  <data>
    <tabular pivotCacheId="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Episode_Number" sourceName="Episode Number">
  <pivotTables>
    <pivotTable tabId="19" name="PivotTable37"/>
  </pivotTables>
  <data>
    <tabular pivotCacheId="1">
      <items count="52">
        <i x="36" s="1"/>
        <i x="0" s="1"/>
        <i x="1" s="1"/>
        <i x="2" s="1"/>
        <i x="3" s="1"/>
        <i x="4" s="1"/>
        <i x="5" s="1"/>
        <i x="6" s="1"/>
        <i x="7" s="1"/>
        <i x="8" s="1"/>
        <i x="9" s="1"/>
        <i x="10" s="1"/>
        <i x="11" s="1"/>
        <i x="12" s="1"/>
        <i x="13" s="1"/>
        <i x="14" s="1"/>
        <i x="15" s="1"/>
        <i x="16" s="1"/>
        <i x="17" s="1"/>
        <i x="18" s="1"/>
        <i x="19" s="1"/>
        <i x="20" s="1"/>
        <i x="21" s="1"/>
        <i x="22" s="1"/>
        <i x="23" s="1"/>
        <i x="24" s="1"/>
        <i x="25" s="1"/>
        <i x="26" s="1"/>
        <i x="27" s="1"/>
        <i x="28" s="1"/>
        <i x="29" s="1"/>
        <i x="30" s="1"/>
        <i x="31" s="1"/>
        <i x="32" s="1"/>
        <i x="33" s="1"/>
        <i x="34" s="1"/>
        <i x="35" s="1"/>
        <i x="37" s="1"/>
        <i x="38" s="1"/>
        <i x="39" s="1"/>
        <i x="40" s="1"/>
        <i x="41" s="1"/>
        <i x="43" s="1"/>
        <i x="44" s="1"/>
        <i x="45" s="1"/>
        <i x="46" s="1"/>
        <i x="47" s="1"/>
        <i x="48" s="1"/>
        <i x="49" s="1"/>
        <i x="50" s="1"/>
        <i x="51" s="1"/>
        <i x="42"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Season_Number1" sourceName="Season Number">
  <pivotTables>
    <pivotTable tabId="19" name="PivotTable37"/>
  </pivotTables>
  <data>
    <tabular pivotCacheId="1">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name_of_sharks" sourceName="name of sharks">
  <pivotTables>
    <pivotTable tabId="25" name="PivotTable46"/>
  </pivotTables>
  <data>
    <tabular pivotCacheId="2">
      <items count="10">
        <i x="1" s="1"/>
        <i x="0" s="1"/>
        <i x="8" s="1"/>
        <i x="3" s="1"/>
        <i x="6" s="1"/>
        <i x="7" s="1"/>
        <i x="2" s="1"/>
        <i x="5" s="1"/>
        <i x="4" s="1"/>
        <i x="9"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name_of_sharks1" sourceName="name of sharks">
  <pivotTables>
    <pivotTable tabId="31" name="PivotTable3"/>
  </pivotTables>
  <data>
    <tabular pivotCacheId="1">
      <items count="10">
        <i x="1" s="1"/>
        <i x="0" s="1"/>
        <i x="8" s="1"/>
        <i x="3" s="1"/>
        <i x="6" s="1"/>
        <i x="7" s="1"/>
        <i x="2" s="1"/>
        <i x="5" s="1"/>
        <i x="4" s="1"/>
        <i x="9"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Slicer_name_of_sharks2" sourceName="name of sharks">
  <pivotTables>
    <pivotTable tabId="5" name="PivotTable22"/>
  </pivotTables>
  <data>
    <tabular pivotCacheId="1">
      <items count="10">
        <i x="1" s="1"/>
        <i x="0" s="1"/>
        <i x="8" s="1"/>
        <i x="3" s="1"/>
        <i x="6" s="1"/>
        <i x="7" s="1"/>
        <i x="2" s="1"/>
        <i x="5" s="1"/>
        <i x="4" s="1"/>
        <i x="9"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mc:Ignorable="x" name="Slicer_Started_in" sourceName="Started in">
  <pivotTables>
    <pivotTable tabId="5" name="PivotTable22"/>
  </pivotTables>
  <data>
    <tabular pivotCacheId="1">
      <items count="15">
        <i x="5" s="1"/>
        <i x="13" s="1"/>
        <i x="10" s="1"/>
        <i x="4" s="1"/>
        <i x="0" s="1"/>
        <i x="1" s="1"/>
        <i x="9" s="1"/>
        <i x="3" s="1"/>
        <i x="6" s="1"/>
        <i x="2" s="1"/>
        <i x="12" s="1"/>
        <i x="7" s="1"/>
        <i x="14" s="1" nd="1"/>
        <i x="11" s="1" nd="1"/>
        <i x="8" s="1" nd="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mc:Ignorable="x" name="Slicer_PRESENTERS" sourceName="PRESENTERS">
  <pivotTables>
    <pivotTable tabId="36" name="PivotTable6"/>
  </pivotTables>
  <data>
    <tabular pivotCacheId="1">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Season Number 2" cache="Slicer_Season_Number" caption="Season Number" rowHeight="222250"/>
  <slicer name="name of sharks 2" cache="Slicer_name_of_sharks2" caption="name of sharks" rowHeight="222250"/>
  <slicer name="Started in" cache="Slicer_Started_in" caption="Started in" rowHeight="222250"/>
</slicers>
</file>

<file path=xl/slicers/slicer2.xml><?xml version="1.0" encoding="utf-8"?>
<slicers xmlns="http://schemas.microsoft.com/office/spreadsheetml/2009/9/main" xmlns:mc="http://schemas.openxmlformats.org/markup-compatibility/2006" xmlns:x="http://schemas.openxmlformats.org/spreadsheetml/2006/main" mc:Ignorable="x">
  <slicer name="Episode Number" cache="Slicer_Episode_Number" caption="Episode Number" columnCount="4" rowHeight="222250"/>
  <slicer name="Season Number 1" cache="Slicer_Season_Number1" caption="Season Number" rowHeight="222250"/>
</slicers>
</file>

<file path=xl/slicers/slicer3.xml><?xml version="1.0" encoding="utf-8"?>
<slicers xmlns="http://schemas.microsoft.com/office/spreadsheetml/2009/9/main" xmlns:mc="http://schemas.openxmlformats.org/markup-compatibility/2006" xmlns:x="http://schemas.openxmlformats.org/spreadsheetml/2006/main" mc:Ignorable="x">
  <slicer name="name of sharks" cache="Slicer_name_of_sharks" caption="name of sharks" rowHeight="222250"/>
</slicers>
</file>

<file path=xl/slicers/slicer4.xml><?xml version="1.0" encoding="utf-8"?>
<slicers xmlns="http://schemas.microsoft.com/office/spreadsheetml/2009/9/main" xmlns:mc="http://schemas.openxmlformats.org/markup-compatibility/2006" xmlns:x="http://schemas.openxmlformats.org/spreadsheetml/2006/main" mc:Ignorable="x">
  <slicer name="name of sharks 4" cache="Slicer_name_of_sharks1" caption="name of sharks" rowHeight="222250"/>
</slicers>
</file>

<file path=xl/slicers/slicer5.xml><?xml version="1.0" encoding="utf-8"?>
<slicers xmlns="http://schemas.microsoft.com/office/spreadsheetml/2009/9/main" xmlns:mc="http://schemas.openxmlformats.org/markup-compatibility/2006" xmlns:x="http://schemas.openxmlformats.org/spreadsheetml/2006/main" mc:Ignorable="x">
  <slicer name="PRESENTERS" cache="Slicer_PRESENTERS" caption="PRESENTERS" rowHeight="222250"/>
</slicers>
</file>

<file path=xl/slicers/slicer6.xml><?xml version="1.0" encoding="utf-8"?>
<slicers xmlns="http://schemas.microsoft.com/office/spreadsheetml/2009/9/main" xmlns:mc="http://schemas.openxmlformats.org/markup-compatibility/2006" xmlns:x="http://schemas.openxmlformats.org/spreadsheetml/2006/main" mc:Ignorable="x">
  <slicer name="Season Number" cache="Slicer_Season_Number" caption="Season Number" style="SlicerStyleDark4" rowHeight="222250"/>
  <slicer name="name of sharks 1" cache="Slicer_name_of_sharks" caption="name of sharks" rowHeight="222250"/>
</slicers>
</file>

<file path=xl/tables/table1.xml><?xml version="1.0" encoding="utf-8"?>
<table xmlns="http://schemas.openxmlformats.org/spreadsheetml/2006/main" id="1" name="Table1" displayName="Table1" ref="A1:D2" totalsRowShown="0">
  <autoFilter ref="A1:D2"/>
  <tableColumns count="4">
    <tableColumn id="1" name="name of sharks"/>
    <tableColumn id="2" name="total debt amt"/>
    <tableColumn id="3" name="Total deal equity"/>
    <tableColumn id="4" name="total inv amt"/>
  </tableColumns>
  <tableStyleInfo name="TableStyleMedium2" showFirstColumn="0" showLastColumn="0" showRowStripes="1"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ntegral">
  <a:themeElements>
    <a:clrScheme name="Integral">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B9F25"/>
      </a:hlink>
      <a:folHlink>
        <a:srgbClr val="B26B02"/>
      </a:folHlink>
    </a:clrScheme>
    <a:fontScheme name="Integral">
      <a:majorFont>
        <a:latin typeface="Tw Cen MT Condensed" panose="020B06060201040202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w Cen MT" panose="020B06020201040206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Integral">
      <a:fillStyleLst>
        <a:solidFill>
          <a:schemeClr val="phClr"/>
        </a:solidFill>
        <a:gradFill rotWithShape="1">
          <a:gsLst>
            <a:gs pos="0">
              <a:schemeClr val="phClr">
                <a:tint val="83000"/>
                <a:satMod val="100000"/>
                <a:lumMod val="100000"/>
              </a:schemeClr>
            </a:gs>
            <a:gs pos="100000">
              <a:schemeClr val="phClr">
                <a:tint val="61000"/>
                <a:satMod val="150000"/>
                <a:lumMod val="100000"/>
              </a:schemeClr>
            </a:gs>
          </a:gsLst>
          <a:path path="circle">
            <a:fillToRect l="100000" t="100000" r="100000" b="100000"/>
          </a:path>
        </a:gradFill>
        <a:gradFill rotWithShape="1">
          <a:gsLst>
            <a:gs pos="0">
              <a:schemeClr val="phClr">
                <a:tint val="100000"/>
                <a:shade val="85000"/>
                <a:satMod val="100000"/>
                <a:lumMod val="100000"/>
              </a:schemeClr>
            </a:gs>
            <a:gs pos="100000">
              <a:schemeClr val="phClr">
                <a:tint val="90000"/>
                <a:shade val="100000"/>
                <a:satMod val="150000"/>
                <a:lumMod val="100000"/>
              </a:schemeClr>
            </a:gs>
          </a:gsLst>
          <a:path path="circle">
            <a:fillToRect l="100000" t="100000" r="100000" b="100000"/>
          </a:path>
        </a:gradFill>
      </a:fillStyleLst>
      <a:lnStyleLst>
        <a:ln w="9525" cap="flat" cmpd="sng" algn="ctr">
          <a:solidFill>
            <a:schemeClr val="phClr"/>
          </a:solidFill>
          <a:prstDash val="solid"/>
        </a:ln>
        <a:ln w="15875"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outerShdw blurRad="50800" dist="12700" dir="5400000" algn="ctr" rotWithShape="0">
              <a:srgbClr val="000000">
                <a:alpha val="50000"/>
              </a:srgbClr>
            </a:outerShdw>
          </a:effectLst>
        </a:effectStyle>
        <a:effectStyle>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hemeClr val="phClr">
                <a:shade val="35000"/>
                <a:satMod val="160000"/>
              </a:schemeClr>
            </a:contourClr>
          </a:sp3d>
        </a:effectStyle>
      </a:effectStyleLst>
      <a:bgFillStyleLst>
        <a:solidFill>
          <a:schemeClr val="phClr"/>
        </a:solidFill>
        <a:solidFill>
          <a:schemeClr val="phClr">
            <a:tint val="95000"/>
            <a:shade val="85000"/>
            <a:satMod val="125000"/>
          </a:schemeClr>
        </a:solidFill>
        <a:blipFill rotWithShape="1">
          <a:blip xmlns:r="http://schemas.openxmlformats.org/officeDocument/2006/relationships" r:embed="rId1">
            <a:duotone>
              <a:schemeClr val="phClr">
                <a:tint val="95000"/>
                <a:shade val="74000"/>
                <a:satMod val="230000"/>
              </a:schemeClr>
              <a:schemeClr val="phClr">
                <a:tint val="92000"/>
                <a:shade val="69000"/>
                <a:satMod val="250000"/>
              </a:schemeClr>
            </a:duotone>
          </a:blip>
          <a:tile tx="0" ty="0" sx="40000" sy="40000" flip="none" algn="tl"/>
        </a:blipFill>
      </a:bgFillStyleLst>
    </a:fmtScheme>
  </a:themeElements>
  <a:objectDefaults/>
  <a:extraClrSchemeLst/>
  <a:extLst>
    <a:ext uri="{05A4C25C-085E-4340-85A3-A5531E510DB2}">
      <thm15:themeFamily xmlns:thm15="http://schemas.microsoft.com/office/thememl/2012/main" name="Integral" id="{3577F8C9-A904-41D8-97D2-FD898F53F20E}" vid="{682D6EBE-8D36-4FF2-9DB3-F3D8D7B6715D}"/>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8.xml"/><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10.xml"/></Relationships>
</file>

<file path=xl/worksheets/_rels/sheet12.xml.rels><?xml version="1.0" encoding="UTF-8" standalone="yes"?>
<Relationships xmlns="http://schemas.openxmlformats.org/package/2006/relationships"><Relationship Id="rId3" Type="http://schemas.openxmlformats.org/officeDocument/2006/relationships/pivotTable" Target="../pivotTables/pivotTable13.xml"/><Relationship Id="rId2" Type="http://schemas.openxmlformats.org/officeDocument/2006/relationships/pivotTable" Target="../pivotTables/pivotTable12.xml"/><Relationship Id="rId1" Type="http://schemas.openxmlformats.org/officeDocument/2006/relationships/pivotTable" Target="../pivotTables/pivotTable11.xml"/><Relationship Id="rId4" Type="http://schemas.openxmlformats.org/officeDocument/2006/relationships/pivotTable" Target="../pivotTables/pivotTable14.xml"/></Relationships>
</file>

<file path=xl/worksheets/_rels/sheet13.xml.rels><?xml version="1.0" encoding="UTF-8" standalone="yes"?>
<Relationships xmlns="http://schemas.openxmlformats.org/package/2006/relationships"><Relationship Id="rId3" Type="http://schemas.openxmlformats.org/officeDocument/2006/relationships/pivotTable" Target="../pivotTables/pivotTable17.xml"/><Relationship Id="rId2" Type="http://schemas.openxmlformats.org/officeDocument/2006/relationships/pivotTable" Target="../pivotTables/pivotTable16.xml"/><Relationship Id="rId1" Type="http://schemas.openxmlformats.org/officeDocument/2006/relationships/pivotTable" Target="../pivotTables/pivotTable15.xml"/><Relationship Id="rId4"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5.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9.xml"/><Relationship Id="rId1" Type="http://schemas.openxmlformats.org/officeDocument/2006/relationships/pivotTable" Target="../pivotTables/pivotTable18.xml"/></Relationships>
</file>

<file path=xl/worksheets/_rels/sheet16.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10.xml"/><Relationship Id="rId1" Type="http://schemas.openxmlformats.org/officeDocument/2006/relationships/pivotTable" Target="../pivotTables/pivotTable19.xml"/></Relationships>
</file>

<file path=xl/worksheets/_rels/sheet17.xml.rels><?xml version="1.0" encoding="UTF-8" standalone="yes"?>
<Relationships xmlns="http://schemas.openxmlformats.org/package/2006/relationships"><Relationship Id="rId1" Type="http://schemas.openxmlformats.org/officeDocument/2006/relationships/pivotTable" Target="../pivotTables/pivotTable20.xml"/></Relationships>
</file>

<file path=xl/worksheets/_rels/sheet18.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11.xml"/><Relationship Id="rId1" Type="http://schemas.openxmlformats.org/officeDocument/2006/relationships/pivotTable" Target="../pivotTables/pivotTable21.xml"/></Relationships>
</file>

<file path=xl/worksheets/_rels/sheet20.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1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B10" sqref="B10"/>
    </sheetView>
  </sheetViews>
  <sheetFormatPr defaultRowHeight="13.8" x14ac:dyDescent="0.25"/>
  <cols>
    <col min="1" max="1" width="14.8984375" customWidth="1"/>
    <col min="2" max="2" width="16.796875" customWidth="1"/>
    <col min="3" max="3" width="21.59765625" customWidth="1"/>
    <col min="4" max="4" width="6.5" customWidth="1"/>
    <col min="5" max="5" width="10.09765625" bestFit="1" customWidth="1"/>
  </cols>
  <sheetData>
    <row r="1" spans="1:3" x14ac:dyDescent="0.25">
      <c r="A1" s="12" t="s">
        <v>0</v>
      </c>
      <c r="B1" t="s">
        <v>1231</v>
      </c>
    </row>
    <row r="2" spans="1:3" x14ac:dyDescent="0.25">
      <c r="A2" s="12" t="s">
        <v>1323</v>
      </c>
      <c r="B2" t="s">
        <v>1231</v>
      </c>
    </row>
    <row r="3" spans="1:3" x14ac:dyDescent="0.25">
      <c r="A3" s="12" t="s">
        <v>16</v>
      </c>
      <c r="B3" t="s">
        <v>1231</v>
      </c>
    </row>
    <row r="5" spans="1:3" x14ac:dyDescent="0.25">
      <c r="A5" s="12" t="s">
        <v>1230</v>
      </c>
      <c r="B5" t="s">
        <v>1334</v>
      </c>
      <c r="C5" t="s">
        <v>1293</v>
      </c>
    </row>
    <row r="6" spans="1:3" x14ac:dyDescent="0.25">
      <c r="A6" s="13" t="s">
        <v>70</v>
      </c>
      <c r="B6" s="14">
        <v>2510.0400159999995</v>
      </c>
      <c r="C6" s="14">
        <v>40</v>
      </c>
    </row>
    <row r="7" spans="1:3" x14ac:dyDescent="0.25">
      <c r="A7" s="13" t="s">
        <v>77</v>
      </c>
      <c r="B7" s="14">
        <v>2097.5102685000002</v>
      </c>
      <c r="C7" s="14">
        <v>25</v>
      </c>
    </row>
    <row r="8" spans="1:3" x14ac:dyDescent="0.25">
      <c r="A8" s="13" t="s">
        <v>109</v>
      </c>
      <c r="B8" s="14">
        <v>1451.1602685</v>
      </c>
      <c r="C8" s="14">
        <v>20</v>
      </c>
    </row>
    <row r="9" spans="1:3" x14ac:dyDescent="0.25">
      <c r="A9" s="13" t="s">
        <v>93</v>
      </c>
      <c r="B9" s="14">
        <v>2210.3802525000001</v>
      </c>
      <c r="C9" s="14"/>
    </row>
    <row r="10" spans="1:3" x14ac:dyDescent="0.25">
      <c r="A10" s="13" t="s">
        <v>87</v>
      </c>
      <c r="B10" s="14">
        <v>1170.5999999999999</v>
      </c>
      <c r="C10" s="14"/>
    </row>
    <row r="11" spans="1:3" x14ac:dyDescent="0.25">
      <c r="A11" s="13" t="s">
        <v>1229</v>
      </c>
      <c r="B11" s="14">
        <v>9439.6908055000004</v>
      </c>
      <c r="C11" s="14">
        <v>85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0"/>
  <sheetViews>
    <sheetView workbookViewId="0">
      <selection activeCell="B6" sqref="B6"/>
    </sheetView>
  </sheetViews>
  <sheetFormatPr defaultRowHeight="13.8" x14ac:dyDescent="0.25"/>
  <cols>
    <col min="1" max="1" width="16.296875" customWidth="1"/>
    <col min="2" max="3" width="18.69921875" customWidth="1"/>
    <col min="4" max="4" width="1.8984375" customWidth="1"/>
    <col min="5" max="23" width="2.8984375" customWidth="1"/>
    <col min="24" max="58" width="3.8984375" customWidth="1"/>
    <col min="59" max="70" width="4.8984375" customWidth="1"/>
    <col min="71" max="71" width="6.8984375" customWidth="1"/>
    <col min="72" max="72" width="10.69921875" customWidth="1"/>
    <col min="73" max="73" width="7.8984375" customWidth="1"/>
    <col min="74" max="74" width="8.8984375" customWidth="1"/>
    <col min="75" max="75" width="6.296875" customWidth="1"/>
    <col min="76" max="76" width="10.09765625" customWidth="1"/>
    <col min="77" max="77" width="5.09765625" customWidth="1"/>
    <col min="78" max="78" width="5.69921875" customWidth="1"/>
    <col min="79" max="79" width="9.8984375" customWidth="1"/>
    <col min="80" max="80" width="12.796875" customWidth="1"/>
    <col min="81" max="81" width="6.3984375" customWidth="1"/>
    <col min="82" max="82" width="6.5" customWidth="1"/>
    <col min="83" max="83" width="5.59765625" customWidth="1"/>
    <col min="84" max="84" width="9.5" customWidth="1"/>
    <col min="85" max="85" width="9.09765625" customWidth="1"/>
    <col min="86" max="86" width="5.796875" customWidth="1"/>
    <col min="87" max="87" width="16.8984375" customWidth="1"/>
    <col min="88" max="88" width="8.8984375" customWidth="1"/>
    <col min="89" max="89" width="8.296875" customWidth="1"/>
    <col min="90" max="90" width="8.5" customWidth="1"/>
    <col min="91" max="91" width="13.796875" customWidth="1"/>
    <col min="92" max="92" width="7.796875" customWidth="1"/>
    <col min="93" max="93" width="10.296875" customWidth="1"/>
    <col min="94" max="94" width="12" customWidth="1"/>
    <col min="95" max="95" width="7.69921875" customWidth="1"/>
    <col min="96" max="96" width="9.69921875" customWidth="1"/>
    <col min="97" max="97" width="15.3984375" customWidth="1"/>
    <col min="98" max="98" width="6.69921875" customWidth="1"/>
    <col min="99" max="99" width="11.296875" customWidth="1"/>
    <col min="100" max="100" width="9.8984375" customWidth="1"/>
    <col min="101" max="101" width="5.3984375" customWidth="1"/>
    <col min="102" max="102" width="10.796875" customWidth="1"/>
    <col min="103" max="103" width="7.09765625" customWidth="1"/>
    <col min="104" max="104" width="3.5" customWidth="1"/>
    <col min="105" max="105" width="7.09765625" customWidth="1"/>
    <col min="106" max="106" width="16.3984375" customWidth="1"/>
    <col min="107" max="107" width="14.69921875" customWidth="1"/>
    <col min="108" max="108" width="9" customWidth="1"/>
    <col min="109" max="109" width="12" customWidth="1"/>
    <col min="110" max="110" width="9.69921875" customWidth="1"/>
    <col min="111" max="111" width="7.796875" customWidth="1"/>
    <col min="112" max="112" width="13.3984375" customWidth="1"/>
    <col min="113" max="113" width="17.69921875" customWidth="1"/>
    <col min="114" max="114" width="11.5" customWidth="1"/>
    <col min="115" max="115" width="15.09765625" customWidth="1"/>
    <col min="116" max="116" width="9.09765625" customWidth="1"/>
    <col min="117" max="117" width="10.8984375" customWidth="1"/>
    <col min="118" max="119" width="13.3984375" customWidth="1"/>
    <col min="120" max="120" width="17.09765625" customWidth="1"/>
    <col min="121" max="121" width="6" customWidth="1"/>
    <col min="122" max="122" width="10.69921875" customWidth="1"/>
    <col min="123" max="123" width="9.09765625" customWidth="1"/>
    <col min="124" max="124" width="10.09765625" customWidth="1"/>
    <col min="125" max="125" width="10.69921875" customWidth="1"/>
    <col min="126" max="126" width="5.5" customWidth="1"/>
    <col min="127" max="127" width="6.5" customWidth="1"/>
    <col min="128" max="128" width="9" customWidth="1"/>
    <col min="129" max="129" width="17.296875" customWidth="1"/>
    <col min="130" max="130" width="9.296875" customWidth="1"/>
    <col min="131" max="131" width="11.3984375" customWidth="1"/>
    <col min="132" max="132" width="6.69921875" customWidth="1"/>
    <col min="133" max="133" width="7.69921875" customWidth="1"/>
    <col min="134" max="135" width="15.69921875" customWidth="1"/>
    <col min="136" max="136" width="12.09765625" customWidth="1"/>
    <col min="137" max="137" width="9.09765625" customWidth="1"/>
    <col min="138" max="138" width="18.3984375" customWidth="1"/>
    <col min="139" max="139" width="13.3984375" customWidth="1"/>
    <col min="140" max="140" width="10.796875" customWidth="1"/>
    <col min="141" max="141" width="19.69921875" customWidth="1"/>
    <col min="142" max="142" width="5.8984375" customWidth="1"/>
    <col min="143" max="143" width="10.69921875" customWidth="1"/>
    <col min="144" max="144" width="15.3984375" customWidth="1"/>
    <col min="145" max="145" width="12.296875" customWidth="1"/>
    <col min="146" max="146" width="14.59765625" customWidth="1"/>
    <col min="147" max="147" width="7" customWidth="1"/>
    <col min="148" max="148" width="9" customWidth="1"/>
    <col min="149" max="149" width="10.8984375" customWidth="1"/>
    <col min="150" max="150" width="6.296875" customWidth="1"/>
    <col min="151" max="151" width="6.8984375" customWidth="1"/>
    <col min="152" max="152" width="12" customWidth="1"/>
    <col min="153" max="153" width="5.09765625" customWidth="1"/>
    <col min="154" max="154" width="10.796875" customWidth="1"/>
    <col min="155" max="155" width="10.09765625" customWidth="1"/>
    <col min="156" max="156" width="7.3984375" customWidth="1"/>
    <col min="157" max="157" width="7.59765625" customWidth="1"/>
    <col min="158" max="158" width="10.8984375" customWidth="1"/>
    <col min="159" max="159" width="5.5" customWidth="1"/>
    <col min="160" max="160" width="13.3984375" customWidth="1"/>
    <col min="161" max="161" width="9.5" customWidth="1"/>
    <col min="162" max="162" width="16.59765625" customWidth="1"/>
    <col min="163" max="163" width="10.296875" customWidth="1"/>
    <col min="164" max="164" width="6.8984375" customWidth="1"/>
    <col min="165" max="165" width="7.3984375" customWidth="1"/>
    <col min="166" max="166" width="6.59765625" customWidth="1"/>
    <col min="167" max="167" width="9" customWidth="1"/>
    <col min="168" max="168" width="6.3984375" customWidth="1"/>
    <col min="169" max="169" width="9.296875" customWidth="1"/>
    <col min="170" max="170" width="10.796875" customWidth="1"/>
    <col min="171" max="171" width="18.296875" customWidth="1"/>
    <col min="172" max="172" width="12.69921875" customWidth="1"/>
    <col min="173" max="173" width="9.796875" customWidth="1"/>
    <col min="174" max="174" width="18.8984375" customWidth="1"/>
    <col min="175" max="175" width="9.8984375" customWidth="1"/>
    <col min="176" max="176" width="10.09765625" customWidth="1"/>
    <col min="177" max="177" width="12.296875" customWidth="1"/>
    <col min="178" max="178" width="15.796875" customWidth="1"/>
    <col min="179" max="179" width="10.5" customWidth="1"/>
    <col min="180" max="180" width="11" customWidth="1"/>
    <col min="181" max="181" width="16.69921875" customWidth="1"/>
    <col min="182" max="182" width="12.69921875" customWidth="1"/>
    <col min="183" max="183" width="6.8984375" customWidth="1"/>
    <col min="184" max="184" width="17.796875" customWidth="1"/>
    <col min="185" max="185" width="10.8984375" customWidth="1"/>
    <col min="186" max="186" width="13.09765625" customWidth="1"/>
    <col min="187" max="187" width="9.69921875" customWidth="1"/>
    <col min="188" max="188" width="7.59765625" customWidth="1"/>
    <col min="189" max="189" width="10.59765625" customWidth="1"/>
    <col min="190" max="190" width="9" customWidth="1"/>
    <col min="191" max="191" width="9.59765625" customWidth="1"/>
    <col min="192" max="192" width="9.5" customWidth="1"/>
    <col min="193" max="193" width="7.8984375" customWidth="1"/>
    <col min="194" max="194" width="5.8984375" customWidth="1"/>
    <col min="195" max="195" width="17.59765625" customWidth="1"/>
    <col min="196" max="196" width="13.69921875" customWidth="1"/>
    <col min="197" max="197" width="9.5" customWidth="1"/>
    <col min="198" max="198" width="7.8984375" customWidth="1"/>
    <col min="199" max="199" width="4" customWidth="1"/>
    <col min="200" max="200" width="8.69921875" customWidth="1"/>
    <col min="201" max="201" width="14" customWidth="1"/>
    <col min="202" max="202" width="5" customWidth="1"/>
    <col min="203" max="203" width="7.09765625" customWidth="1"/>
    <col min="204" max="204" width="11.796875" customWidth="1"/>
    <col min="205" max="205" width="9.3984375" customWidth="1"/>
    <col min="206" max="206" width="7.796875" customWidth="1"/>
    <col min="207" max="207" width="7.8984375" customWidth="1"/>
    <col min="208" max="208" width="8.59765625" customWidth="1"/>
    <col min="209" max="209" width="8.09765625" customWidth="1"/>
    <col min="210" max="210" width="9.5" customWidth="1"/>
    <col min="211" max="211" width="9.8984375" customWidth="1"/>
    <col min="212" max="212" width="9.59765625" customWidth="1"/>
    <col min="213" max="213" width="7.09765625" customWidth="1"/>
    <col min="214" max="214" width="5.69921875" customWidth="1"/>
    <col min="215" max="215" width="12" customWidth="1"/>
    <col min="216" max="216" width="7.3984375" customWidth="1"/>
    <col min="217" max="217" width="7" customWidth="1"/>
    <col min="218" max="218" width="9.796875" customWidth="1"/>
    <col min="219" max="219" width="5" customWidth="1"/>
    <col min="220" max="220" width="4.3984375" customWidth="1"/>
    <col min="221" max="221" width="14.69921875" customWidth="1"/>
    <col min="222" max="222" width="4.8984375" customWidth="1"/>
    <col min="223" max="223" width="9.59765625" customWidth="1"/>
    <col min="224" max="225" width="10.09765625" customWidth="1"/>
    <col min="226" max="226" width="6.69921875" customWidth="1"/>
    <col min="227" max="227" width="10.69921875" customWidth="1"/>
    <col min="228" max="228" width="5.796875" customWidth="1"/>
    <col min="229" max="229" width="15.69921875" customWidth="1"/>
    <col min="230" max="230" width="10" customWidth="1"/>
    <col min="231" max="231" width="5.5" customWidth="1"/>
    <col min="232" max="232" width="7.09765625" customWidth="1"/>
    <col min="233" max="233" width="12.5" customWidth="1"/>
    <col min="234" max="234" width="11.59765625" customWidth="1"/>
    <col min="235" max="235" width="7.09765625" customWidth="1"/>
    <col min="236" max="236" width="9.3984375" customWidth="1"/>
    <col min="237" max="237" width="9.796875" customWidth="1"/>
    <col min="238" max="238" width="15.59765625" customWidth="1"/>
    <col min="239" max="239" width="6.09765625" customWidth="1"/>
    <col min="240" max="240" width="8.796875" customWidth="1"/>
    <col min="241" max="241" width="7.59765625" customWidth="1"/>
    <col min="242" max="242" width="8" customWidth="1"/>
    <col min="243" max="243" width="9.8984375" customWidth="1"/>
    <col min="244" max="244" width="10.3984375" customWidth="1"/>
    <col min="245" max="245" width="5.5" customWidth="1"/>
    <col min="246" max="246" width="14.09765625" customWidth="1"/>
    <col min="247" max="247" width="14" customWidth="1"/>
    <col min="248" max="248" width="16.8984375" customWidth="1"/>
    <col min="249" max="249" width="11.796875" customWidth="1"/>
    <col min="250" max="250" width="10.796875" customWidth="1"/>
    <col min="251" max="251" width="7.59765625" customWidth="1"/>
    <col min="252" max="252" width="12.59765625" customWidth="1"/>
    <col min="253" max="253" width="8.796875" customWidth="1"/>
    <col min="254" max="254" width="6.09765625" customWidth="1"/>
    <col min="255" max="255" width="6.796875" customWidth="1"/>
    <col min="256" max="256" width="7" customWidth="1"/>
    <col min="257" max="257" width="6.3984375" customWidth="1"/>
    <col min="258" max="258" width="13.69921875" customWidth="1"/>
    <col min="259" max="259" width="9.796875" customWidth="1"/>
    <col min="260" max="260" width="5.59765625" customWidth="1"/>
    <col min="261" max="261" width="11.3984375" customWidth="1"/>
    <col min="262" max="262" width="13.59765625" customWidth="1"/>
    <col min="263" max="263" width="10" customWidth="1"/>
    <col min="264" max="264" width="8.3984375" customWidth="1"/>
    <col min="265" max="265" width="7.296875" customWidth="1"/>
    <col min="266" max="266" width="18" customWidth="1"/>
    <col min="267" max="267" width="16.3984375" customWidth="1"/>
    <col min="268" max="268" width="8.796875" customWidth="1"/>
    <col min="269" max="269" width="8.09765625" customWidth="1"/>
    <col min="270" max="270" width="4.296875" customWidth="1"/>
    <col min="271" max="271" width="9.69921875" customWidth="1"/>
    <col min="272" max="272" width="11.09765625" customWidth="1"/>
    <col min="273" max="273" width="5.8984375" customWidth="1"/>
    <col min="274" max="274" width="10.796875" customWidth="1"/>
    <col min="275" max="275" width="31.3984375" customWidth="1"/>
    <col min="276" max="276" width="14.09765625" customWidth="1"/>
    <col min="277" max="277" width="15.296875" customWidth="1"/>
    <col min="278" max="278" width="16.796875" customWidth="1"/>
    <col min="279" max="279" width="6.5" customWidth="1"/>
    <col min="280" max="280" width="11.59765625" customWidth="1"/>
    <col min="281" max="281" width="15.5" customWidth="1"/>
    <col min="282" max="282" width="14.09765625" customWidth="1"/>
    <col min="283" max="283" width="14.796875" customWidth="1"/>
    <col min="284" max="284" width="10.3984375" customWidth="1"/>
    <col min="285" max="285" width="14.3984375" customWidth="1"/>
    <col min="286" max="286" width="12.59765625" customWidth="1"/>
    <col min="287" max="287" width="13.5" customWidth="1"/>
    <col min="288" max="288" width="5.8984375" customWidth="1"/>
    <col min="289" max="289" width="7.5" customWidth="1"/>
    <col min="290" max="290" width="8.5" customWidth="1"/>
    <col min="291" max="291" width="8.59765625" customWidth="1"/>
    <col min="292" max="292" width="10.5" customWidth="1"/>
    <col min="293" max="293" width="10.09765625" customWidth="1"/>
    <col min="294" max="294" width="13.8984375" customWidth="1"/>
    <col min="295" max="295" width="8.59765625" customWidth="1"/>
    <col min="296" max="296" width="7.296875" customWidth="1"/>
    <col min="297" max="297" width="8.69921875" customWidth="1"/>
    <col min="298" max="298" width="13.296875" customWidth="1"/>
    <col min="299" max="299" width="10.3984375" customWidth="1"/>
    <col min="300" max="300" width="10.59765625" customWidth="1"/>
    <col min="301" max="301" width="15.09765625" customWidth="1"/>
    <col min="302" max="302" width="16.796875" customWidth="1"/>
    <col min="303" max="304" width="7.5" customWidth="1"/>
    <col min="305" max="305" width="10.8984375" customWidth="1"/>
    <col min="306" max="306" width="11.796875" customWidth="1"/>
    <col min="307" max="307" width="18.296875" customWidth="1"/>
    <col min="308" max="308" width="17.59765625" customWidth="1"/>
    <col min="309" max="309" width="9.296875" customWidth="1"/>
    <col min="310" max="310" width="16.59765625" customWidth="1"/>
    <col min="311" max="311" width="10.59765625" customWidth="1"/>
    <col min="312" max="312" width="7.8984375" customWidth="1"/>
    <col min="313" max="313" width="7.3984375" customWidth="1"/>
    <col min="314" max="315" width="6.5" customWidth="1"/>
    <col min="316" max="316" width="4.59765625" customWidth="1"/>
    <col min="317" max="317" width="9" customWidth="1"/>
    <col min="318" max="318" width="4" customWidth="1"/>
    <col min="319" max="319" width="4.3984375" customWidth="1"/>
    <col min="320" max="320" width="11.296875" customWidth="1"/>
    <col min="321" max="321" width="11.09765625" customWidth="1"/>
    <col min="322" max="322" width="10.69921875" customWidth="1"/>
    <col min="323" max="325" width="18.8984375" customWidth="1"/>
    <col min="326" max="326" width="19" customWidth="1"/>
    <col min="327" max="331" width="13.296875" customWidth="1"/>
    <col min="332" max="332" width="16" customWidth="1"/>
    <col min="333" max="335" width="12.09765625" customWidth="1"/>
    <col min="336" max="336" width="14.8984375" customWidth="1"/>
    <col min="337" max="337" width="10.69921875" customWidth="1"/>
  </cols>
  <sheetData>
    <row r="2" spans="1:2" x14ac:dyDescent="0.25">
      <c r="A2" s="12" t="s">
        <v>1233</v>
      </c>
      <c r="B2" t="s">
        <v>1231</v>
      </c>
    </row>
    <row r="4" spans="1:2" x14ac:dyDescent="0.25">
      <c r="A4" s="12" t="s">
        <v>1230</v>
      </c>
      <c r="B4" t="s">
        <v>1234</v>
      </c>
    </row>
    <row r="5" spans="1:2" x14ac:dyDescent="0.25">
      <c r="A5" s="13" t="s">
        <v>65</v>
      </c>
      <c r="B5" s="15">
        <v>0.36986301369863012</v>
      </c>
    </row>
    <row r="6" spans="1:2" x14ac:dyDescent="0.25">
      <c r="A6" s="13" t="s">
        <v>78</v>
      </c>
      <c r="B6" s="15">
        <v>0.27397260273972601</v>
      </c>
    </row>
    <row r="7" spans="1:2" x14ac:dyDescent="0.25">
      <c r="A7" s="13" t="s">
        <v>181</v>
      </c>
      <c r="B7" s="15">
        <v>0.16438356164383561</v>
      </c>
    </row>
    <row r="8" spans="1:2" x14ac:dyDescent="0.25">
      <c r="A8" s="13" t="s">
        <v>285</v>
      </c>
      <c r="B8" s="15">
        <v>9.5890410958904104E-2</v>
      </c>
    </row>
    <row r="9" spans="1:2" x14ac:dyDescent="0.25">
      <c r="A9" s="13" t="s">
        <v>724</v>
      </c>
      <c r="B9" s="15">
        <v>9.5890410958904104E-2</v>
      </c>
    </row>
    <row r="10" spans="1:2" x14ac:dyDescent="0.25">
      <c r="A10" s="13" t="s">
        <v>1229</v>
      </c>
      <c r="B10" s="15">
        <v>1</v>
      </c>
    </row>
  </sheetData>
  <pageMargins left="0.7" right="0.7" top="0.75" bottom="0.75" header="0.3" footer="0.3"/>
  <pageSetup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D4" sqref="D4"/>
    </sheetView>
  </sheetViews>
  <sheetFormatPr defaultRowHeight="13.8" x14ac:dyDescent="0.25"/>
  <cols>
    <col min="1" max="1" width="12.19921875" bestFit="1" customWidth="1"/>
    <col min="2" max="2" width="20.59765625" customWidth="1"/>
    <col min="3" max="3" width="22.5" customWidth="1"/>
    <col min="4" max="4" width="26.69921875" customWidth="1"/>
    <col min="5" max="5" width="22.3984375" customWidth="1"/>
    <col min="6" max="7" width="1.8984375" customWidth="1"/>
    <col min="8" max="8" width="6.5" customWidth="1"/>
    <col min="9" max="9" width="10.09765625" customWidth="1"/>
    <col min="10" max="10" width="6.296875" customWidth="1"/>
    <col min="11" max="11" width="3.59765625" customWidth="1"/>
    <col min="12" max="12" width="1.8984375" customWidth="1"/>
    <col min="13" max="13" width="6.5" customWidth="1"/>
    <col min="14" max="14" width="6.296875" customWidth="1"/>
    <col min="15" max="15" width="6.5" customWidth="1"/>
    <col min="16" max="16" width="6.296875" customWidth="1"/>
    <col min="17" max="17" width="6.5" customWidth="1"/>
    <col min="18" max="18" width="6.296875" customWidth="1"/>
    <col min="19" max="19" width="6.5" customWidth="1"/>
    <col min="20" max="20" width="6.296875" customWidth="1"/>
    <col min="21" max="21" width="8.19921875" customWidth="1"/>
    <col min="22" max="22" width="1.8984375" customWidth="1"/>
    <col min="23" max="23" width="10.8984375" bestFit="1" customWidth="1"/>
    <col min="24" max="24" width="10.09765625" bestFit="1" customWidth="1"/>
  </cols>
  <sheetData>
    <row r="1" spans="1:5" x14ac:dyDescent="0.25">
      <c r="A1" s="12" t="s">
        <v>0</v>
      </c>
      <c r="B1" t="s">
        <v>1231</v>
      </c>
    </row>
    <row r="3" spans="1:5" x14ac:dyDescent="0.25">
      <c r="A3" s="12" t="s">
        <v>1230</v>
      </c>
      <c r="B3" t="s">
        <v>1236</v>
      </c>
      <c r="C3" t="s">
        <v>1237</v>
      </c>
      <c r="D3" t="s">
        <v>1238</v>
      </c>
      <c r="E3" t="s">
        <v>1239</v>
      </c>
    </row>
    <row r="4" spans="1:5" x14ac:dyDescent="0.25">
      <c r="A4" s="13" t="s">
        <v>68</v>
      </c>
      <c r="B4" s="14">
        <v>208</v>
      </c>
      <c r="C4" s="14">
        <v>107</v>
      </c>
      <c r="D4" s="14">
        <v>3</v>
      </c>
      <c r="E4" s="14">
        <v>229</v>
      </c>
    </row>
    <row r="5" spans="1:5" x14ac:dyDescent="0.25">
      <c r="A5" s="13" t="s">
        <v>119</v>
      </c>
      <c r="B5" s="14"/>
      <c r="C5" s="14">
        <v>1</v>
      </c>
      <c r="D5" s="14"/>
      <c r="E5" s="14">
        <v>1</v>
      </c>
    </row>
    <row r="6" spans="1:5" x14ac:dyDescent="0.25">
      <c r="A6" s="13" t="s">
        <v>74</v>
      </c>
      <c r="B6" s="14">
        <v>73</v>
      </c>
      <c r="C6" s="14">
        <v>41</v>
      </c>
      <c r="D6" s="14"/>
      <c r="E6" s="14">
        <v>85</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workbookViewId="0">
      <selection activeCell="F21" sqref="F21"/>
    </sheetView>
  </sheetViews>
  <sheetFormatPr defaultRowHeight="13.8" x14ac:dyDescent="0.25"/>
  <cols>
    <col min="1" max="1" width="30.59765625" customWidth="1"/>
    <col min="2" max="2" width="29.796875" customWidth="1"/>
    <col min="3" max="3" width="30.796875" customWidth="1"/>
    <col min="4" max="4" width="30.09765625" customWidth="1"/>
    <col min="5" max="5" width="28.69921875" customWidth="1"/>
    <col min="6" max="6" width="29.8984375" customWidth="1"/>
    <col min="7" max="7" width="29.796875" customWidth="1"/>
    <col min="8" max="8" width="28.5" customWidth="1"/>
    <col min="9" max="10" width="27.69921875" customWidth="1"/>
    <col min="11" max="54" width="30.796875" bestFit="1" customWidth="1"/>
    <col min="55" max="55" width="35.09765625" bestFit="1" customWidth="1"/>
    <col min="56" max="56" width="34.296875" bestFit="1" customWidth="1"/>
    <col min="57" max="57" width="35.296875" bestFit="1" customWidth="1"/>
    <col min="58" max="58" width="34.59765625" bestFit="1" customWidth="1"/>
    <col min="59" max="59" width="33.19921875" bestFit="1" customWidth="1"/>
    <col min="60" max="60" width="34.3984375" bestFit="1" customWidth="1"/>
    <col min="61" max="61" width="34.296875" bestFit="1" customWidth="1"/>
    <col min="62" max="62" width="33" bestFit="1" customWidth="1"/>
    <col min="63" max="63" width="32.19921875" bestFit="1" customWidth="1"/>
  </cols>
  <sheetData>
    <row r="1" spans="1:9" x14ac:dyDescent="0.25">
      <c r="A1" s="12" t="s">
        <v>0</v>
      </c>
      <c r="B1" t="s">
        <v>1231</v>
      </c>
    </row>
    <row r="3" spans="1:9" x14ac:dyDescent="0.25">
      <c r="A3" t="s">
        <v>1240</v>
      </c>
      <c r="B3" t="s">
        <v>1241</v>
      </c>
      <c r="C3" t="s">
        <v>1242</v>
      </c>
      <c r="D3" t="s">
        <v>1243</v>
      </c>
      <c r="E3" t="s">
        <v>1244</v>
      </c>
      <c r="F3" t="s">
        <v>1245</v>
      </c>
      <c r="G3" t="s">
        <v>1246</v>
      </c>
      <c r="H3" t="s">
        <v>1248</v>
      </c>
      <c r="I3" t="s">
        <v>1247</v>
      </c>
    </row>
    <row r="4" spans="1:9" x14ac:dyDescent="0.25">
      <c r="A4" s="14">
        <v>21</v>
      </c>
      <c r="B4" s="14">
        <v>66</v>
      </c>
      <c r="C4" s="14">
        <v>51</v>
      </c>
      <c r="D4" s="14">
        <v>43</v>
      </c>
      <c r="E4" s="14">
        <v>73</v>
      </c>
      <c r="F4" s="14">
        <v>69</v>
      </c>
      <c r="G4" s="14">
        <v>8</v>
      </c>
      <c r="H4" s="14">
        <v>2</v>
      </c>
      <c r="I4" s="14">
        <v>21</v>
      </c>
    </row>
    <row r="5" spans="1:9" x14ac:dyDescent="0.25">
      <c r="H5">
        <v>354</v>
      </c>
    </row>
    <row r="13" spans="1:9" x14ac:dyDescent="0.25">
      <c r="B13" s="14"/>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Views>
    <sheetView workbookViewId="0">
      <selection activeCell="A3" sqref="A3"/>
    </sheetView>
  </sheetViews>
  <sheetFormatPr defaultRowHeight="13.8" x14ac:dyDescent="0.25"/>
  <cols>
    <col min="1" max="1" width="28.5" customWidth="1"/>
    <col min="2" max="2" width="29.59765625" customWidth="1"/>
    <col min="3" max="3" width="29.3984375" customWidth="1"/>
    <col min="4" max="4" width="27.5" customWidth="1"/>
    <col min="5" max="5" width="28.796875" customWidth="1"/>
    <col min="6" max="6" width="28.5" customWidth="1"/>
    <col min="7" max="7" width="28.59765625" customWidth="1"/>
    <col min="8" max="8" width="26.5" customWidth="1"/>
    <col min="9" max="9" width="27.296875" customWidth="1"/>
  </cols>
  <sheetData>
    <row r="1" spans="1:9" x14ac:dyDescent="0.25">
      <c r="A1" s="12" t="s">
        <v>0</v>
      </c>
      <c r="B1" t="s">
        <v>1231</v>
      </c>
    </row>
    <row r="3" spans="1:9" x14ac:dyDescent="0.25">
      <c r="A3" t="s">
        <v>1253</v>
      </c>
      <c r="B3" t="s">
        <v>1254</v>
      </c>
      <c r="C3" t="s">
        <v>1252</v>
      </c>
      <c r="D3" t="s">
        <v>1256</v>
      </c>
      <c r="E3" t="s">
        <v>1255</v>
      </c>
      <c r="F3" t="s">
        <v>1258</v>
      </c>
      <c r="G3" t="s">
        <v>1257</v>
      </c>
      <c r="H3" t="s">
        <v>1259</v>
      </c>
      <c r="I3" t="s">
        <v>1260</v>
      </c>
    </row>
    <row r="4" spans="1:9" x14ac:dyDescent="0.25">
      <c r="A4" s="14">
        <v>66</v>
      </c>
      <c r="B4" s="14">
        <v>51</v>
      </c>
      <c r="C4" s="14">
        <v>21</v>
      </c>
      <c r="D4" s="14">
        <v>73</v>
      </c>
      <c r="E4" s="14">
        <v>43</v>
      </c>
      <c r="F4" s="14">
        <v>8</v>
      </c>
      <c r="G4" s="14">
        <v>69</v>
      </c>
      <c r="H4" s="14">
        <v>21</v>
      </c>
      <c r="I4" s="14">
        <v>2</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Views>
    <sheetView workbookViewId="0">
      <selection activeCell="E22" sqref="E22"/>
    </sheetView>
  </sheetViews>
  <sheetFormatPr defaultRowHeight="13.8" x14ac:dyDescent="0.25"/>
  <cols>
    <col min="1" max="1" width="24.69921875" customWidth="1"/>
    <col min="2" max="2" width="22.59765625" customWidth="1"/>
    <col min="3" max="3" width="24.59765625" customWidth="1"/>
    <col min="4" max="4" width="25.5" customWidth="1"/>
    <col min="5" max="5" width="24.8984375" customWidth="1"/>
    <col min="6" max="6" width="24.59765625" customWidth="1"/>
    <col min="7" max="7" width="23.59765625" customWidth="1"/>
    <col min="8" max="8" width="23.3984375" customWidth="1"/>
    <col min="9" max="9" width="25.69921875" customWidth="1"/>
  </cols>
  <sheetData>
    <row r="1" spans="1:9" x14ac:dyDescent="0.25">
      <c r="A1" s="12" t="s">
        <v>0</v>
      </c>
      <c r="B1" t="s">
        <v>1231</v>
      </c>
    </row>
    <row r="3" spans="1:9" x14ac:dyDescent="0.25">
      <c r="A3" t="s">
        <v>1265</v>
      </c>
      <c r="B3" t="s">
        <v>1268</v>
      </c>
      <c r="C3" t="s">
        <v>1266</v>
      </c>
      <c r="D3" t="s">
        <v>1261</v>
      </c>
      <c r="E3" t="s">
        <v>1264</v>
      </c>
      <c r="F3" t="s">
        <v>1263</v>
      </c>
      <c r="G3" t="s">
        <v>1267</v>
      </c>
      <c r="H3" t="s">
        <v>1269</v>
      </c>
      <c r="I3" t="s">
        <v>1262</v>
      </c>
    </row>
    <row r="4" spans="1:9" x14ac:dyDescent="0.25">
      <c r="A4" s="14">
        <v>11</v>
      </c>
      <c r="B4" s="14">
        <v>4</v>
      </c>
      <c r="C4" s="14"/>
      <c r="D4" s="14">
        <v>2</v>
      </c>
      <c r="E4" s="14">
        <v>9</v>
      </c>
      <c r="F4" s="14">
        <v>13</v>
      </c>
      <c r="G4" s="14">
        <v>8</v>
      </c>
      <c r="H4" s="14">
        <v>2</v>
      </c>
      <c r="I4" s="14">
        <v>4</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8"/>
  <sheetViews>
    <sheetView workbookViewId="0">
      <selection activeCell="B5" sqref="B5"/>
    </sheetView>
  </sheetViews>
  <sheetFormatPr defaultRowHeight="13.8" x14ac:dyDescent="0.25"/>
  <cols>
    <col min="1" max="1" width="15" bestFit="1" customWidth="1"/>
    <col min="2" max="2" width="19.3984375" customWidth="1"/>
    <col min="3" max="6" width="1.8984375" customWidth="1"/>
    <col min="7" max="7" width="6.5" customWidth="1"/>
    <col min="8" max="13" width="4.8984375" customWidth="1"/>
    <col min="14" max="14" width="6.5" customWidth="1"/>
    <col min="15" max="20" width="4.8984375" customWidth="1"/>
    <col min="21" max="21" width="6.5" customWidth="1"/>
    <col min="22" max="22" width="6.296875" customWidth="1"/>
    <col min="23" max="30" width="4.8984375" customWidth="1"/>
    <col min="31" max="31" width="6.5" customWidth="1"/>
    <col min="32" max="32" width="6.296875" customWidth="1"/>
    <col min="33" max="37" width="4.8984375" customWidth="1"/>
    <col min="38" max="38" width="6.5" customWidth="1"/>
    <col min="39" max="39" width="6.296875" customWidth="1"/>
    <col min="40" max="43" width="4.8984375" customWidth="1"/>
    <col min="44" max="44" width="6.5" customWidth="1"/>
    <col min="45" max="45" width="6.296875" customWidth="1"/>
    <col min="46" max="46" width="8.19921875" customWidth="1"/>
    <col min="47" max="58" width="4.8984375" customWidth="1"/>
    <col min="59" max="59" width="6.5" customWidth="1"/>
    <col min="60" max="60" width="10.8984375" customWidth="1"/>
    <col min="61" max="61" width="9.5" customWidth="1"/>
    <col min="62" max="62" width="9.09765625" customWidth="1"/>
    <col min="63" max="63" width="8.5" customWidth="1"/>
    <col min="64" max="64" width="7.8984375" customWidth="1"/>
    <col min="65" max="65" width="9.3984375" customWidth="1"/>
    <col min="66" max="66" width="8" customWidth="1"/>
    <col min="67" max="67" width="5.5" customWidth="1"/>
    <col min="68" max="68" width="10.69921875" customWidth="1"/>
    <col min="69" max="69" width="7.3984375" customWidth="1"/>
    <col min="70" max="70" width="7.796875" customWidth="1"/>
    <col min="71" max="71" width="6.296875" customWidth="1"/>
    <col min="72" max="72" width="4.59765625" customWidth="1"/>
    <col min="73" max="73" width="7.3984375" customWidth="1"/>
    <col min="74" max="74" width="8" customWidth="1"/>
    <col min="75" max="75" width="5.796875" customWidth="1"/>
    <col min="76" max="76" width="9.5" customWidth="1"/>
    <col min="77" max="77" width="4.69921875" customWidth="1"/>
    <col min="78" max="78" width="5.09765625" customWidth="1"/>
    <col min="79" max="79" width="9" customWidth="1"/>
    <col min="80" max="80" width="11.796875" customWidth="1"/>
    <col min="81" max="81" width="5.8984375" customWidth="1"/>
    <col min="82" max="82" width="6.3984375" customWidth="1"/>
    <col min="83" max="83" width="5.3984375" customWidth="1"/>
    <col min="84" max="84" width="8.796875" customWidth="1"/>
    <col min="85" max="85" width="8.5" customWidth="1"/>
    <col min="86" max="86" width="5.59765625" customWidth="1"/>
    <col min="87" max="87" width="16.09765625" customWidth="1"/>
    <col min="88" max="88" width="8.5" customWidth="1"/>
    <col min="89" max="89" width="8.09765625" customWidth="1"/>
    <col min="90" max="90" width="8.296875" customWidth="1"/>
    <col min="91" max="91" width="12.3984375" customWidth="1"/>
    <col min="92" max="92" width="7.5" customWidth="1"/>
    <col min="93" max="93" width="9.59765625" customWidth="1"/>
    <col min="94" max="94" width="11.09765625" customWidth="1"/>
    <col min="95" max="95" width="7.09765625" customWidth="1"/>
    <col min="96" max="96" width="9.5" customWidth="1"/>
    <col min="97" max="97" width="14" customWidth="1"/>
    <col min="98" max="98" width="6.3984375" customWidth="1"/>
    <col min="99" max="99" width="10.19921875" customWidth="1"/>
    <col min="100" max="100" width="9.3984375" customWidth="1"/>
    <col min="101" max="101" width="5.19921875" customWidth="1"/>
    <col min="102" max="102" width="10.59765625" customWidth="1"/>
    <col min="103" max="103" width="7" customWidth="1"/>
    <col min="104" max="104" width="3.59765625" customWidth="1"/>
    <col min="105" max="105" width="6.796875" customWidth="1"/>
    <col min="106" max="106" width="15.296875" customWidth="1"/>
    <col min="107" max="107" width="13.8984375" customWidth="1"/>
    <col min="108" max="108" width="8.796875" customWidth="1"/>
    <col min="109" max="109" width="11" customWidth="1"/>
    <col min="110" max="110" width="9" customWidth="1"/>
    <col min="111" max="111" width="7.296875" customWidth="1"/>
    <col min="112" max="112" width="12.69921875" customWidth="1"/>
    <col min="113" max="113" width="16.3984375" customWidth="1"/>
    <col min="114" max="114" width="11.296875" customWidth="1"/>
    <col min="115" max="115" width="13.8984375" customWidth="1"/>
    <col min="116" max="116" width="8.59765625" customWidth="1"/>
    <col min="117" max="117" width="10.296875" customWidth="1"/>
    <col min="118" max="118" width="12.19921875" customWidth="1"/>
    <col min="119" max="119" width="12.09765625" customWidth="1"/>
    <col min="120" max="120" width="15.5" customWidth="1"/>
    <col min="121" max="121" width="5.59765625" customWidth="1"/>
    <col min="122" max="122" width="10" customWidth="1"/>
    <col min="123" max="123" width="8.59765625" customWidth="1"/>
    <col min="124" max="124" width="9.19921875" customWidth="1"/>
    <col min="125" max="125" width="9.8984375" customWidth="1"/>
    <col min="126" max="126" width="5" customWidth="1"/>
    <col min="127" max="127" width="6" customWidth="1"/>
    <col min="128" max="128" width="8.19921875" customWidth="1"/>
    <col min="129" max="129" width="16.19921875" customWidth="1"/>
    <col min="130" max="130" width="8.59765625" customWidth="1"/>
    <col min="131" max="131" width="10.59765625" customWidth="1"/>
    <col min="132" max="132" width="6.09765625" customWidth="1"/>
    <col min="133" max="133" width="7.296875" customWidth="1"/>
    <col min="134" max="134" width="15" customWidth="1"/>
    <col min="135" max="135" width="14.5" customWidth="1"/>
    <col min="136" max="136" width="11.19921875" customWidth="1"/>
    <col min="137" max="137" width="8.59765625" customWidth="1"/>
    <col min="138" max="138" width="16.796875" customWidth="1"/>
    <col min="139" max="139" width="12.59765625" customWidth="1"/>
    <col min="140" max="140" width="10.5" customWidth="1"/>
    <col min="141" max="141" width="18.09765625" customWidth="1"/>
    <col min="142" max="142" width="5.796875" customWidth="1"/>
    <col min="143" max="143" width="10.5" customWidth="1"/>
    <col min="144" max="144" width="14.3984375" customWidth="1"/>
    <col min="145" max="145" width="11.69921875" customWidth="1"/>
    <col min="146" max="146" width="13.69921875" customWidth="1"/>
    <col min="147" max="147" width="6.69921875" customWidth="1"/>
    <col min="148" max="148" width="8.3984375" customWidth="1"/>
    <col min="149" max="149" width="10.09765625" customWidth="1"/>
    <col min="150" max="150" width="5.8984375" customWidth="1"/>
    <col min="151" max="151" width="6.59765625" customWidth="1"/>
    <col min="152" max="152" width="11.09765625" customWidth="1"/>
    <col min="153" max="153" width="5.09765625" customWidth="1"/>
    <col min="154" max="154" width="10.19921875" customWidth="1"/>
    <col min="155" max="155" width="9.69921875" customWidth="1"/>
    <col min="156" max="156" width="6.796875" customWidth="1"/>
    <col min="157" max="157" width="7.09765625" customWidth="1"/>
    <col min="158" max="158" width="10.3984375" customWidth="1"/>
    <col min="159" max="159" width="5.296875" customWidth="1"/>
    <col min="160" max="160" width="12.09765625" customWidth="1"/>
    <col min="161" max="161" width="8.59765625" customWidth="1"/>
    <col min="162" max="162" width="15" customWidth="1"/>
    <col min="163" max="163" width="9.19921875" customWidth="1"/>
    <col min="164" max="164" width="6.59765625" customWidth="1"/>
    <col min="165" max="165" width="6.69921875" customWidth="1"/>
    <col min="166" max="166" width="6.19921875" customWidth="1"/>
    <col min="167" max="167" width="8.19921875" customWidth="1"/>
    <col min="168" max="168" width="6" customWidth="1"/>
    <col min="169" max="169" width="8.296875" customWidth="1"/>
    <col min="170" max="170" width="9.59765625" customWidth="1"/>
    <col min="171" max="171" width="16.796875" customWidth="1"/>
    <col min="172" max="172" width="11.5" customWidth="1"/>
    <col min="173" max="173" width="8.796875" customWidth="1"/>
    <col min="174" max="174" width="17.69921875" customWidth="1"/>
    <col min="175" max="175" width="9" customWidth="1"/>
    <col min="176" max="176" width="9.296875" customWidth="1"/>
    <col min="177" max="177" width="10.69921875" customWidth="1"/>
    <col min="178" max="178" width="14.09765625" customWidth="1"/>
    <col min="179" max="179" width="9.5" customWidth="1"/>
    <col min="180" max="180" width="10" customWidth="1"/>
    <col min="181" max="181" width="15.19921875" customWidth="1"/>
    <col min="182" max="182" width="11.5" customWidth="1"/>
    <col min="183" max="183" width="6.59765625" customWidth="1"/>
    <col min="184" max="184" width="15.5" customWidth="1"/>
    <col min="185" max="185" width="10.5" customWidth="1"/>
    <col min="186" max="186" width="12.19921875" customWidth="1"/>
    <col min="187" max="187" width="9" customWidth="1"/>
    <col min="188" max="188" width="7.296875" customWidth="1"/>
    <col min="189" max="189" width="9.3984375" customWidth="1"/>
    <col min="190" max="190" width="8.19921875" customWidth="1"/>
    <col min="191" max="191" width="8.796875" customWidth="1"/>
    <col min="192" max="192" width="9.09765625" customWidth="1"/>
    <col min="193" max="193" width="7.59765625" customWidth="1"/>
    <col min="194" max="194" width="5.59765625" customWidth="1"/>
    <col min="195" max="195" width="15.69921875" customWidth="1"/>
    <col min="196" max="196" width="12.5" customWidth="1"/>
    <col min="197" max="197" width="8.69921875" customWidth="1"/>
    <col min="198" max="198" width="7.09765625" customWidth="1"/>
    <col min="199" max="199" width="3.796875" customWidth="1"/>
    <col min="200" max="200" width="8.19921875" customWidth="1"/>
    <col min="201" max="201" width="13" customWidth="1"/>
    <col min="202" max="202" width="4.69921875" customWidth="1"/>
    <col min="203" max="203" width="6.69921875" customWidth="1"/>
    <col min="204" max="204" width="11.296875" customWidth="1"/>
    <col min="205" max="205" width="8.796875" customWidth="1"/>
    <col min="206" max="206" width="7.296875" customWidth="1"/>
    <col min="207" max="207" width="7.5" customWidth="1"/>
    <col min="208" max="208" width="8.19921875" customWidth="1"/>
    <col min="209" max="209" width="7.8984375" customWidth="1"/>
    <col min="210" max="210" width="9.09765625" customWidth="1"/>
    <col min="211" max="211" width="9.19921875" customWidth="1"/>
    <col min="212" max="212" width="8.59765625" customWidth="1"/>
    <col min="213" max="213" width="6.59765625" customWidth="1"/>
    <col min="214" max="214" width="5.3984375" customWidth="1"/>
    <col min="215" max="215" width="11.296875" customWidth="1"/>
    <col min="216" max="216" width="6.796875" customWidth="1"/>
    <col min="217" max="217" width="6.59765625" customWidth="1"/>
    <col min="218" max="218" width="9.3984375" customWidth="1"/>
    <col min="219" max="219" width="4.3984375" customWidth="1"/>
    <col min="220" max="220" width="4" customWidth="1"/>
    <col min="221" max="221" width="13.59765625" customWidth="1"/>
    <col min="222" max="222" width="4.5" customWidth="1"/>
    <col min="223" max="223" width="8.69921875" customWidth="1"/>
    <col min="224" max="225" width="9.19921875" customWidth="1"/>
    <col min="226" max="226" width="6.5" customWidth="1"/>
    <col min="227" max="227" width="10.19921875" customWidth="1"/>
    <col min="228" max="228" width="5.796875" customWidth="1"/>
    <col min="229" max="229" width="15" customWidth="1"/>
    <col min="230" max="230" width="9.3984375" customWidth="1"/>
    <col min="231" max="231" width="5.3984375" customWidth="1"/>
    <col min="232" max="232" width="6.5" customWidth="1"/>
    <col min="233" max="233" width="11.19921875" customWidth="1"/>
    <col min="234" max="234" width="10.59765625" customWidth="1"/>
    <col min="235" max="235" width="6.796875" customWidth="1"/>
    <col min="236" max="236" width="8.69921875" customWidth="1"/>
    <col min="237" max="237" width="9.296875" customWidth="1"/>
    <col min="238" max="238" width="14.19921875" customWidth="1"/>
    <col min="239" max="239" width="5.69921875" customWidth="1"/>
    <col min="240" max="240" width="8.3984375" customWidth="1"/>
    <col min="241" max="241" width="7.09765625" customWidth="1"/>
    <col min="242" max="242" width="7.5" customWidth="1"/>
    <col min="243" max="243" width="9.3984375" customWidth="1"/>
    <col min="244" max="244" width="9.296875" customWidth="1"/>
    <col min="245" max="245" width="5.19921875" customWidth="1"/>
    <col min="246" max="246" width="13.19921875" customWidth="1"/>
    <col min="247" max="247" width="13.5" customWidth="1"/>
    <col min="248" max="248" width="16" customWidth="1"/>
    <col min="249" max="249" width="11.3984375" customWidth="1"/>
    <col min="250" max="250" width="10.09765625" customWidth="1"/>
    <col min="251" max="251" width="7.19921875" customWidth="1"/>
    <col min="252" max="252" width="11.59765625" customWidth="1"/>
    <col min="253" max="253" width="8.296875" customWidth="1"/>
    <col min="254" max="254" width="5.5" customWidth="1"/>
    <col min="255" max="255" width="6.59765625" customWidth="1"/>
    <col min="256" max="256" width="6.3984375" customWidth="1"/>
    <col min="257" max="257" width="5.8984375" customWidth="1"/>
    <col min="258" max="258" width="13" customWidth="1"/>
    <col min="259" max="259" width="8.8984375" customWidth="1"/>
    <col min="260" max="260" width="5.19921875" customWidth="1"/>
    <col min="261" max="261" width="10.59765625" customWidth="1"/>
    <col min="262" max="262" width="12.19921875" customWidth="1"/>
    <col min="263" max="263" width="9.09765625" customWidth="1"/>
    <col min="264" max="264" width="7.796875" customWidth="1"/>
    <col min="265" max="265" width="6.796875" customWidth="1"/>
    <col min="266" max="266" width="16.69921875" customWidth="1"/>
    <col min="267" max="267" width="15.796875" customWidth="1"/>
    <col min="268" max="268" width="8.296875" customWidth="1"/>
    <col min="269" max="269" width="7.3984375" customWidth="1"/>
    <col min="270" max="270" width="4.09765625" customWidth="1"/>
    <col min="271" max="271" width="9.3984375" customWidth="1"/>
    <col min="272" max="272" width="10.5" customWidth="1"/>
    <col min="273" max="273" width="5.59765625" customWidth="1"/>
    <col min="274" max="274" width="10.09765625" customWidth="1"/>
    <col min="275" max="275" width="29.09765625" customWidth="1"/>
    <col min="276" max="276" width="12.796875" customWidth="1"/>
    <col min="277" max="277" width="14.19921875" customWidth="1"/>
    <col min="278" max="278" width="15.5" customWidth="1"/>
    <col min="279" max="279" width="6.09765625" customWidth="1"/>
    <col min="280" max="280" width="10.69921875" customWidth="1"/>
    <col min="281" max="281" width="13.8984375" customWidth="1"/>
    <col min="282" max="282" width="13.3984375" customWidth="1"/>
    <col min="283" max="283" width="13.5" customWidth="1"/>
    <col min="284" max="284" width="9.796875" customWidth="1"/>
    <col min="285" max="285" width="13.5" customWidth="1"/>
    <col min="286" max="286" width="11.3984375" customWidth="1"/>
    <col min="287" max="287" width="13" customWidth="1"/>
    <col min="288" max="288" width="5.796875" customWidth="1"/>
    <col min="289" max="289" width="6.69921875" customWidth="1"/>
    <col min="290" max="290" width="8" customWidth="1"/>
    <col min="291" max="291" width="7.69921875" customWidth="1"/>
    <col min="292" max="292" width="9.69921875" customWidth="1"/>
    <col min="293" max="293" width="9.5" customWidth="1"/>
    <col min="294" max="294" width="13" customWidth="1"/>
    <col min="295" max="295" width="7.796875" customWidth="1"/>
    <col min="296" max="296" width="6.3984375" customWidth="1"/>
    <col min="297" max="297" width="7.796875" customWidth="1"/>
    <col min="298" max="298" width="11.796875" customWidth="1"/>
    <col min="299" max="300" width="9.59765625" customWidth="1"/>
    <col min="301" max="301" width="13.69921875" customWidth="1"/>
    <col min="302" max="302" width="16" customWidth="1"/>
    <col min="303" max="303" width="6.796875" customWidth="1"/>
    <col min="304" max="304" width="6.8984375" customWidth="1"/>
    <col min="305" max="305" width="10.296875" customWidth="1"/>
    <col min="306" max="306" width="10.8984375" customWidth="1"/>
    <col min="307" max="307" width="16.19921875" customWidth="1"/>
    <col min="308" max="308" width="15.69921875" customWidth="1"/>
    <col min="309" max="309" width="8.5" customWidth="1"/>
    <col min="310" max="310" width="15" customWidth="1"/>
    <col min="311" max="311" width="9.5" customWidth="1"/>
    <col min="312" max="312" width="7.09765625" customWidth="1"/>
    <col min="313" max="313" width="6.796875" customWidth="1"/>
    <col min="314" max="314" width="5.8984375" customWidth="1"/>
    <col min="315" max="315" width="5.796875" customWidth="1"/>
    <col min="316" max="316" width="4.09765625" customWidth="1"/>
    <col min="317" max="317" width="9" customWidth="1"/>
    <col min="318" max="318" width="3.8984375" customWidth="1"/>
    <col min="319" max="319" width="4.19921875" customWidth="1"/>
    <col min="320" max="321" width="10.296875" customWidth="1"/>
    <col min="322" max="324" width="29.09765625" bestFit="1" customWidth="1"/>
    <col min="325" max="325" width="29.09765625" customWidth="1"/>
    <col min="326" max="326" width="29.09765625" bestFit="1" customWidth="1"/>
    <col min="327" max="327" width="29.09765625" customWidth="1"/>
    <col min="328" max="328" width="29.09765625" bestFit="1" customWidth="1"/>
    <col min="329" max="329" width="29.09765625" customWidth="1"/>
    <col min="330" max="332" width="29.09765625" bestFit="1" customWidth="1"/>
    <col min="333" max="333" width="29.09765625" customWidth="1"/>
    <col min="334" max="334" width="29.09765625" bestFit="1" customWidth="1"/>
    <col min="335" max="335" width="10.8984375" bestFit="1" customWidth="1"/>
    <col min="336" max="336" width="12.69921875" bestFit="1" customWidth="1"/>
    <col min="337" max="337" width="11.296875" bestFit="1" customWidth="1"/>
    <col min="338" max="338" width="14.09765625" bestFit="1" customWidth="1"/>
    <col min="339" max="339" width="18.5" bestFit="1" customWidth="1"/>
    <col min="340" max="340" width="21.3984375" bestFit="1" customWidth="1"/>
    <col min="341" max="341" width="13.19921875" bestFit="1" customWidth="1"/>
    <col min="342" max="342" width="16" bestFit="1" customWidth="1"/>
    <col min="343" max="343" width="10.5" bestFit="1" customWidth="1"/>
    <col min="344" max="344" width="13.296875" bestFit="1" customWidth="1"/>
    <col min="345" max="345" width="19.3984375" bestFit="1" customWidth="1"/>
    <col min="346" max="346" width="22.19921875" bestFit="1" customWidth="1"/>
    <col min="347" max="347" width="10.69921875" bestFit="1" customWidth="1"/>
    <col min="348" max="348" width="13.5" bestFit="1" customWidth="1"/>
    <col min="349" max="349" width="11" bestFit="1" customWidth="1"/>
    <col min="350" max="350" width="13.796875" bestFit="1" customWidth="1"/>
    <col min="351" max="351" width="12.3984375" bestFit="1" customWidth="1"/>
    <col min="352" max="352" width="15.19921875" bestFit="1" customWidth="1"/>
    <col min="353" max="353" width="15.796875" bestFit="1" customWidth="1"/>
    <col min="354" max="354" width="18.59765625" bestFit="1" customWidth="1"/>
    <col min="355" max="355" width="11.19921875" bestFit="1" customWidth="1"/>
    <col min="356" max="356" width="14" bestFit="1" customWidth="1"/>
    <col min="357" max="357" width="11.69921875" bestFit="1" customWidth="1"/>
    <col min="358" max="358" width="14.5" bestFit="1" customWidth="1"/>
    <col min="359" max="359" width="16.8984375" bestFit="1" customWidth="1"/>
    <col min="360" max="360" width="19.69921875" bestFit="1" customWidth="1"/>
    <col min="361" max="361" width="13.19921875" bestFit="1" customWidth="1"/>
    <col min="362" max="362" width="16" bestFit="1" customWidth="1"/>
    <col min="363" max="363" width="8.296875" customWidth="1"/>
    <col min="364" max="364" width="11" bestFit="1" customWidth="1"/>
    <col min="365" max="365" width="17.19921875" bestFit="1" customWidth="1"/>
    <col min="366" max="366" width="20" bestFit="1" customWidth="1"/>
    <col min="367" max="367" width="12.19921875" bestFit="1" customWidth="1"/>
    <col min="368" max="368" width="15" bestFit="1" customWidth="1"/>
    <col min="369" max="369" width="13.8984375" bestFit="1" customWidth="1"/>
    <col min="370" max="370" width="16.69921875" bestFit="1" customWidth="1"/>
    <col min="371" max="371" width="10.69921875" bestFit="1" customWidth="1"/>
    <col min="372" max="372" width="13.5" bestFit="1" customWidth="1"/>
    <col min="373" max="373" width="9" bestFit="1" customWidth="1"/>
    <col min="374" max="374" width="11.69921875" bestFit="1" customWidth="1"/>
    <col min="375" max="375" width="11.09765625" bestFit="1" customWidth="1"/>
    <col min="376" max="376" width="13.8984375" bestFit="1" customWidth="1"/>
    <col min="377" max="377" width="9.8984375" bestFit="1" customWidth="1"/>
    <col min="378" max="378" width="12.59765625" bestFit="1" customWidth="1"/>
    <col min="379" max="379" width="10.5" bestFit="1" customWidth="1"/>
    <col min="380" max="380" width="13.296875" bestFit="1" customWidth="1"/>
    <col min="381" max="381" width="10.796875" bestFit="1" customWidth="1"/>
    <col min="382" max="382" width="13.59765625" bestFit="1" customWidth="1"/>
    <col min="383" max="383" width="9.296875" bestFit="1" customWidth="1"/>
    <col min="384" max="384" width="12" bestFit="1" customWidth="1"/>
    <col min="385" max="385" width="7.296875" customWidth="1"/>
    <col min="386" max="386" width="10" bestFit="1" customWidth="1"/>
    <col min="387" max="387" width="17.3984375" bestFit="1" customWidth="1"/>
    <col min="388" max="388" width="20.19921875" bestFit="1" customWidth="1"/>
    <col min="389" max="389" width="14.19921875" bestFit="1" customWidth="1"/>
    <col min="390" max="390" width="17.09765625" bestFit="1" customWidth="1"/>
    <col min="391" max="391" width="10.3984375" bestFit="1" customWidth="1"/>
    <col min="392" max="392" width="13.19921875" bestFit="1" customWidth="1"/>
    <col min="394" max="394" width="11.5" bestFit="1" customWidth="1"/>
    <col min="395" max="395" width="5.5" customWidth="1"/>
    <col min="396" max="396" width="8.19921875" customWidth="1"/>
    <col min="397" max="397" width="9.8984375" bestFit="1" customWidth="1"/>
    <col min="398" max="398" width="12.59765625" bestFit="1" customWidth="1"/>
    <col min="399" max="399" width="14.69921875" bestFit="1" customWidth="1"/>
    <col min="400" max="400" width="17.5" bestFit="1" customWidth="1"/>
    <col min="401" max="401" width="6.3984375" customWidth="1"/>
    <col min="402" max="402" width="9.09765625" bestFit="1" customWidth="1"/>
    <col min="403" max="403" width="8.3984375" customWidth="1"/>
    <col min="404" max="404" width="11.09765625" bestFit="1" customWidth="1"/>
    <col min="405" max="405" width="13" bestFit="1" customWidth="1"/>
    <col min="406" max="406" width="15.796875" bestFit="1" customWidth="1"/>
    <col min="407" max="407" width="10.5" bestFit="1" customWidth="1"/>
    <col min="408" max="408" width="13.296875" bestFit="1" customWidth="1"/>
    <col min="409" max="409" width="9" bestFit="1" customWidth="1"/>
    <col min="410" max="410" width="11.69921875" bestFit="1" customWidth="1"/>
    <col min="411" max="411" width="9.19921875" bestFit="1" customWidth="1"/>
    <col min="412" max="412" width="11.8984375" bestFit="1" customWidth="1"/>
    <col min="413" max="413" width="9.8984375" bestFit="1" customWidth="1"/>
    <col min="414" max="414" width="12.59765625" bestFit="1" customWidth="1"/>
    <col min="415" max="415" width="9.59765625" bestFit="1" customWidth="1"/>
    <col min="416" max="416" width="12.296875" bestFit="1" customWidth="1"/>
    <col min="417" max="417" width="10.796875" bestFit="1" customWidth="1"/>
    <col min="418" max="418" width="13.59765625" bestFit="1" customWidth="1"/>
    <col min="419" max="419" width="10.8984375" bestFit="1" customWidth="1"/>
    <col min="420" max="420" width="13.69921875" bestFit="1" customWidth="1"/>
    <col min="421" max="421" width="10.296875" bestFit="1" customWidth="1"/>
    <col min="422" max="422" width="13.09765625" bestFit="1" customWidth="1"/>
    <col min="423" max="423" width="8.296875" customWidth="1"/>
    <col min="424" max="424" width="11" bestFit="1" customWidth="1"/>
    <col min="425" max="425" width="7.09765625" customWidth="1"/>
    <col min="426" max="426" width="9.796875" bestFit="1" customWidth="1"/>
    <col min="427" max="427" width="13" bestFit="1" customWidth="1"/>
    <col min="428" max="428" width="15.796875" bestFit="1" customWidth="1"/>
    <col min="429" max="429" width="8.5" customWidth="1"/>
    <col min="430" max="430" width="11.19921875" bestFit="1" customWidth="1"/>
    <col min="431" max="431" width="8.296875" customWidth="1"/>
    <col min="432" max="432" width="11" bestFit="1" customWidth="1"/>
    <col min="433" max="433" width="11.09765625" bestFit="1" customWidth="1"/>
    <col min="434" max="434" width="13.8984375" bestFit="1" customWidth="1"/>
    <col min="435" max="435" width="6.5" customWidth="1"/>
    <col min="437" max="437" width="5.69921875" customWidth="1"/>
    <col min="438" max="438" width="8.3984375" customWidth="1"/>
    <col min="439" max="439" width="15.296875" bestFit="1" customWidth="1"/>
    <col min="440" max="440" width="18.09765625" bestFit="1" customWidth="1"/>
    <col min="441" max="441" width="6.19921875" customWidth="1"/>
    <col min="442" max="442" width="8.8984375" bestFit="1" customWidth="1"/>
    <col min="443" max="443" width="10.3984375" bestFit="1" customWidth="1"/>
    <col min="444" max="444" width="13.19921875" bestFit="1" customWidth="1"/>
    <col min="445" max="445" width="10.8984375" bestFit="1" customWidth="1"/>
    <col min="446" max="446" width="13.69921875" bestFit="1" customWidth="1"/>
    <col min="447" max="447" width="10.8984375" bestFit="1" customWidth="1"/>
    <col min="448" max="448" width="13.69921875" bestFit="1" customWidth="1"/>
    <col min="449" max="449" width="8.19921875" customWidth="1"/>
    <col min="450" max="450" width="10.8984375" bestFit="1" customWidth="1"/>
    <col min="451" max="451" width="11.8984375" bestFit="1" customWidth="1"/>
    <col min="452" max="452" width="14.69921875" bestFit="1" customWidth="1"/>
    <col min="453" max="453" width="7.5" customWidth="1"/>
    <col min="454" max="454" width="10.19921875" bestFit="1" customWidth="1"/>
    <col min="455" max="455" width="16.69921875" bestFit="1" customWidth="1"/>
    <col min="456" max="456" width="19.5" bestFit="1" customWidth="1"/>
    <col min="457" max="457" width="11.09765625" bestFit="1" customWidth="1"/>
    <col min="458" max="458" width="13.8984375" bestFit="1" customWidth="1"/>
    <col min="459" max="459" width="7.09765625" customWidth="1"/>
    <col min="460" max="460" width="9.796875" bestFit="1" customWidth="1"/>
    <col min="461" max="461" width="8.19921875" customWidth="1"/>
    <col min="462" max="462" width="10.8984375" bestFit="1" customWidth="1"/>
    <col min="463" max="463" width="12.8984375" bestFit="1" customWidth="1"/>
    <col min="464" max="464" width="15.69921875" bestFit="1" customWidth="1"/>
    <col min="465" max="465" width="12.296875" bestFit="1" customWidth="1"/>
    <col min="466" max="466" width="15.09765625" bestFit="1" customWidth="1"/>
    <col min="467" max="467" width="8.5" customWidth="1"/>
    <col min="468" max="468" width="11.19921875" bestFit="1" customWidth="1"/>
    <col min="469" max="469" width="10.3984375" bestFit="1" customWidth="1"/>
    <col min="470" max="470" width="13.19921875" bestFit="1" customWidth="1"/>
    <col min="471" max="471" width="11" bestFit="1" customWidth="1"/>
    <col min="472" max="472" width="13.796875" bestFit="1" customWidth="1"/>
    <col min="473" max="473" width="15.8984375" bestFit="1" customWidth="1"/>
    <col min="474" max="474" width="18.69921875" bestFit="1" customWidth="1"/>
    <col min="475" max="475" width="7.3984375" customWidth="1"/>
    <col min="476" max="477" width="10.09765625" bestFit="1" customWidth="1"/>
    <col min="478" max="478" width="12.796875" bestFit="1" customWidth="1"/>
    <col min="480" max="480" width="11.5" bestFit="1" customWidth="1"/>
    <col min="481" max="481" width="9.19921875" bestFit="1" customWidth="1"/>
    <col min="482" max="482" width="11.8984375" bestFit="1" customWidth="1"/>
    <col min="483" max="483" width="11.09765625" bestFit="1" customWidth="1"/>
    <col min="484" max="484" width="13.8984375" bestFit="1" customWidth="1"/>
    <col min="485" max="485" width="11" bestFit="1" customWidth="1"/>
    <col min="486" max="486" width="13.796875" bestFit="1" customWidth="1"/>
    <col min="487" max="487" width="6.8984375" customWidth="1"/>
    <col min="488" max="488" width="9.59765625" bestFit="1" customWidth="1"/>
    <col min="489" max="489" width="14.8984375" bestFit="1" customWidth="1"/>
    <col min="490" max="490" width="17.69921875" bestFit="1" customWidth="1"/>
    <col min="491" max="491" width="15.19921875" bestFit="1" customWidth="1"/>
    <col min="492" max="492" width="18" bestFit="1" customWidth="1"/>
    <col min="493" max="493" width="17.69921875" bestFit="1" customWidth="1"/>
    <col min="494" max="494" width="20.5" bestFit="1" customWidth="1"/>
    <col min="495" max="495" width="13.09765625" bestFit="1" customWidth="1"/>
    <col min="496" max="496" width="15.8984375" bestFit="1" customWidth="1"/>
    <col min="497" max="497" width="11.796875" bestFit="1" customWidth="1"/>
    <col min="498" max="498" width="14.59765625" bestFit="1" customWidth="1"/>
    <col min="499" max="499" width="8.8984375" bestFit="1" customWidth="1"/>
    <col min="500" max="500" width="11.59765625" bestFit="1" customWidth="1"/>
    <col min="501" max="501" width="13.296875" bestFit="1" customWidth="1"/>
    <col min="502" max="502" width="16.09765625" bestFit="1" customWidth="1"/>
    <col min="503" max="503" width="10" bestFit="1" customWidth="1"/>
    <col min="504" max="504" width="12.69921875" bestFit="1" customWidth="1"/>
    <col min="505" max="505" width="7.19921875" customWidth="1"/>
    <col min="506" max="506" width="9.8984375" bestFit="1" customWidth="1"/>
    <col min="507" max="507" width="8.296875" customWidth="1"/>
    <col min="508" max="508" width="11" bestFit="1" customWidth="1"/>
    <col min="509" max="509" width="8.09765625" customWidth="1"/>
    <col min="510" max="510" width="10.796875" bestFit="1" customWidth="1"/>
    <col min="511" max="511" width="7.59765625" customWidth="1"/>
    <col min="512" max="512" width="10.296875" bestFit="1" customWidth="1"/>
    <col min="513" max="513" width="14.69921875" bestFit="1" customWidth="1"/>
    <col min="514" max="514" width="17.5" bestFit="1" customWidth="1"/>
    <col min="515" max="515" width="10.59765625" bestFit="1" customWidth="1"/>
    <col min="516" max="516" width="13.3984375" bestFit="1" customWidth="1"/>
    <col min="517" max="517" width="6.8984375" customWidth="1"/>
    <col min="518" max="518" width="9.59765625" bestFit="1" customWidth="1"/>
    <col min="519" max="519" width="12.296875" bestFit="1" customWidth="1"/>
    <col min="520" max="520" width="15.09765625" bestFit="1" customWidth="1"/>
    <col min="521" max="521" width="13.8984375" bestFit="1" customWidth="1"/>
    <col min="522" max="522" width="16.69921875" bestFit="1" customWidth="1"/>
    <col min="523" max="523" width="10.796875" bestFit="1" customWidth="1"/>
    <col min="524" max="524" width="13.59765625" bestFit="1" customWidth="1"/>
    <col min="525" max="525" width="9.5" bestFit="1" customWidth="1"/>
    <col min="526" max="526" width="12.19921875" bestFit="1" customWidth="1"/>
    <col min="527" max="527" width="8.5" customWidth="1"/>
    <col min="528" max="528" width="11.19921875" bestFit="1" customWidth="1"/>
    <col min="529" max="529" width="18.3984375" bestFit="1" customWidth="1"/>
    <col min="530" max="530" width="21.296875" bestFit="1" customWidth="1"/>
    <col min="531" max="531" width="17.5" bestFit="1" customWidth="1"/>
    <col min="532" max="532" width="20.296875" bestFit="1" customWidth="1"/>
    <col min="533" max="533" width="10" bestFit="1" customWidth="1"/>
    <col min="534" max="534" width="12.69921875" bestFit="1" customWidth="1"/>
    <col min="535" max="535" width="9.09765625" bestFit="1" customWidth="1"/>
    <col min="536" max="536" width="11.796875" bestFit="1" customWidth="1"/>
    <col min="537" max="537" width="5.796875" customWidth="1"/>
    <col min="538" max="538" width="8.5" customWidth="1"/>
    <col min="539" max="539" width="11.09765625" bestFit="1" customWidth="1"/>
    <col min="540" max="540" width="13.8984375" bestFit="1" customWidth="1"/>
    <col min="541" max="541" width="12.19921875" bestFit="1" customWidth="1"/>
    <col min="542" max="542" width="15" bestFit="1" customWidth="1"/>
    <col min="543" max="543" width="7.296875" customWidth="1"/>
    <col min="544" max="544" width="10" bestFit="1" customWidth="1"/>
    <col min="545" max="545" width="11.796875" bestFit="1" customWidth="1"/>
    <col min="546" max="546" width="14.59765625" bestFit="1" customWidth="1"/>
    <col min="547" max="547" width="30.796875" bestFit="1" customWidth="1"/>
    <col min="548" max="548" width="33.69921875" bestFit="1" customWidth="1"/>
    <col min="549" max="549" width="14.5" bestFit="1" customWidth="1"/>
    <col min="550" max="550" width="17.3984375" bestFit="1" customWidth="1"/>
    <col min="551" max="551" width="15.8984375" bestFit="1" customWidth="1"/>
    <col min="552" max="552" width="18.69921875" bestFit="1" customWidth="1"/>
    <col min="553" max="553" width="17.19921875" bestFit="1" customWidth="1"/>
    <col min="554" max="554" width="20" bestFit="1" customWidth="1"/>
    <col min="555" max="555" width="7.796875" customWidth="1"/>
    <col min="556" max="556" width="10.5" bestFit="1" customWidth="1"/>
    <col min="557" max="557" width="12.3984375" bestFit="1" customWidth="1"/>
    <col min="558" max="558" width="15.19921875" bestFit="1" customWidth="1"/>
    <col min="559" max="559" width="15.59765625" bestFit="1" customWidth="1"/>
    <col min="560" max="560" width="18.3984375" bestFit="1" customWidth="1"/>
    <col min="561" max="561" width="15.09765625" bestFit="1" customWidth="1"/>
    <col min="562" max="562" width="17.8984375" bestFit="1" customWidth="1"/>
    <col min="563" max="563" width="15.19921875" bestFit="1" customWidth="1"/>
    <col min="564" max="564" width="18" bestFit="1" customWidth="1"/>
    <col min="565" max="565" width="11.5" bestFit="1" customWidth="1"/>
    <col min="566" max="566" width="14.296875" bestFit="1" customWidth="1"/>
    <col min="567" max="567" width="15.19921875" bestFit="1" customWidth="1"/>
    <col min="568" max="568" width="18" bestFit="1" customWidth="1"/>
    <col min="569" max="569" width="13.09765625" bestFit="1" customWidth="1"/>
    <col min="570" max="570" width="15.8984375" bestFit="1" customWidth="1"/>
    <col min="571" max="571" width="14.69921875" bestFit="1" customWidth="1"/>
    <col min="572" max="572" width="17.5" bestFit="1" customWidth="1"/>
    <col min="573" max="573" width="7.5" customWidth="1"/>
    <col min="574" max="574" width="10.19921875" bestFit="1" customWidth="1"/>
    <col min="575" max="575" width="8.3984375" customWidth="1"/>
    <col min="576" max="576" width="11.09765625" bestFit="1" customWidth="1"/>
    <col min="577" max="577" width="9.69921875" bestFit="1" customWidth="1"/>
    <col min="578" max="578" width="12.3984375" bestFit="1" customWidth="1"/>
    <col min="579" max="579" width="9.3984375" bestFit="1" customWidth="1"/>
    <col min="580" max="580" width="12.09765625" bestFit="1" customWidth="1"/>
    <col min="581" max="581" width="11.3984375" bestFit="1" customWidth="1"/>
    <col min="582" max="582" width="14.19921875" bestFit="1" customWidth="1"/>
    <col min="583" max="583" width="11.19921875" bestFit="1" customWidth="1"/>
    <col min="584" max="584" width="14" bestFit="1" customWidth="1"/>
    <col min="585" max="585" width="14.69921875" bestFit="1" customWidth="1"/>
    <col min="586" max="586" width="17.5" bestFit="1" customWidth="1"/>
    <col min="587" max="587" width="9.5" bestFit="1" customWidth="1"/>
    <col min="588" max="588" width="12.19921875" bestFit="1" customWidth="1"/>
    <col min="589" max="589" width="8.09765625" customWidth="1"/>
    <col min="590" max="590" width="10.796875" bestFit="1" customWidth="1"/>
    <col min="591" max="591" width="9.5" bestFit="1" customWidth="1"/>
    <col min="592" max="592" width="12.19921875" bestFit="1" customWidth="1"/>
    <col min="593" max="593" width="13.5" bestFit="1" customWidth="1"/>
    <col min="594" max="594" width="16.296875" bestFit="1" customWidth="1"/>
    <col min="595" max="595" width="11.296875" bestFit="1" customWidth="1"/>
    <col min="596" max="596" width="14.09765625" bestFit="1" customWidth="1"/>
    <col min="597" max="597" width="11.296875" bestFit="1" customWidth="1"/>
    <col min="598" max="598" width="14.09765625" bestFit="1" customWidth="1"/>
    <col min="599" max="599" width="15.3984375" bestFit="1" customWidth="1"/>
    <col min="600" max="600" width="18.19921875" bestFit="1" customWidth="1"/>
    <col min="601" max="601" width="17.69921875" bestFit="1" customWidth="1"/>
    <col min="602" max="602" width="20.5" bestFit="1" customWidth="1"/>
    <col min="603" max="603" width="8.5" customWidth="1"/>
    <col min="604" max="604" width="11.19921875" bestFit="1" customWidth="1"/>
    <col min="605" max="605" width="8.59765625" customWidth="1"/>
    <col min="606" max="606" width="11.296875" bestFit="1" customWidth="1"/>
    <col min="607" max="607" width="12" bestFit="1" customWidth="1"/>
    <col min="608" max="608" width="14.796875" bestFit="1" customWidth="1"/>
    <col min="609" max="609" width="12.59765625" bestFit="1" customWidth="1"/>
    <col min="610" max="610" width="15.3984375" bestFit="1" customWidth="1"/>
    <col min="611" max="611" width="17.8984375" bestFit="1" customWidth="1"/>
    <col min="612" max="612" width="20.69921875" bestFit="1" customWidth="1"/>
    <col min="613" max="613" width="17.3984375" bestFit="1" customWidth="1"/>
    <col min="614" max="614" width="20.19921875" bestFit="1" customWidth="1"/>
    <col min="615" max="615" width="10.19921875" bestFit="1" customWidth="1"/>
    <col min="616" max="616" width="13" bestFit="1" customWidth="1"/>
    <col min="617" max="617" width="16.69921875" bestFit="1" customWidth="1"/>
    <col min="618" max="618" width="19.5" bestFit="1" customWidth="1"/>
    <col min="619" max="619" width="11.19921875" bestFit="1" customWidth="1"/>
    <col min="620" max="620" width="14" bestFit="1" customWidth="1"/>
    <col min="622" max="622" width="11.5" bestFit="1" customWidth="1"/>
    <col min="623" max="623" width="8.5" customWidth="1"/>
    <col min="624" max="624" width="11.19921875" bestFit="1" customWidth="1"/>
    <col min="625" max="625" width="7.59765625" customWidth="1"/>
    <col min="626" max="626" width="10.296875" bestFit="1" customWidth="1"/>
    <col min="627" max="627" width="7.5" customWidth="1"/>
    <col min="628" max="628" width="10.19921875" bestFit="1" customWidth="1"/>
    <col min="629" max="629" width="6.5" customWidth="1"/>
    <col min="630" max="630" width="8.5" customWidth="1"/>
    <col min="631" max="631" width="10.69921875" bestFit="1" customWidth="1"/>
    <col min="632" max="632" width="13.5" bestFit="1" customWidth="1"/>
    <col min="633" max="633" width="6.5" customWidth="1"/>
    <col min="634" max="634" width="8.296875" customWidth="1"/>
    <col min="635" max="635" width="5.8984375" customWidth="1"/>
    <col min="636" max="636" width="8.59765625" customWidth="1"/>
    <col min="637" max="637" width="12" bestFit="1" customWidth="1"/>
    <col min="638" max="638" width="14.796875" bestFit="1" customWidth="1"/>
    <col min="639" max="639" width="12" bestFit="1" customWidth="1"/>
    <col min="640" max="640" width="14.796875" bestFit="1" customWidth="1"/>
  </cols>
  <sheetData>
    <row r="3" spans="1:2" x14ac:dyDescent="0.25">
      <c r="A3" s="12" t="s">
        <v>1230</v>
      </c>
      <c r="B3" t="s">
        <v>1291</v>
      </c>
    </row>
    <row r="4" spans="1:2" x14ac:dyDescent="0.25">
      <c r="A4" s="13" t="s">
        <v>529</v>
      </c>
      <c r="B4" s="14">
        <v>7200</v>
      </c>
    </row>
    <row r="5" spans="1:2" x14ac:dyDescent="0.25">
      <c r="A5" s="13" t="s">
        <v>1181</v>
      </c>
      <c r="B5" s="14">
        <v>5100</v>
      </c>
    </row>
    <row r="6" spans="1:2" x14ac:dyDescent="0.25">
      <c r="A6" s="13" t="s">
        <v>1024</v>
      </c>
      <c r="B6" s="14">
        <v>4500</v>
      </c>
    </row>
    <row r="7" spans="1:2" x14ac:dyDescent="0.25">
      <c r="A7" s="13" t="s">
        <v>365</v>
      </c>
      <c r="B7" s="14">
        <v>2500</v>
      </c>
    </row>
    <row r="8" spans="1:2" x14ac:dyDescent="0.25">
      <c r="A8" s="13" t="s">
        <v>698</v>
      </c>
      <c r="B8" s="14">
        <v>2400</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workbookViewId="0">
      <selection activeCell="E1048556" sqref="E1048556"/>
    </sheetView>
  </sheetViews>
  <sheetFormatPr defaultRowHeight="13.8" x14ac:dyDescent="0.25"/>
  <cols>
    <col min="1" max="1" width="19.296875" customWidth="1"/>
    <col min="2" max="2" width="11.8984375" customWidth="1"/>
    <col min="3" max="3" width="19.296875" customWidth="1"/>
    <col min="4" max="4" width="11.8984375" customWidth="1"/>
    <col min="5" max="5" width="19.296875" customWidth="1"/>
    <col min="6" max="6" width="11.8984375" customWidth="1"/>
    <col min="7" max="7" width="19.296875" customWidth="1"/>
    <col min="8" max="8" width="7" customWidth="1"/>
    <col min="9" max="9" width="19.296875" customWidth="1"/>
    <col min="10" max="10" width="11.8984375" customWidth="1"/>
  </cols>
  <sheetData>
    <row r="1" spans="1:10" x14ac:dyDescent="0.25">
      <c r="A1" s="18" t="s">
        <v>10</v>
      </c>
      <c r="B1" s="18"/>
      <c r="C1" s="18" t="s">
        <v>11</v>
      </c>
      <c r="D1" s="18"/>
      <c r="E1" s="18" t="s">
        <v>12</v>
      </c>
      <c r="F1" s="18"/>
      <c r="G1" s="18" t="s">
        <v>13</v>
      </c>
      <c r="H1" s="18"/>
      <c r="I1" s="18" t="s">
        <v>14</v>
      </c>
      <c r="J1" s="18"/>
    </row>
    <row r="2" spans="1:10" x14ac:dyDescent="0.25">
      <c r="A2" s="16"/>
      <c r="B2" s="16"/>
      <c r="C2" s="16"/>
      <c r="D2" s="16"/>
      <c r="E2" s="16"/>
      <c r="F2" s="16"/>
      <c r="G2" s="16"/>
      <c r="H2" s="16"/>
      <c r="I2" s="16"/>
      <c r="J2" s="16"/>
    </row>
    <row r="3" spans="1:10" x14ac:dyDescent="0.25">
      <c r="A3" s="16" t="s">
        <v>1272</v>
      </c>
      <c r="B3" s="16">
        <v>2.078125</v>
      </c>
      <c r="C3" s="16" t="s">
        <v>1272</v>
      </c>
      <c r="D3" s="16">
        <v>1.7224199288256228</v>
      </c>
      <c r="E3" s="16" t="s">
        <v>1272</v>
      </c>
      <c r="F3" s="16">
        <v>1.1946308724832215</v>
      </c>
      <c r="G3" s="16" t="s">
        <v>1272</v>
      </c>
      <c r="H3" s="16">
        <v>1</v>
      </c>
      <c r="I3" s="16" t="s">
        <v>1272</v>
      </c>
      <c r="J3" s="16">
        <v>0.1873015873015873</v>
      </c>
    </row>
    <row r="4" spans="1:10" x14ac:dyDescent="0.25">
      <c r="A4" s="16" t="s">
        <v>1273</v>
      </c>
      <c r="B4" s="16">
        <v>4.736874240109655E-2</v>
      </c>
      <c r="C4" s="16" t="s">
        <v>1273</v>
      </c>
      <c r="D4" s="16">
        <v>5.1705625553551418E-2</v>
      </c>
      <c r="E4" s="16" t="s">
        <v>1273</v>
      </c>
      <c r="F4" s="16">
        <v>3.5220860444192502E-2</v>
      </c>
      <c r="G4" s="16" t="s">
        <v>1273</v>
      </c>
      <c r="H4" s="16">
        <v>0</v>
      </c>
      <c r="I4" s="16" t="s">
        <v>1273</v>
      </c>
      <c r="J4" s="16">
        <v>2.2017632098736879E-2</v>
      </c>
    </row>
    <row r="5" spans="1:10" x14ac:dyDescent="0.25">
      <c r="A5" s="16" t="s">
        <v>1274</v>
      </c>
      <c r="B5" s="16">
        <v>2</v>
      </c>
      <c r="C5" s="16" t="s">
        <v>1274</v>
      </c>
      <c r="D5" s="16">
        <v>2</v>
      </c>
      <c r="E5" s="16" t="s">
        <v>1274</v>
      </c>
      <c r="F5" s="16">
        <v>1</v>
      </c>
      <c r="G5" s="16" t="s">
        <v>1274</v>
      </c>
      <c r="H5" s="16">
        <v>1</v>
      </c>
      <c r="I5" s="16" t="s">
        <v>1274</v>
      </c>
      <c r="J5" s="16">
        <v>0</v>
      </c>
    </row>
    <row r="6" spans="1:10" x14ac:dyDescent="0.25">
      <c r="A6" s="16" t="s">
        <v>1275</v>
      </c>
      <c r="B6" s="16">
        <v>2</v>
      </c>
      <c r="C6" s="16" t="s">
        <v>1275</v>
      </c>
      <c r="D6" s="16">
        <v>1</v>
      </c>
      <c r="E6" s="16" t="s">
        <v>1275</v>
      </c>
      <c r="F6" s="16">
        <v>1</v>
      </c>
      <c r="G6" s="16" t="s">
        <v>1275</v>
      </c>
      <c r="H6" s="16">
        <v>1</v>
      </c>
      <c r="I6" s="16" t="s">
        <v>1275</v>
      </c>
      <c r="J6" s="16">
        <v>0</v>
      </c>
    </row>
    <row r="7" spans="1:10" x14ac:dyDescent="0.25">
      <c r="A7" s="16" t="s">
        <v>1276</v>
      </c>
      <c r="B7" s="16">
        <v>0.84735782414022798</v>
      </c>
      <c r="C7" s="16" t="s">
        <v>1276</v>
      </c>
      <c r="D7" s="16">
        <v>0.8667442250176367</v>
      </c>
      <c r="E7" s="16" t="s">
        <v>1276</v>
      </c>
      <c r="F7" s="16">
        <v>0.42992539184603101</v>
      </c>
      <c r="G7" s="16" t="s">
        <v>1276</v>
      </c>
      <c r="H7" s="16">
        <v>0</v>
      </c>
      <c r="I7" s="16" t="s">
        <v>1276</v>
      </c>
      <c r="J7" s="16">
        <v>0.39077420439318727</v>
      </c>
    </row>
    <row r="8" spans="1:10" x14ac:dyDescent="0.25">
      <c r="A8" s="16" t="s">
        <v>1277</v>
      </c>
      <c r="B8" s="16">
        <v>0.71801528213166144</v>
      </c>
      <c r="C8" s="16" t="s">
        <v>1277</v>
      </c>
      <c r="D8" s="16">
        <v>0.75124555160142359</v>
      </c>
      <c r="E8" s="16" t="s">
        <v>1277</v>
      </c>
      <c r="F8" s="16">
        <v>0.18483584255396329</v>
      </c>
      <c r="G8" s="16" t="s">
        <v>1277</v>
      </c>
      <c r="H8" s="16">
        <v>0</v>
      </c>
      <c r="I8" s="16" t="s">
        <v>1277</v>
      </c>
      <c r="J8" s="16">
        <v>0.15270447881912849</v>
      </c>
    </row>
    <row r="9" spans="1:10" x14ac:dyDescent="0.25">
      <c r="A9" s="16" t="s">
        <v>1278</v>
      </c>
      <c r="B9" s="16">
        <v>1.5177998439811429</v>
      </c>
      <c r="C9" s="16" t="s">
        <v>1278</v>
      </c>
      <c r="D9" s="16">
        <v>2.2747016891955663</v>
      </c>
      <c r="E9" s="16" t="s">
        <v>1278</v>
      </c>
      <c r="F9" s="16">
        <v>3.5163445912410496</v>
      </c>
      <c r="G9" s="16" t="s">
        <v>1278</v>
      </c>
      <c r="H9" s="16" t="e">
        <v>#DIV/0!</v>
      </c>
      <c r="I9" s="16" t="s">
        <v>1278</v>
      </c>
      <c r="J9" s="16">
        <v>0.59788733398137239</v>
      </c>
    </row>
    <row r="10" spans="1:10" x14ac:dyDescent="0.25">
      <c r="A10" s="16" t="s">
        <v>1279</v>
      </c>
      <c r="B10" s="16">
        <v>0.87708362601837486</v>
      </c>
      <c r="C10" s="16" t="s">
        <v>1279</v>
      </c>
      <c r="D10" s="16">
        <v>1.3323090585945605</v>
      </c>
      <c r="E10" s="16" t="s">
        <v>1279</v>
      </c>
      <c r="F10" s="16">
        <v>2.0622730299293304</v>
      </c>
      <c r="G10" s="16" t="s">
        <v>1279</v>
      </c>
      <c r="H10" s="16" t="e">
        <v>#DIV/0!</v>
      </c>
      <c r="I10" s="16" t="s">
        <v>1279</v>
      </c>
      <c r="J10" s="16">
        <v>1.6106308046186359</v>
      </c>
    </row>
    <row r="11" spans="1:10" x14ac:dyDescent="0.25">
      <c r="A11" s="16" t="s">
        <v>1280</v>
      </c>
      <c r="B11" s="16">
        <v>5</v>
      </c>
      <c r="C11" s="16" t="s">
        <v>1280</v>
      </c>
      <c r="D11" s="16">
        <v>5</v>
      </c>
      <c r="E11" s="16" t="s">
        <v>1280</v>
      </c>
      <c r="F11" s="16">
        <v>2</v>
      </c>
      <c r="G11" s="16" t="s">
        <v>1280</v>
      </c>
      <c r="H11" s="16">
        <v>0</v>
      </c>
      <c r="I11" s="16" t="s">
        <v>1280</v>
      </c>
      <c r="J11" s="16">
        <v>1</v>
      </c>
    </row>
    <row r="12" spans="1:10" x14ac:dyDescent="0.25">
      <c r="A12" s="16" t="s">
        <v>1281</v>
      </c>
      <c r="B12" s="16">
        <v>1</v>
      </c>
      <c r="C12" s="16" t="s">
        <v>1281</v>
      </c>
      <c r="D12" s="16">
        <v>1</v>
      </c>
      <c r="E12" s="16" t="s">
        <v>1281</v>
      </c>
      <c r="F12" s="16">
        <v>1</v>
      </c>
      <c r="G12" s="16" t="s">
        <v>1281</v>
      </c>
      <c r="H12" s="16">
        <v>1</v>
      </c>
      <c r="I12" s="16" t="s">
        <v>1281</v>
      </c>
      <c r="J12" s="16">
        <v>0</v>
      </c>
    </row>
    <row r="13" spans="1:10" x14ac:dyDescent="0.25">
      <c r="A13" s="16" t="s">
        <v>1282</v>
      </c>
      <c r="B13" s="16">
        <v>6</v>
      </c>
      <c r="C13" s="16" t="s">
        <v>1282</v>
      </c>
      <c r="D13" s="16">
        <v>6</v>
      </c>
      <c r="E13" s="16" t="s">
        <v>1282</v>
      </c>
      <c r="F13" s="16">
        <v>3</v>
      </c>
      <c r="G13" s="16" t="s">
        <v>1282</v>
      </c>
      <c r="H13" s="16">
        <v>1</v>
      </c>
      <c r="I13" s="16" t="s">
        <v>1282</v>
      </c>
      <c r="J13" s="16">
        <v>1</v>
      </c>
    </row>
    <row r="14" spans="1:10" x14ac:dyDescent="0.25">
      <c r="A14" s="16" t="s">
        <v>1283</v>
      </c>
      <c r="B14" s="16">
        <v>665</v>
      </c>
      <c r="C14" s="16" t="s">
        <v>1283</v>
      </c>
      <c r="D14" s="16">
        <v>484</v>
      </c>
      <c r="E14" s="16" t="s">
        <v>1283</v>
      </c>
      <c r="F14" s="16">
        <v>178</v>
      </c>
      <c r="G14" s="16" t="s">
        <v>1283</v>
      </c>
      <c r="H14" s="16">
        <v>3</v>
      </c>
      <c r="I14" s="16" t="s">
        <v>1283</v>
      </c>
      <c r="J14" s="16">
        <v>59</v>
      </c>
    </row>
    <row r="15" spans="1:10" x14ac:dyDescent="0.25">
      <c r="A15" s="16" t="s">
        <v>1284</v>
      </c>
      <c r="B15" s="16">
        <v>320</v>
      </c>
      <c r="C15" s="16" t="s">
        <v>1284</v>
      </c>
      <c r="D15" s="16">
        <v>281</v>
      </c>
      <c r="E15" s="16" t="s">
        <v>1284</v>
      </c>
      <c r="F15" s="16">
        <v>149</v>
      </c>
      <c r="G15" s="16" t="s">
        <v>1284</v>
      </c>
      <c r="H15" s="16">
        <v>3</v>
      </c>
      <c r="I15" s="16" t="s">
        <v>1284</v>
      </c>
      <c r="J15" s="16">
        <v>315</v>
      </c>
    </row>
    <row r="16" spans="1:10" x14ac:dyDescent="0.25">
      <c r="A16" s="16" t="s">
        <v>1285</v>
      </c>
      <c r="B16" s="16">
        <v>6</v>
      </c>
      <c r="C16" s="16" t="s">
        <v>1285</v>
      </c>
      <c r="D16" s="16">
        <v>6</v>
      </c>
      <c r="E16" s="16" t="s">
        <v>1285</v>
      </c>
      <c r="F16" s="16">
        <v>3</v>
      </c>
      <c r="G16" s="16" t="s">
        <v>1285</v>
      </c>
      <c r="H16" s="16">
        <v>1</v>
      </c>
      <c r="I16" s="16" t="s">
        <v>1285</v>
      </c>
      <c r="J16" s="16">
        <v>1</v>
      </c>
    </row>
    <row r="17" spans="1:10" x14ac:dyDescent="0.25">
      <c r="A17" s="16" t="s">
        <v>1286</v>
      </c>
      <c r="B17" s="16">
        <v>1</v>
      </c>
      <c r="C17" s="16" t="s">
        <v>1286</v>
      </c>
      <c r="D17" s="16">
        <v>1</v>
      </c>
      <c r="E17" s="16" t="s">
        <v>1286</v>
      </c>
      <c r="F17" s="16">
        <v>1</v>
      </c>
      <c r="G17" s="16" t="s">
        <v>1286</v>
      </c>
      <c r="H17" s="16">
        <v>1</v>
      </c>
      <c r="I17" s="16" t="s">
        <v>1286</v>
      </c>
      <c r="J17" s="16">
        <v>0</v>
      </c>
    </row>
    <row r="18" spans="1:10" ht="14.4" thickBot="1" x14ac:dyDescent="0.3">
      <c r="A18" s="17" t="s">
        <v>1287</v>
      </c>
      <c r="B18" s="17">
        <v>9.319460845178347E-2</v>
      </c>
      <c r="C18" s="17" t="s">
        <v>1287</v>
      </c>
      <c r="D18" s="17">
        <v>0.10178110198386521</v>
      </c>
      <c r="E18" s="17" t="s">
        <v>1287</v>
      </c>
      <c r="F18" s="17">
        <v>6.9600734568199346E-2</v>
      </c>
      <c r="G18" s="17" t="s">
        <v>1287</v>
      </c>
      <c r="H18" s="17">
        <v>0</v>
      </c>
      <c r="I18" s="17" t="s">
        <v>1287</v>
      </c>
      <c r="J18" s="17">
        <v>4.3320741353162273E-2</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A7" sqref="A7"/>
    </sheetView>
  </sheetViews>
  <sheetFormatPr defaultRowHeight="13.8" x14ac:dyDescent="0.25"/>
  <cols>
    <col min="1" max="1" width="12.19921875" customWidth="1"/>
    <col min="2" max="2" width="18.59765625" customWidth="1"/>
    <col min="3" max="3" width="4.296875" customWidth="1"/>
    <col min="4" max="4" width="7.296875" customWidth="1"/>
    <col min="5" max="5" width="7.09765625" customWidth="1"/>
    <col min="6" max="6" width="6.296875" customWidth="1"/>
    <col min="7" max="7" width="5.09765625" customWidth="1"/>
    <col min="8" max="8" width="6.296875" customWidth="1"/>
    <col min="9" max="9" width="6.59765625" customWidth="1"/>
    <col min="10" max="10" width="6.69921875" customWidth="1"/>
    <col min="11" max="11" width="6.5" customWidth="1"/>
    <col min="12" max="12" width="10.09765625" bestFit="1" customWidth="1"/>
  </cols>
  <sheetData>
    <row r="1" spans="1:2" x14ac:dyDescent="0.25">
      <c r="A1" s="12" t="s">
        <v>16</v>
      </c>
      <c r="B1" t="s">
        <v>1231</v>
      </c>
    </row>
    <row r="2" spans="1:2" x14ac:dyDescent="0.25">
      <c r="A2" s="12" t="s">
        <v>0</v>
      </c>
      <c r="B2" t="s">
        <v>1231</v>
      </c>
    </row>
    <row r="4" spans="1:2" x14ac:dyDescent="0.25">
      <c r="A4" s="12" t="s">
        <v>1230</v>
      </c>
      <c r="B4" t="s">
        <v>1336</v>
      </c>
    </row>
    <row r="5" spans="1:2" x14ac:dyDescent="0.25">
      <c r="A5" s="13" t="s">
        <v>656</v>
      </c>
      <c r="B5" s="14">
        <v>25000</v>
      </c>
    </row>
    <row r="6" spans="1:2" x14ac:dyDescent="0.25">
      <c r="A6" s="13" t="s">
        <v>1079</v>
      </c>
      <c r="B6" s="14">
        <v>11111.11111</v>
      </c>
    </row>
    <row r="7" spans="1:2" x14ac:dyDescent="0.25">
      <c r="A7" s="13" t="s">
        <v>1016</v>
      </c>
      <c r="B7" s="14">
        <v>10000</v>
      </c>
    </row>
    <row r="8" spans="1:2" x14ac:dyDescent="0.25">
      <c r="A8" s="13" t="s">
        <v>836</v>
      </c>
      <c r="B8" s="14">
        <v>10000</v>
      </c>
    </row>
    <row r="9" spans="1:2" x14ac:dyDescent="0.25">
      <c r="A9" s="13" t="s">
        <v>1181</v>
      </c>
      <c r="B9" s="14">
        <v>10000</v>
      </c>
    </row>
    <row r="10" spans="1:2" x14ac:dyDescent="0.25">
      <c r="A10" s="13" t="s">
        <v>817</v>
      </c>
      <c r="B10" s="14">
        <v>10000</v>
      </c>
    </row>
    <row r="11" spans="1:2" x14ac:dyDescent="0.25">
      <c r="A11" s="13" t="s">
        <v>1229</v>
      </c>
      <c r="B11" s="14">
        <v>76111.111109999998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19"/>
  <sheetViews>
    <sheetView workbookViewId="0">
      <selection activeCell="E4" sqref="E4"/>
    </sheetView>
  </sheetViews>
  <sheetFormatPr defaultRowHeight="13.8" x14ac:dyDescent="0.25"/>
  <cols>
    <col min="1" max="1" width="20.5" customWidth="1"/>
    <col min="2" max="2" width="22.8984375" customWidth="1"/>
    <col min="3" max="3" width="28.19921875" bestFit="1" customWidth="1"/>
    <col min="4" max="4" width="8" customWidth="1"/>
    <col min="5" max="5" width="8.296875" customWidth="1"/>
    <col min="6" max="22" width="2.8984375" customWidth="1"/>
    <col min="23" max="57" width="3.8984375" customWidth="1"/>
    <col min="58" max="69" width="4.8984375" customWidth="1"/>
    <col min="70" max="70" width="6.5" customWidth="1"/>
    <col min="71" max="71" width="10.09765625" bestFit="1" customWidth="1"/>
  </cols>
  <sheetData>
    <row r="3" spans="1:5" x14ac:dyDescent="0.25">
      <c r="A3" s="12" t="s">
        <v>1230</v>
      </c>
      <c r="B3" t="s">
        <v>1235</v>
      </c>
      <c r="C3" t="s">
        <v>1270</v>
      </c>
      <c r="D3" t="s">
        <v>1289</v>
      </c>
      <c r="E3" t="s">
        <v>1290</v>
      </c>
    </row>
    <row r="4" spans="1:5" x14ac:dyDescent="0.25">
      <c r="A4" s="13" t="s">
        <v>65</v>
      </c>
      <c r="B4" s="14">
        <v>44</v>
      </c>
      <c r="C4" s="14">
        <v>44</v>
      </c>
      <c r="D4">
        <f>C4</f>
        <v>44</v>
      </c>
      <c r="E4">
        <f>RANK(D4,$D$4:$D$19)</f>
        <v>1</v>
      </c>
    </row>
    <row r="5" spans="1:5" x14ac:dyDescent="0.25">
      <c r="A5" s="13" t="s">
        <v>78</v>
      </c>
      <c r="B5" s="14">
        <v>34</v>
      </c>
      <c r="C5" s="14">
        <v>34</v>
      </c>
      <c r="D5">
        <f t="shared" ref="D5:D19" si="0">C5</f>
        <v>34</v>
      </c>
      <c r="E5">
        <f t="shared" ref="E5:E19" si="1">RANK(D5,$D$4:$D$19)</f>
        <v>2</v>
      </c>
    </row>
    <row r="6" spans="1:5" x14ac:dyDescent="0.25">
      <c r="A6" s="13" t="s">
        <v>181</v>
      </c>
      <c r="B6" s="14">
        <v>20</v>
      </c>
      <c r="C6" s="14">
        <v>20</v>
      </c>
      <c r="D6">
        <f t="shared" si="0"/>
        <v>20</v>
      </c>
      <c r="E6">
        <f t="shared" si="1"/>
        <v>3</v>
      </c>
    </row>
    <row r="7" spans="1:5" x14ac:dyDescent="0.25">
      <c r="A7" s="13" t="s">
        <v>172</v>
      </c>
      <c r="B7" s="14">
        <v>18</v>
      </c>
      <c r="C7" s="14">
        <v>18</v>
      </c>
      <c r="D7">
        <f t="shared" si="0"/>
        <v>18</v>
      </c>
      <c r="E7">
        <f t="shared" si="1"/>
        <v>4</v>
      </c>
    </row>
    <row r="8" spans="1:5" x14ac:dyDescent="0.25">
      <c r="A8" s="13" t="s">
        <v>224</v>
      </c>
      <c r="B8" s="14">
        <v>14</v>
      </c>
      <c r="C8" s="14">
        <v>14</v>
      </c>
      <c r="D8">
        <f t="shared" si="0"/>
        <v>14</v>
      </c>
      <c r="E8">
        <f t="shared" si="1"/>
        <v>5</v>
      </c>
    </row>
    <row r="9" spans="1:5" x14ac:dyDescent="0.25">
      <c r="A9" s="13" t="s">
        <v>285</v>
      </c>
      <c r="B9" s="14">
        <v>12</v>
      </c>
      <c r="C9" s="14">
        <v>12</v>
      </c>
      <c r="D9">
        <f t="shared" si="0"/>
        <v>12</v>
      </c>
      <c r="E9">
        <f t="shared" si="1"/>
        <v>6</v>
      </c>
    </row>
    <row r="10" spans="1:5" x14ac:dyDescent="0.25">
      <c r="A10" s="13" t="s">
        <v>71</v>
      </c>
      <c r="B10" s="14">
        <v>8</v>
      </c>
      <c r="C10" s="14">
        <v>8</v>
      </c>
      <c r="D10">
        <f t="shared" si="0"/>
        <v>8</v>
      </c>
      <c r="E10">
        <f t="shared" si="1"/>
        <v>7</v>
      </c>
    </row>
    <row r="11" spans="1:5" x14ac:dyDescent="0.25">
      <c r="A11" s="13" t="s">
        <v>88</v>
      </c>
      <c r="B11" s="14">
        <v>6</v>
      </c>
      <c r="C11" s="14">
        <v>6</v>
      </c>
      <c r="D11">
        <f t="shared" si="0"/>
        <v>6</v>
      </c>
      <c r="E11">
        <f t="shared" si="1"/>
        <v>8</v>
      </c>
    </row>
    <row r="12" spans="1:5" x14ac:dyDescent="0.25">
      <c r="A12" s="13" t="s">
        <v>724</v>
      </c>
      <c r="B12" s="14">
        <v>5</v>
      </c>
      <c r="C12" s="14">
        <v>5</v>
      </c>
      <c r="D12">
        <f t="shared" si="0"/>
        <v>5</v>
      </c>
      <c r="E12">
        <f t="shared" si="1"/>
        <v>9</v>
      </c>
    </row>
    <row r="13" spans="1:5" x14ac:dyDescent="0.25">
      <c r="A13" s="13" t="s">
        <v>447</v>
      </c>
      <c r="B13" s="14">
        <v>4</v>
      </c>
      <c r="C13" s="14">
        <v>4</v>
      </c>
      <c r="D13">
        <f t="shared" si="0"/>
        <v>4</v>
      </c>
      <c r="E13">
        <f t="shared" si="1"/>
        <v>10</v>
      </c>
    </row>
    <row r="14" spans="1:5" x14ac:dyDescent="0.25">
      <c r="A14" s="13" t="s">
        <v>564</v>
      </c>
      <c r="B14" s="14">
        <v>3</v>
      </c>
      <c r="C14" s="14">
        <v>3</v>
      </c>
      <c r="D14">
        <f t="shared" si="0"/>
        <v>3</v>
      </c>
      <c r="E14">
        <f t="shared" si="1"/>
        <v>11</v>
      </c>
    </row>
    <row r="15" spans="1:5" x14ac:dyDescent="0.25">
      <c r="A15" s="13" t="s">
        <v>94</v>
      </c>
      <c r="B15" s="14">
        <v>2</v>
      </c>
      <c r="C15" s="14">
        <v>2</v>
      </c>
      <c r="D15">
        <f t="shared" si="0"/>
        <v>2</v>
      </c>
      <c r="E15">
        <f t="shared" si="1"/>
        <v>12</v>
      </c>
    </row>
    <row r="16" spans="1:5" x14ac:dyDescent="0.25">
      <c r="A16" s="13" t="s">
        <v>252</v>
      </c>
      <c r="B16" s="14">
        <v>2</v>
      </c>
      <c r="C16" s="14">
        <v>2</v>
      </c>
      <c r="D16">
        <f t="shared" si="0"/>
        <v>2</v>
      </c>
      <c r="E16">
        <f t="shared" si="1"/>
        <v>12</v>
      </c>
    </row>
    <row r="17" spans="1:5" x14ac:dyDescent="0.25">
      <c r="A17" s="13" t="s">
        <v>267</v>
      </c>
      <c r="B17" s="14">
        <v>2</v>
      </c>
      <c r="C17" s="14">
        <v>2</v>
      </c>
      <c r="D17">
        <f t="shared" si="0"/>
        <v>2</v>
      </c>
      <c r="E17">
        <f t="shared" si="1"/>
        <v>12</v>
      </c>
    </row>
    <row r="18" spans="1:5" x14ac:dyDescent="0.25">
      <c r="A18" s="13" t="s">
        <v>316</v>
      </c>
      <c r="B18" s="14">
        <v>1</v>
      </c>
      <c r="C18" s="14">
        <v>1</v>
      </c>
      <c r="D18">
        <f t="shared" si="0"/>
        <v>1</v>
      </c>
      <c r="E18">
        <f t="shared" si="1"/>
        <v>15</v>
      </c>
    </row>
    <row r="19" spans="1:5" x14ac:dyDescent="0.25">
      <c r="A19" s="13" t="s">
        <v>584</v>
      </c>
      <c r="B19" s="14">
        <v>1</v>
      </c>
      <c r="C19" s="14">
        <v>1</v>
      </c>
      <c r="D19">
        <f t="shared" si="0"/>
        <v>1</v>
      </c>
      <c r="E19">
        <f t="shared" si="1"/>
        <v>15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20"/>
  <sheetViews>
    <sheetView workbookViewId="0">
      <selection activeCell="A3" sqref="A3"/>
    </sheetView>
  </sheetViews>
  <sheetFormatPr defaultRowHeight="13.8" x14ac:dyDescent="0.25"/>
  <sheetData>
    <row r="3" spans="1:3" x14ac:dyDescent="0.25">
      <c r="A3" s="3"/>
      <c r="B3" s="4"/>
      <c r="C3" s="5"/>
    </row>
    <row r="4" spans="1:3" x14ac:dyDescent="0.25">
      <c r="A4" s="6"/>
      <c r="B4" s="7"/>
      <c r="C4" s="8"/>
    </row>
    <row r="5" spans="1:3" x14ac:dyDescent="0.25">
      <c r="A5" s="6"/>
      <c r="B5" s="7"/>
      <c r="C5" s="8"/>
    </row>
    <row r="6" spans="1:3" x14ac:dyDescent="0.25">
      <c r="A6" s="6"/>
      <c r="B6" s="7"/>
      <c r="C6" s="8"/>
    </row>
    <row r="7" spans="1:3" x14ac:dyDescent="0.25">
      <c r="A7" s="6"/>
      <c r="B7" s="7"/>
      <c r="C7" s="8"/>
    </row>
    <row r="8" spans="1:3" x14ac:dyDescent="0.25">
      <c r="A8" s="6"/>
      <c r="B8" s="7"/>
      <c r="C8" s="8"/>
    </row>
    <row r="9" spans="1:3" x14ac:dyDescent="0.25">
      <c r="A9" s="6"/>
      <c r="B9" s="7"/>
      <c r="C9" s="8"/>
    </row>
    <row r="10" spans="1:3" x14ac:dyDescent="0.25">
      <c r="A10" s="6"/>
      <c r="B10" s="7"/>
      <c r="C10" s="8"/>
    </row>
    <row r="11" spans="1:3" x14ac:dyDescent="0.25">
      <c r="A11" s="6"/>
      <c r="B11" s="7"/>
      <c r="C11" s="8"/>
    </row>
    <row r="12" spans="1:3" x14ac:dyDescent="0.25">
      <c r="A12" s="6"/>
      <c r="B12" s="7"/>
      <c r="C12" s="8"/>
    </row>
    <row r="13" spans="1:3" x14ac:dyDescent="0.25">
      <c r="A13" s="6"/>
      <c r="B13" s="7"/>
      <c r="C13" s="8"/>
    </row>
    <row r="14" spans="1:3" x14ac:dyDescent="0.25">
      <c r="A14" s="6"/>
      <c r="B14" s="7"/>
      <c r="C14" s="8"/>
    </row>
    <row r="15" spans="1:3" x14ac:dyDescent="0.25">
      <c r="A15" s="6"/>
      <c r="B15" s="7"/>
      <c r="C15" s="8"/>
    </row>
    <row r="16" spans="1:3" x14ac:dyDescent="0.25">
      <c r="A16" s="6"/>
      <c r="B16" s="7"/>
      <c r="C16" s="8"/>
    </row>
    <row r="17" spans="1:3" x14ac:dyDescent="0.25">
      <c r="A17" s="6"/>
      <c r="B17" s="7"/>
      <c r="C17" s="8"/>
    </row>
    <row r="18" spans="1:3" x14ac:dyDescent="0.25">
      <c r="A18" s="6"/>
      <c r="B18" s="7"/>
      <c r="C18" s="8"/>
    </row>
    <row r="19" spans="1:3" x14ac:dyDescent="0.25">
      <c r="A19" s="6"/>
      <c r="B19" s="7"/>
      <c r="C19" s="8"/>
    </row>
    <row r="20" spans="1:3" x14ac:dyDescent="0.25">
      <c r="A20" s="9"/>
      <c r="B20" s="10"/>
      <c r="C20" s="1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workbookViewId="0">
      <selection activeCell="A7" sqref="A7"/>
    </sheetView>
  </sheetViews>
  <sheetFormatPr defaultRowHeight="13.8" x14ac:dyDescent="0.25"/>
  <cols>
    <col min="1" max="1" width="17.796875" customWidth="1"/>
    <col min="2" max="2" width="5.796875" customWidth="1"/>
    <col min="3" max="3" width="21.59765625" customWidth="1"/>
    <col min="5" max="5" width="20.19921875" customWidth="1"/>
  </cols>
  <sheetData>
    <row r="1" spans="1:5" x14ac:dyDescent="0.25">
      <c r="A1" s="12" t="s">
        <v>0</v>
      </c>
      <c r="B1" t="s">
        <v>1231</v>
      </c>
    </row>
    <row r="3" spans="1:5" x14ac:dyDescent="0.25">
      <c r="A3" t="s">
        <v>1292</v>
      </c>
      <c r="C3" t="s">
        <v>1293</v>
      </c>
    </row>
    <row r="4" spans="1:5" x14ac:dyDescent="0.25">
      <c r="A4" s="14">
        <v>1810.98</v>
      </c>
      <c r="C4" s="14">
        <v>11005.601060000001</v>
      </c>
      <c r="E4" t="s">
        <v>1294</v>
      </c>
    </row>
    <row r="5" spans="1:5" x14ac:dyDescent="0.25">
      <c r="E5" s="14">
        <v>1640.6448</v>
      </c>
    </row>
    <row r="7" spans="1:5" x14ac:dyDescent="0.25">
      <c r="A7" s="3"/>
      <c r="B7" s="4"/>
      <c r="C7" s="5"/>
    </row>
    <row r="8" spans="1:5" x14ac:dyDescent="0.25">
      <c r="A8" s="6"/>
      <c r="B8" s="7"/>
      <c r="C8" s="8"/>
    </row>
    <row r="9" spans="1:5" x14ac:dyDescent="0.25">
      <c r="A9" s="6"/>
      <c r="B9" s="7"/>
      <c r="C9" s="8"/>
    </row>
    <row r="10" spans="1:5" x14ac:dyDescent="0.25">
      <c r="A10" s="6"/>
      <c r="B10" s="7"/>
      <c r="C10" s="8"/>
    </row>
    <row r="11" spans="1:5" x14ac:dyDescent="0.25">
      <c r="A11" s="6"/>
      <c r="B11" s="7"/>
      <c r="C11" s="8"/>
    </row>
    <row r="12" spans="1:5" x14ac:dyDescent="0.25">
      <c r="A12" s="6"/>
      <c r="B12" s="7"/>
      <c r="C12" s="8"/>
    </row>
    <row r="13" spans="1:5" x14ac:dyDescent="0.25">
      <c r="A13" s="6"/>
      <c r="B13" s="7"/>
      <c r="C13" s="8"/>
    </row>
    <row r="14" spans="1:5" x14ac:dyDescent="0.25">
      <c r="A14" s="6"/>
      <c r="B14" s="7"/>
      <c r="C14" s="8"/>
    </row>
    <row r="15" spans="1:5" x14ac:dyDescent="0.25">
      <c r="A15" s="6"/>
      <c r="B15" s="7"/>
      <c r="C15" s="8"/>
    </row>
    <row r="16" spans="1:5" x14ac:dyDescent="0.25">
      <c r="A16" s="6"/>
      <c r="B16" s="7"/>
      <c r="C16" s="8"/>
    </row>
    <row r="17" spans="1:3" x14ac:dyDescent="0.25">
      <c r="A17" s="6"/>
      <c r="B17" s="7"/>
      <c r="C17" s="8"/>
    </row>
    <row r="18" spans="1:3" x14ac:dyDescent="0.25">
      <c r="A18" s="6"/>
      <c r="B18" s="7"/>
      <c r="C18" s="8"/>
    </row>
    <row r="19" spans="1:3" x14ac:dyDescent="0.25">
      <c r="A19" s="6"/>
      <c r="B19" s="7"/>
      <c r="C19" s="8"/>
    </row>
    <row r="20" spans="1:3" x14ac:dyDescent="0.25">
      <c r="A20" s="6"/>
      <c r="B20" s="7"/>
      <c r="C20" s="8"/>
    </row>
    <row r="21" spans="1:3" x14ac:dyDescent="0.25">
      <c r="A21" s="6"/>
      <c r="B21" s="7"/>
      <c r="C21" s="8"/>
    </row>
    <row r="22" spans="1:3" x14ac:dyDescent="0.25">
      <c r="A22" s="6"/>
      <c r="B22" s="7"/>
      <c r="C22" s="8"/>
    </row>
    <row r="23" spans="1:3" x14ac:dyDescent="0.25">
      <c r="A23" s="6"/>
      <c r="B23" s="7"/>
      <c r="C23" s="8"/>
    </row>
    <row r="24" spans="1:3" x14ac:dyDescent="0.25">
      <c r="A24" s="9"/>
      <c r="B24" s="10"/>
      <c r="C24" s="1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6"/>
  <sheetViews>
    <sheetView workbookViewId="0">
      <selection activeCell="F7" sqref="F7"/>
    </sheetView>
  </sheetViews>
  <sheetFormatPr defaultRowHeight="13.8" x14ac:dyDescent="0.25"/>
  <cols>
    <col min="1" max="1" width="26.296875" customWidth="1"/>
    <col min="2" max="2" width="11.8984375" customWidth="1"/>
    <col min="3" max="3" width="7.8984375" customWidth="1"/>
    <col min="4" max="4" width="11.8984375" customWidth="1"/>
    <col min="5" max="5" width="25.3984375" customWidth="1"/>
    <col min="6" max="6" width="8.8984375" customWidth="1"/>
    <col min="7" max="7" width="25.5" customWidth="1"/>
    <col min="8" max="8" width="24.8984375" customWidth="1"/>
    <col min="9" max="9" width="24.69921875" customWidth="1"/>
    <col min="10" max="10" width="25.69921875" customWidth="1"/>
    <col min="11" max="11" width="22.59765625" customWidth="1"/>
    <col min="12" max="12" width="23.3984375" customWidth="1"/>
    <col min="13" max="13" width="24.59765625" customWidth="1"/>
    <col min="14" max="15" width="2.8984375" customWidth="1"/>
    <col min="16" max="17" width="3.8984375" customWidth="1"/>
    <col min="18" max="19" width="11.8984375" customWidth="1"/>
  </cols>
  <sheetData>
    <row r="1" spans="1:19" x14ac:dyDescent="0.25">
      <c r="A1" s="12" t="s">
        <v>1304</v>
      </c>
      <c r="B1" t="s">
        <v>1231</v>
      </c>
      <c r="E1" s="12" t="s">
        <v>0</v>
      </c>
      <c r="F1" t="s">
        <v>1231</v>
      </c>
    </row>
    <row r="3" spans="1:19" x14ac:dyDescent="0.25">
      <c r="A3" s="12" t="s">
        <v>1249</v>
      </c>
      <c r="E3" s="12" t="s">
        <v>1249</v>
      </c>
    </row>
    <row r="4" spans="1:19" x14ac:dyDescent="0.25">
      <c r="A4" s="13" t="s">
        <v>1295</v>
      </c>
      <c r="B4" s="14">
        <v>65.5</v>
      </c>
      <c r="E4" s="13" t="s">
        <v>1305</v>
      </c>
      <c r="F4" s="14">
        <v>93.24</v>
      </c>
    </row>
    <row r="5" spans="1:19" x14ac:dyDescent="0.25">
      <c r="A5" s="13" t="s">
        <v>1296</v>
      </c>
      <c r="B5" s="14">
        <v>2510.0400159999995</v>
      </c>
      <c r="E5" s="13" t="s">
        <v>1312</v>
      </c>
      <c r="F5" s="14">
        <v>108.9966</v>
      </c>
    </row>
    <row r="6" spans="1:19" x14ac:dyDescent="0.25">
      <c r="A6" s="13" t="s">
        <v>1297</v>
      </c>
      <c r="B6" s="14">
        <v>800.91000000000008</v>
      </c>
      <c r="E6" s="13" t="s">
        <v>1311</v>
      </c>
      <c r="F6" s="14">
        <v>3</v>
      </c>
    </row>
    <row r="7" spans="1:19" x14ac:dyDescent="0.25">
      <c r="A7" s="13" t="s">
        <v>1298</v>
      </c>
      <c r="B7" s="14">
        <v>159.9902525</v>
      </c>
      <c r="E7" s="13" t="s">
        <v>1310</v>
      </c>
      <c r="F7" s="14">
        <v>51.7</v>
      </c>
    </row>
    <row r="8" spans="1:19" x14ac:dyDescent="0.25">
      <c r="A8" s="13" t="s">
        <v>1299</v>
      </c>
      <c r="B8" s="14">
        <v>2210.3802525000001</v>
      </c>
      <c r="E8" s="13" t="s">
        <v>1309</v>
      </c>
      <c r="F8" s="14">
        <v>422.11399999999998</v>
      </c>
    </row>
    <row r="9" spans="1:19" x14ac:dyDescent="0.25">
      <c r="A9" s="13" t="s">
        <v>1300</v>
      </c>
      <c r="B9" s="14">
        <v>1170.5999999999999</v>
      </c>
      <c r="E9" s="13" t="s">
        <v>1306</v>
      </c>
      <c r="F9" s="14">
        <v>260.93260000000004</v>
      </c>
    </row>
    <row r="10" spans="1:19" x14ac:dyDescent="0.25">
      <c r="A10" s="13" t="s">
        <v>1302</v>
      </c>
      <c r="B10" s="14">
        <v>539.32999999999993</v>
      </c>
      <c r="E10" s="13" t="s">
        <v>1307</v>
      </c>
      <c r="F10" s="14">
        <v>301.59360000000004</v>
      </c>
    </row>
    <row r="11" spans="1:19" x14ac:dyDescent="0.25">
      <c r="A11" s="13" t="s">
        <v>1301</v>
      </c>
      <c r="B11" s="14">
        <v>1451.1602685</v>
      </c>
      <c r="E11" s="13" t="s">
        <v>1308</v>
      </c>
      <c r="F11" s="14">
        <v>242.30200000000005</v>
      </c>
    </row>
    <row r="12" spans="1:19" x14ac:dyDescent="0.25">
      <c r="A12" s="13" t="s">
        <v>1303</v>
      </c>
      <c r="B12" s="14">
        <v>2097.5102685000002</v>
      </c>
      <c r="E12" s="13" t="s">
        <v>1313</v>
      </c>
      <c r="F12" s="14">
        <v>305.82800000000003</v>
      </c>
    </row>
    <row r="13" spans="1:19" x14ac:dyDescent="0.25">
      <c r="F13">
        <f>SUM(F4:F12)</f>
        <v>1789.7068000000004</v>
      </c>
    </row>
    <row r="14" spans="1:19" x14ac:dyDescent="0.25">
      <c r="B14">
        <f>SUM(B4:B12)</f>
        <v>11005.421058</v>
      </c>
      <c r="E14" s="12" t="s">
        <v>0</v>
      </c>
      <c r="F14" t="s">
        <v>1231</v>
      </c>
    </row>
    <row r="15" spans="1:19" x14ac:dyDescent="0.25">
      <c r="Q15">
        <f>SUM(Q5:Q14)</f>
        <v>0</v>
      </c>
    </row>
    <row r="16" spans="1:19" x14ac:dyDescent="0.25">
      <c r="E16" s="12" t="s">
        <v>1249</v>
      </c>
      <c r="S16">
        <f>SUM(S5:S14)</f>
        <v>0</v>
      </c>
    </row>
    <row r="17" spans="5:6" x14ac:dyDescent="0.25">
      <c r="E17" s="13" t="s">
        <v>1317</v>
      </c>
      <c r="F17" s="14">
        <v>525.16</v>
      </c>
    </row>
    <row r="18" spans="5:6" x14ac:dyDescent="0.25">
      <c r="E18" s="13" t="s">
        <v>1318</v>
      </c>
      <c r="F18" s="14">
        <v>311.16000000000003</v>
      </c>
    </row>
    <row r="19" spans="5:6" x14ac:dyDescent="0.25">
      <c r="E19" s="13" t="s">
        <v>1319</v>
      </c>
      <c r="F19" s="14">
        <v>114</v>
      </c>
    </row>
    <row r="20" spans="5:6" x14ac:dyDescent="0.25">
      <c r="E20" s="13" t="s">
        <v>1320</v>
      </c>
      <c r="F20" s="14">
        <v>229.16</v>
      </c>
    </row>
    <row r="21" spans="5:6" x14ac:dyDescent="0.25">
      <c r="E21" s="13" t="s">
        <v>1321</v>
      </c>
      <c r="F21" s="14">
        <v>342</v>
      </c>
    </row>
    <row r="22" spans="5:6" x14ac:dyDescent="0.25">
      <c r="E22" s="13" t="s">
        <v>1314</v>
      </c>
      <c r="F22" s="14">
        <v>97.5</v>
      </c>
    </row>
    <row r="23" spans="5:6" x14ac:dyDescent="0.25">
      <c r="E23" s="13" t="s">
        <v>1315</v>
      </c>
      <c r="F23" s="14">
        <v>145</v>
      </c>
    </row>
    <row r="24" spans="5:6" x14ac:dyDescent="0.25">
      <c r="E24" s="13" t="s">
        <v>1316</v>
      </c>
      <c r="F24" s="14">
        <v>47</v>
      </c>
    </row>
    <row r="25" spans="5:6" x14ac:dyDescent="0.25">
      <c r="E25" s="13" t="s">
        <v>1322</v>
      </c>
      <c r="F25" s="14"/>
    </row>
    <row r="26" spans="5:6" x14ac:dyDescent="0.25">
      <c r="F26">
        <f>SUM(F17:F25)</f>
        <v>1810.98</v>
      </c>
    </row>
  </sheetData>
  <pageMargins left="0.7" right="0.7" top="0.75" bottom="0.75" header="0.3" footer="0.3"/>
  <pageSetup orientation="portrait"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sqref="A1:D2"/>
    </sheetView>
  </sheetViews>
  <sheetFormatPr defaultRowHeight="13.8" x14ac:dyDescent="0.25"/>
  <cols>
    <col min="1" max="1" width="14.59765625" customWidth="1"/>
    <col min="2" max="2" width="13.3984375" customWidth="1"/>
    <col min="3" max="3" width="15.796875" customWidth="1"/>
    <col min="4" max="4" width="12.5" customWidth="1"/>
  </cols>
  <sheetData>
    <row r="1" spans="1:4" x14ac:dyDescent="0.25">
      <c r="A1" t="s">
        <v>1323</v>
      </c>
      <c r="B1" t="s">
        <v>1251</v>
      </c>
      <c r="C1" t="s">
        <v>1250</v>
      </c>
      <c r="D1" t="s">
        <v>1333</v>
      </c>
    </row>
    <row r="2" spans="1:4" x14ac:dyDescent="0.25">
      <c r="A2" t="s">
        <v>1331</v>
      </c>
      <c r="B2">
        <v>47</v>
      </c>
      <c r="C2">
        <v>3</v>
      </c>
      <c r="D2">
        <v>159.9902525</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G30"/>
  <sheetViews>
    <sheetView workbookViewId="0">
      <selection activeCell="D15" sqref="D15"/>
    </sheetView>
  </sheetViews>
  <sheetFormatPr defaultRowHeight="13.8" x14ac:dyDescent="0.25"/>
  <cols>
    <col min="1" max="1" width="11.8984375" customWidth="1"/>
    <col min="2" max="2" width="17.796875" customWidth="1"/>
    <col min="3" max="3" width="16.796875" customWidth="1"/>
    <col min="4" max="4" width="23.59765625" customWidth="1"/>
  </cols>
  <sheetData>
    <row r="3" spans="1:4" x14ac:dyDescent="0.25">
      <c r="A3" s="12" t="s">
        <v>1230</v>
      </c>
      <c r="B3" t="s">
        <v>1292</v>
      </c>
      <c r="C3" t="s">
        <v>1334</v>
      </c>
      <c r="D3" t="s">
        <v>1341</v>
      </c>
    </row>
    <row r="4" spans="1:4" x14ac:dyDescent="0.25">
      <c r="A4" s="13" t="s">
        <v>1325</v>
      </c>
      <c r="B4" s="19">
        <v>311.16000000000003</v>
      </c>
      <c r="C4" s="19">
        <v>2510.0400159999995</v>
      </c>
      <c r="D4" s="19">
        <v>260.93260000000004</v>
      </c>
    </row>
    <row r="5" spans="1:4" x14ac:dyDescent="0.25">
      <c r="A5" s="13" t="s">
        <v>1324</v>
      </c>
      <c r="B5" s="19">
        <v>145</v>
      </c>
      <c r="C5" s="19">
        <v>800.91000000000008</v>
      </c>
      <c r="D5" s="19">
        <v>108.9966</v>
      </c>
    </row>
    <row r="6" spans="1:4" x14ac:dyDescent="0.25">
      <c r="A6" s="13" t="s">
        <v>1332</v>
      </c>
      <c r="B6" s="19">
        <v>97.5</v>
      </c>
      <c r="C6" s="19">
        <v>1451.1602685</v>
      </c>
      <c r="D6" s="19">
        <v>305.82800000000003</v>
      </c>
    </row>
    <row r="7" spans="1:4" x14ac:dyDescent="0.25">
      <c r="A7" s="13" t="s">
        <v>1327</v>
      </c>
      <c r="B7" s="19">
        <v>114</v>
      </c>
      <c r="C7" s="19">
        <v>539.32999999999993</v>
      </c>
      <c r="D7" s="19">
        <v>93.24</v>
      </c>
    </row>
    <row r="8" spans="1:4" x14ac:dyDescent="0.25">
      <c r="A8" s="13" t="s">
        <v>1330</v>
      </c>
      <c r="B8" s="19">
        <v>0</v>
      </c>
      <c r="C8" s="19">
        <v>159.9902525</v>
      </c>
      <c r="D8" s="19">
        <v>51.7</v>
      </c>
    </row>
    <row r="9" spans="1:4" x14ac:dyDescent="0.25">
      <c r="A9" s="13" t="s">
        <v>1331</v>
      </c>
      <c r="B9" s="19">
        <v>47</v>
      </c>
      <c r="C9" s="19">
        <v>159.9902525</v>
      </c>
      <c r="D9" s="19">
        <v>3</v>
      </c>
    </row>
    <row r="10" spans="1:4" x14ac:dyDescent="0.25">
      <c r="A10" s="13" t="s">
        <v>1326</v>
      </c>
      <c r="B10" s="19">
        <v>525.16</v>
      </c>
      <c r="C10" s="19">
        <v>2097.5102685000002</v>
      </c>
      <c r="D10" s="19">
        <v>301.59360000000004</v>
      </c>
    </row>
    <row r="11" spans="1:4" x14ac:dyDescent="0.25">
      <c r="A11" s="13" t="s">
        <v>1329</v>
      </c>
      <c r="B11" s="19">
        <v>342</v>
      </c>
      <c r="C11" s="19">
        <v>2210.3802525000001</v>
      </c>
      <c r="D11" s="19">
        <v>422.11399999999998</v>
      </c>
    </row>
    <row r="12" spans="1:4" x14ac:dyDescent="0.25">
      <c r="A12" s="13" t="s">
        <v>1328</v>
      </c>
      <c r="B12" s="19">
        <v>229.16</v>
      </c>
      <c r="C12" s="19">
        <v>1170.5999999999999</v>
      </c>
      <c r="D12" s="19">
        <v>93.24</v>
      </c>
    </row>
    <row r="13" spans="1:4" x14ac:dyDescent="0.25">
      <c r="A13" s="13" t="s">
        <v>1232</v>
      </c>
      <c r="B13" s="19"/>
      <c r="C13" s="19"/>
      <c r="D13" s="19"/>
    </row>
    <row r="14" spans="1:4" x14ac:dyDescent="0.25">
      <c r="A14" s="13" t="s">
        <v>1229</v>
      </c>
      <c r="B14" s="19">
        <v>1810.9800000000002</v>
      </c>
      <c r="C14" s="19">
        <v>11099.9113105</v>
      </c>
      <c r="D14" s="19">
        <v>182.2938666666667</v>
      </c>
    </row>
    <row r="30" spans="33:33" x14ac:dyDescent="0.25">
      <c r="AG30">
        <f>GETPIVOTDATA("Sum of total debt amt",Sheet22!$A$3)</f>
        <v>1810.9800000000002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15"/>
  <sheetViews>
    <sheetView workbookViewId="0">
      <selection activeCell="D9" sqref="D9"/>
    </sheetView>
  </sheetViews>
  <sheetFormatPr defaultRowHeight="13.8" x14ac:dyDescent="0.25"/>
  <cols>
    <col min="1" max="1" width="16.796875" customWidth="1"/>
    <col min="2" max="2" width="14.3984375" customWidth="1"/>
    <col min="3" max="3" width="10.3984375" customWidth="1"/>
    <col min="4" max="4" width="13.296875" customWidth="1"/>
    <col min="5" max="5" width="8.5" bestFit="1" customWidth="1"/>
    <col min="6" max="6" width="9" bestFit="1" customWidth="1"/>
    <col min="7" max="7" width="11.59765625" bestFit="1" customWidth="1"/>
    <col min="8" max="8" width="11.8984375" bestFit="1" customWidth="1"/>
    <col min="9" max="9" width="18.3984375" bestFit="1" customWidth="1"/>
    <col min="10" max="10" width="8.5" bestFit="1" customWidth="1"/>
    <col min="11" max="11" width="14.69921875" bestFit="1" customWidth="1"/>
    <col min="12" max="12" width="12.19921875" bestFit="1" customWidth="1"/>
    <col min="13" max="13" width="12.59765625" bestFit="1" customWidth="1"/>
    <col min="14" max="14" width="7.19921875" bestFit="1" customWidth="1"/>
    <col min="15" max="15" width="5.69921875" bestFit="1" customWidth="1"/>
    <col min="16" max="16" width="17.69921875" bestFit="1" customWidth="1"/>
    <col min="17" max="17" width="22" customWidth="1"/>
    <col min="18" max="18" width="16.796875" customWidth="1"/>
    <col min="19" max="19" width="22.8984375" customWidth="1"/>
    <col min="20" max="20" width="16.796875" customWidth="1"/>
    <col min="21" max="21" width="22.8984375" customWidth="1"/>
    <col min="22" max="22" width="16.796875" customWidth="1"/>
    <col min="23" max="23" width="22.8984375" customWidth="1"/>
    <col min="24" max="24" width="16.796875" customWidth="1"/>
    <col min="25" max="25" width="22.8984375" customWidth="1"/>
    <col min="26" max="26" width="16.796875" customWidth="1"/>
    <col min="27" max="27" width="22.8984375" customWidth="1"/>
    <col min="28" max="28" width="16.796875" customWidth="1"/>
    <col min="29" max="29" width="22.8984375" customWidth="1"/>
    <col min="30" max="30" width="17.69921875" customWidth="1"/>
    <col min="31" max="31" width="22.8984375" bestFit="1" customWidth="1"/>
    <col min="32" max="32" width="22" customWidth="1"/>
    <col min="33" max="33" width="22.8984375" bestFit="1" customWidth="1"/>
    <col min="34" max="34" width="8.8984375" bestFit="1" customWidth="1"/>
    <col min="35" max="35" width="11.59765625" bestFit="1" customWidth="1"/>
    <col min="36" max="36" width="7.3984375" customWidth="1"/>
    <col min="37" max="37" width="10.09765625" bestFit="1" customWidth="1"/>
    <col min="38" max="38" width="19.3984375" bestFit="1" customWidth="1"/>
    <col min="39" max="39" width="22.19921875" bestFit="1" customWidth="1"/>
    <col min="40" max="40" width="23.69921875" bestFit="1" customWidth="1"/>
    <col min="41" max="41" width="6.5" customWidth="1"/>
    <col min="42" max="42" width="26.5" bestFit="1" customWidth="1"/>
  </cols>
  <sheetData>
    <row r="2" spans="1:17" x14ac:dyDescent="0.25">
      <c r="A2" s="12" t="s">
        <v>0</v>
      </c>
      <c r="B2" t="s">
        <v>1231</v>
      </c>
    </row>
    <row r="4" spans="1:17" x14ac:dyDescent="0.25">
      <c r="A4" s="12" t="s">
        <v>1334</v>
      </c>
      <c r="B4" s="12" t="s">
        <v>1335</v>
      </c>
    </row>
    <row r="5" spans="1:17" x14ac:dyDescent="0.25">
      <c r="A5" s="12" t="s">
        <v>1230</v>
      </c>
      <c r="B5" t="s">
        <v>94</v>
      </c>
      <c r="C5" t="s">
        <v>267</v>
      </c>
      <c r="D5" t="s">
        <v>78</v>
      </c>
      <c r="E5" t="s">
        <v>88</v>
      </c>
      <c r="F5" t="s">
        <v>252</v>
      </c>
      <c r="G5" t="s">
        <v>584</v>
      </c>
      <c r="H5" t="s">
        <v>65</v>
      </c>
      <c r="I5" t="s">
        <v>724</v>
      </c>
      <c r="J5" t="s">
        <v>316</v>
      </c>
      <c r="K5" t="s">
        <v>564</v>
      </c>
      <c r="L5" t="s">
        <v>181</v>
      </c>
      <c r="M5" t="s">
        <v>172</v>
      </c>
      <c r="N5" t="s">
        <v>285</v>
      </c>
      <c r="O5" t="s">
        <v>447</v>
      </c>
      <c r="P5" t="s">
        <v>224</v>
      </c>
      <c r="Q5" t="s">
        <v>71</v>
      </c>
    </row>
    <row r="6" spans="1:17" x14ac:dyDescent="0.25">
      <c r="A6" s="13" t="s">
        <v>1325</v>
      </c>
      <c r="B6" s="14"/>
      <c r="C6" s="14"/>
      <c r="D6" s="14"/>
      <c r="E6" s="14"/>
      <c r="F6" s="14"/>
      <c r="G6" s="14"/>
      <c r="H6" s="14"/>
      <c r="I6" s="14"/>
      <c r="J6" s="14"/>
      <c r="K6" s="14"/>
      <c r="L6" s="14"/>
      <c r="M6" s="14"/>
      <c r="N6" s="14"/>
      <c r="O6" s="14"/>
      <c r="P6" s="14"/>
      <c r="Q6" s="14">
        <v>2510.0400159999995</v>
      </c>
    </row>
    <row r="7" spans="1:17" x14ac:dyDescent="0.25">
      <c r="A7" s="13" t="s">
        <v>1324</v>
      </c>
      <c r="B7" s="14"/>
      <c r="C7" s="14"/>
      <c r="D7" s="14"/>
      <c r="E7" s="14"/>
      <c r="F7" s="14"/>
      <c r="G7" s="14"/>
      <c r="H7" s="14">
        <v>800.91000000000008</v>
      </c>
      <c r="I7" s="14"/>
      <c r="J7" s="14"/>
      <c r="K7" s="14"/>
      <c r="L7" s="14"/>
      <c r="M7" s="14"/>
      <c r="N7" s="14"/>
      <c r="O7" s="14"/>
      <c r="P7" s="14"/>
      <c r="Q7" s="14"/>
    </row>
    <row r="8" spans="1:17" x14ac:dyDescent="0.25">
      <c r="A8" s="13" t="s">
        <v>1332</v>
      </c>
      <c r="B8" s="14"/>
      <c r="C8" s="14"/>
      <c r="D8" s="14"/>
      <c r="E8" s="14"/>
      <c r="F8" s="14"/>
      <c r="G8" s="14"/>
      <c r="H8" s="14">
        <v>1451.1602685</v>
      </c>
      <c r="I8" s="14"/>
      <c r="J8" s="14"/>
      <c r="K8" s="14"/>
      <c r="L8" s="14"/>
      <c r="M8" s="14"/>
      <c r="N8" s="14"/>
      <c r="O8" s="14"/>
      <c r="P8" s="14"/>
      <c r="Q8" s="14"/>
    </row>
    <row r="9" spans="1:17" x14ac:dyDescent="0.25">
      <c r="A9" s="13" t="s">
        <v>1327</v>
      </c>
      <c r="B9" s="14"/>
      <c r="C9" s="14"/>
      <c r="D9" s="14"/>
      <c r="E9" s="14"/>
      <c r="F9" s="14"/>
      <c r="G9" s="14"/>
      <c r="H9" s="14">
        <v>539.32999999999993</v>
      </c>
      <c r="I9" s="14"/>
      <c r="J9" s="14"/>
      <c r="K9" s="14"/>
      <c r="L9" s="14"/>
      <c r="M9" s="14"/>
      <c r="N9" s="14"/>
      <c r="O9" s="14"/>
      <c r="P9" s="14"/>
      <c r="Q9" s="14"/>
    </row>
    <row r="10" spans="1:17" x14ac:dyDescent="0.25">
      <c r="A10" s="13" t="s">
        <v>1330</v>
      </c>
      <c r="B10" s="14"/>
      <c r="C10" s="14"/>
      <c r="D10" s="14"/>
      <c r="E10" s="14"/>
      <c r="F10" s="14"/>
      <c r="G10" s="14"/>
      <c r="H10" s="14">
        <v>159.9902525</v>
      </c>
      <c r="I10" s="14"/>
      <c r="J10" s="14"/>
      <c r="K10" s="14"/>
      <c r="L10" s="14"/>
      <c r="M10" s="14"/>
      <c r="N10" s="14"/>
      <c r="O10" s="14"/>
      <c r="P10" s="14"/>
      <c r="Q10" s="14"/>
    </row>
    <row r="11" spans="1:17" x14ac:dyDescent="0.25">
      <c r="A11" s="13" t="s">
        <v>1331</v>
      </c>
      <c r="B11" s="14"/>
      <c r="C11" s="14"/>
      <c r="D11" s="14">
        <v>159.9902525</v>
      </c>
      <c r="E11" s="14"/>
      <c r="F11" s="14"/>
      <c r="G11" s="14"/>
      <c r="H11" s="14"/>
      <c r="I11" s="14"/>
      <c r="J11" s="14"/>
      <c r="K11" s="14"/>
      <c r="L11" s="14"/>
      <c r="M11" s="14"/>
      <c r="N11" s="14"/>
      <c r="O11" s="14"/>
      <c r="P11" s="14"/>
      <c r="Q11" s="14"/>
    </row>
    <row r="12" spans="1:17" x14ac:dyDescent="0.25">
      <c r="A12" s="13" t="s">
        <v>1326</v>
      </c>
      <c r="B12" s="14"/>
      <c r="C12" s="14"/>
      <c r="D12" s="14">
        <v>2097.5102685000002</v>
      </c>
      <c r="E12" s="14"/>
      <c r="F12" s="14"/>
      <c r="G12" s="14"/>
      <c r="H12" s="14"/>
      <c r="I12" s="14"/>
      <c r="J12" s="14"/>
      <c r="K12" s="14"/>
      <c r="L12" s="14"/>
      <c r="M12" s="14"/>
      <c r="N12" s="14"/>
      <c r="O12" s="14"/>
      <c r="P12" s="14"/>
      <c r="Q12" s="14"/>
    </row>
    <row r="13" spans="1:17" x14ac:dyDescent="0.25">
      <c r="A13" s="13" t="s">
        <v>1329</v>
      </c>
      <c r="B13" s="14">
        <v>2210.3802525000001</v>
      </c>
      <c r="C13" s="14"/>
      <c r="D13" s="14"/>
      <c r="E13" s="14"/>
      <c r="F13" s="14"/>
      <c r="G13" s="14"/>
      <c r="H13" s="14"/>
      <c r="I13" s="14"/>
      <c r="J13" s="14"/>
      <c r="K13" s="14"/>
      <c r="L13" s="14"/>
      <c r="M13" s="14"/>
      <c r="N13" s="14"/>
      <c r="O13" s="14"/>
      <c r="P13" s="14"/>
      <c r="Q13" s="14"/>
    </row>
    <row r="14" spans="1:17" x14ac:dyDescent="0.25">
      <c r="A14" s="13" t="s">
        <v>1328</v>
      </c>
      <c r="B14" s="14"/>
      <c r="C14" s="14"/>
      <c r="D14" s="14"/>
      <c r="E14" s="14">
        <v>1170.5999999999999</v>
      </c>
      <c r="F14" s="14"/>
      <c r="G14" s="14"/>
      <c r="H14" s="14"/>
      <c r="I14" s="14"/>
      <c r="J14" s="14"/>
      <c r="K14" s="14"/>
      <c r="L14" s="14"/>
      <c r="M14" s="14"/>
      <c r="N14" s="14"/>
      <c r="O14" s="14"/>
      <c r="P14" s="14"/>
      <c r="Q14" s="14"/>
    </row>
    <row r="15" spans="1:17" x14ac:dyDescent="0.25">
      <c r="A15" s="13" t="s">
        <v>1232</v>
      </c>
      <c r="B15" s="14"/>
      <c r="C15" s="14"/>
      <c r="D15" s="14"/>
      <c r="E15" s="14"/>
      <c r="F15" s="14"/>
      <c r="G15" s="14"/>
      <c r="H15" s="14"/>
      <c r="I15" s="14"/>
      <c r="J15" s="14"/>
      <c r="K15" s="14"/>
      <c r="L15" s="14"/>
      <c r="M15" s="14"/>
      <c r="N15" s="14"/>
      <c r="O15" s="14"/>
      <c r="P15" s="14"/>
      <c r="Q15" s="14"/>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R15"/>
  <sheetViews>
    <sheetView workbookViewId="0">
      <selection activeCell="A3" sqref="A3"/>
    </sheetView>
  </sheetViews>
  <sheetFormatPr defaultRowHeight="13.8" x14ac:dyDescent="0.25"/>
  <cols>
    <col min="1" max="1" width="11.8984375" customWidth="1"/>
    <col min="2" max="2" width="14.3984375" bestFit="1" customWidth="1"/>
    <col min="3" max="3" width="10.3984375" customWidth="1"/>
    <col min="4" max="4" width="13.296875" customWidth="1"/>
    <col min="5" max="5" width="8.5" customWidth="1"/>
    <col min="6" max="6" width="9" customWidth="1"/>
    <col min="7" max="7" width="11.59765625" customWidth="1"/>
    <col min="8" max="8" width="4.796875" customWidth="1"/>
    <col min="9" max="9" width="18.3984375" customWidth="1"/>
    <col min="10" max="10" width="8.5" customWidth="1"/>
    <col min="11" max="11" width="14.69921875" customWidth="1"/>
    <col min="12" max="12" width="12.19921875" bestFit="1" customWidth="1"/>
    <col min="13" max="13" width="12.59765625" bestFit="1" customWidth="1"/>
    <col min="14" max="14" width="7.19921875" customWidth="1"/>
    <col min="15" max="15" width="5.69921875" customWidth="1"/>
    <col min="16" max="16" width="17.69921875" bestFit="1" customWidth="1"/>
    <col min="17" max="17" width="22" bestFit="1" customWidth="1"/>
    <col min="18" max="18" width="10.09765625" bestFit="1" customWidth="1"/>
  </cols>
  <sheetData>
    <row r="3" spans="1:18" x14ac:dyDescent="0.25">
      <c r="B3" s="12" t="s">
        <v>1335</v>
      </c>
    </row>
    <row r="4" spans="1:18" x14ac:dyDescent="0.25">
      <c r="A4" s="12" t="s">
        <v>1230</v>
      </c>
      <c r="B4" t="s">
        <v>94</v>
      </c>
      <c r="C4" t="s">
        <v>267</v>
      </c>
      <c r="D4" t="s">
        <v>78</v>
      </c>
      <c r="E4" t="s">
        <v>88</v>
      </c>
      <c r="F4" t="s">
        <v>252</v>
      </c>
      <c r="G4" t="s">
        <v>584</v>
      </c>
      <c r="H4" t="s">
        <v>65</v>
      </c>
      <c r="I4" t="s">
        <v>724</v>
      </c>
      <c r="J4" t="s">
        <v>316</v>
      </c>
      <c r="K4" t="s">
        <v>564</v>
      </c>
      <c r="L4" t="s">
        <v>181</v>
      </c>
      <c r="M4" t="s">
        <v>172</v>
      </c>
      <c r="N4" t="s">
        <v>285</v>
      </c>
      <c r="O4" t="s">
        <v>447</v>
      </c>
      <c r="P4" t="s">
        <v>224</v>
      </c>
      <c r="Q4" t="s">
        <v>71</v>
      </c>
      <c r="R4" t="s">
        <v>1229</v>
      </c>
    </row>
    <row r="5" spans="1:18" x14ac:dyDescent="0.25">
      <c r="A5" s="13" t="s">
        <v>1325</v>
      </c>
    </row>
    <row r="6" spans="1:18" x14ac:dyDescent="0.25">
      <c r="A6" s="13" t="s">
        <v>1324</v>
      </c>
    </row>
    <row r="7" spans="1:18" x14ac:dyDescent="0.25">
      <c r="A7" s="13" t="s">
        <v>1332</v>
      </c>
    </row>
    <row r="8" spans="1:18" x14ac:dyDescent="0.25">
      <c r="A8" s="13" t="s">
        <v>1327</v>
      </c>
    </row>
    <row r="9" spans="1:18" x14ac:dyDescent="0.25">
      <c r="A9" s="13" t="s">
        <v>1330</v>
      </c>
    </row>
    <row r="10" spans="1:18" x14ac:dyDescent="0.25">
      <c r="A10" s="13" t="s">
        <v>1331</v>
      </c>
    </row>
    <row r="11" spans="1:18" x14ac:dyDescent="0.25">
      <c r="A11" s="13" t="s">
        <v>1326</v>
      </c>
    </row>
    <row r="12" spans="1:18" x14ac:dyDescent="0.25">
      <c r="A12" s="13" t="s">
        <v>1329</v>
      </c>
    </row>
    <row r="13" spans="1:18" x14ac:dyDescent="0.25">
      <c r="A13" s="13" t="s">
        <v>1328</v>
      </c>
    </row>
    <row r="14" spans="1:18" x14ac:dyDescent="0.25">
      <c r="A14" s="13" t="s">
        <v>1232</v>
      </c>
    </row>
    <row r="15" spans="1:18" x14ac:dyDescent="0.25">
      <c r="A15" s="13" t="s">
        <v>1229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A4" sqref="A4"/>
    </sheetView>
  </sheetViews>
  <sheetFormatPr defaultRowHeight="13.8" x14ac:dyDescent="0.25"/>
  <cols>
    <col min="1" max="1" width="16.59765625" bestFit="1" customWidth="1"/>
    <col min="2" max="2" width="18.3984375" customWidth="1"/>
    <col min="3" max="3" width="19.69921875" bestFit="1" customWidth="1"/>
  </cols>
  <sheetData>
    <row r="1" spans="1:2" x14ac:dyDescent="0.25">
      <c r="A1" s="12" t="s">
        <v>0</v>
      </c>
      <c r="B1" t="s">
        <v>1231</v>
      </c>
    </row>
    <row r="3" spans="1:2" x14ac:dyDescent="0.25">
      <c r="A3" s="12" t="s">
        <v>1230</v>
      </c>
      <c r="B3" t="s">
        <v>1337</v>
      </c>
    </row>
    <row r="4" spans="1:2" x14ac:dyDescent="0.25">
      <c r="A4" s="13" t="s">
        <v>65</v>
      </c>
      <c r="B4" s="14">
        <v>44</v>
      </c>
    </row>
    <row r="5" spans="1:2" x14ac:dyDescent="0.25">
      <c r="A5" s="13" t="s">
        <v>78</v>
      </c>
      <c r="B5" s="14">
        <v>34</v>
      </c>
    </row>
    <row r="6" spans="1:2" x14ac:dyDescent="0.25">
      <c r="A6" s="13" t="s">
        <v>181</v>
      </c>
      <c r="B6" s="14">
        <v>20</v>
      </c>
    </row>
    <row r="7" spans="1:2" x14ac:dyDescent="0.25">
      <c r="A7" s="13" t="s">
        <v>172</v>
      </c>
      <c r="B7" s="14">
        <v>18</v>
      </c>
    </row>
    <row r="8" spans="1:2" x14ac:dyDescent="0.25">
      <c r="A8" s="13" t="s">
        <v>224</v>
      </c>
      <c r="B8" s="14">
        <v>14</v>
      </c>
    </row>
    <row r="9" spans="1:2" x14ac:dyDescent="0.25">
      <c r="A9" s="13" t="s">
        <v>1229</v>
      </c>
      <c r="B9" s="14">
        <v>130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321"/>
  <sheetViews>
    <sheetView zoomScale="102" zoomScaleNormal="102" workbookViewId="0">
      <selection activeCell="L7" sqref="L7"/>
    </sheetView>
  </sheetViews>
  <sheetFormatPr defaultRowHeight="13.8" x14ac:dyDescent="0.25"/>
  <cols>
    <col min="1" max="1" width="18.8984375" style="1" customWidth="1"/>
    <col min="2" max="2" width="16" style="1" customWidth="1"/>
    <col min="3" max="3" width="15.69921875" style="1" customWidth="1"/>
    <col min="4" max="4" width="19.69921875" style="1" customWidth="1"/>
    <col min="5" max="5" width="43.69921875" style="1" customWidth="1"/>
    <col min="6" max="6" width="17" style="1" customWidth="1"/>
    <col min="7" max="7" width="33.3984375" style="1" customWidth="1"/>
    <col min="8" max="8" width="25.59765625" style="1" customWidth="1"/>
    <col min="9" max="9" width="85.296875" style="1" customWidth="1"/>
    <col min="10" max="10" width="57.3984375" style="1" customWidth="1"/>
    <col min="11" max="11" width="24" style="1" customWidth="1"/>
    <col min="12" max="13" width="18.8984375" style="1" customWidth="1"/>
    <col min="14" max="14" width="21.09765625" style="1" customWidth="1"/>
    <col min="15" max="15" width="26" style="1" customWidth="1"/>
    <col min="16" max="16" width="21" style="1" customWidth="1"/>
    <col min="17" max="17" width="23.796875" style="1" customWidth="1"/>
    <col min="18" max="18" width="13.3984375" style="1" customWidth="1"/>
    <col min="19" max="19" width="25.69921875" style="1" customWidth="1"/>
    <col min="20" max="20" width="25.296875" style="1" customWidth="1"/>
    <col min="21" max="21" width="18.59765625" style="1" customWidth="1"/>
    <col min="22" max="22" width="17.3984375" style="1" customWidth="1"/>
    <col min="23" max="23" width="16.796875" style="1" customWidth="1"/>
    <col min="24" max="24" width="14.5" style="1" customWidth="1"/>
    <col min="25" max="25" width="23" style="1" customWidth="1"/>
    <col min="26" max="26" width="25.296875" style="1" customWidth="1"/>
    <col min="27" max="27" width="22.8984375" style="1" customWidth="1"/>
    <col min="28" max="32" width="17.8984375" style="1" customWidth="1"/>
    <col min="33" max="33" width="18.09765625" style="1" customWidth="1"/>
    <col min="34" max="34" width="17.796875" style="1" customWidth="1"/>
    <col min="35" max="35" width="19.8984375" style="1" customWidth="1"/>
    <col min="36" max="36" width="18.09765625" style="1" customWidth="1"/>
    <col min="37" max="37" width="15.8984375" style="1" customWidth="1"/>
    <col min="38" max="38" width="17.5" style="1" customWidth="1"/>
    <col min="39" max="39" width="26.69921875" style="1" customWidth="1"/>
    <col min="40" max="40" width="21.8984375" style="1" customWidth="1"/>
    <col min="41" max="41" width="15.296875" style="1" customWidth="1"/>
    <col min="42" max="42" width="22" style="1" customWidth="1"/>
    <col min="43" max="43" width="24.296875" style="1" customWidth="1"/>
    <col min="44" max="44" width="28.5" style="1" customWidth="1"/>
    <col min="45" max="45" width="24.09765625" style="1" customWidth="1"/>
    <col min="46" max="46" width="28.296875" style="1" customWidth="1"/>
    <col min="47" max="47" width="27" style="1" customWidth="1"/>
    <col min="48" max="48" width="22.69921875" style="1" customWidth="1"/>
    <col min="49" max="49" width="29.69921875" style="1" customWidth="1"/>
    <col min="50" max="50" width="28.59765625" style="1" customWidth="1"/>
    <col min="51" max="51" width="24.3984375" style="1" customWidth="1"/>
    <col min="52" max="52" width="28.796875" style="1" customWidth="1"/>
    <col min="53" max="53" width="27.69921875" style="1" customWidth="1"/>
    <col min="54" max="54" width="23.296875" style="1" customWidth="1"/>
    <col min="55" max="55" width="27.3984375" style="1" customWidth="1"/>
    <col min="56" max="56" width="26.296875" style="1" customWidth="1"/>
    <col min="57" max="57" width="21.8984375" style="1" customWidth="1"/>
    <col min="58" max="58" width="28.8984375" style="1" customWidth="1"/>
    <col min="59" max="59" width="27.796875" style="1" customWidth="1"/>
    <col min="60" max="60" width="23.3984375" style="1" customWidth="1"/>
    <col min="61" max="61" width="28.5" style="1" customWidth="1"/>
    <col min="62" max="62" width="27.09765625" style="1" customWidth="1"/>
    <col min="63" max="63" width="22.8984375" style="1" customWidth="1"/>
    <col min="64" max="64" width="26.296875" style="1" customWidth="1"/>
    <col min="65" max="65" width="25.09765625" style="1" customWidth="1"/>
    <col min="66" max="66" width="20.796875" style="1" customWidth="1"/>
    <col min="67" max="67" width="27.3984375" style="1" customWidth="1"/>
    <col min="68" max="68" width="26.296875" style="1" customWidth="1"/>
    <col min="69" max="69" width="21.8984375" style="1" customWidth="1"/>
    <col min="70" max="70" width="15.69921875" style="1" customWidth="1"/>
    <col min="71" max="16384" width="8.796875" style="1"/>
  </cols>
  <sheetData>
    <row r="1" spans="1:70" x14ac:dyDescent="0.25">
      <c r="A1" s="1" t="s">
        <v>0</v>
      </c>
      <c r="B1" s="1" t="s">
        <v>1</v>
      </c>
      <c r="C1" s="1" t="s">
        <v>2</v>
      </c>
      <c r="D1" s="1" t="s">
        <v>3</v>
      </c>
      <c r="E1" s="1" t="s">
        <v>4</v>
      </c>
      <c r="F1" s="1" t="s">
        <v>5</v>
      </c>
      <c r="G1" s="1" t="s">
        <v>6</v>
      </c>
      <c r="H1" s="1" t="s">
        <v>7</v>
      </c>
      <c r="I1" s="1" t="s">
        <v>8</v>
      </c>
      <c r="J1" s="1" t="s">
        <v>9</v>
      </c>
      <c r="K1" s="1" t="s">
        <v>10</v>
      </c>
      <c r="L1" s="1" t="s">
        <v>11</v>
      </c>
      <c r="M1" s="1" t="s">
        <v>1338</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1323</v>
      </c>
      <c r="AD1" s="1" t="s">
        <v>1251</v>
      </c>
      <c r="AE1" s="1" t="s">
        <v>1250</v>
      </c>
      <c r="AF1" s="1" t="s">
        <v>1333</v>
      </c>
      <c r="AG1" s="1" t="s">
        <v>27</v>
      </c>
      <c r="AH1" s="1" t="s">
        <v>28</v>
      </c>
      <c r="AI1" s="1" t="s">
        <v>29</v>
      </c>
      <c r="AJ1" s="1" t="s">
        <v>1271</v>
      </c>
      <c r="AK1" s="1" t="s">
        <v>30</v>
      </c>
      <c r="AL1" s="1" t="s">
        <v>31</v>
      </c>
      <c r="AM1" s="1" t="s">
        <v>32</v>
      </c>
      <c r="AN1" s="1" t="s">
        <v>33</v>
      </c>
      <c r="AO1" s="1" t="s">
        <v>34</v>
      </c>
      <c r="AP1" s="1" t="s">
        <v>1288</v>
      </c>
      <c r="AQ1" s="1" t="s">
        <v>35</v>
      </c>
      <c r="AR1" s="1" t="s">
        <v>36</v>
      </c>
      <c r="AS1" s="1" t="s">
        <v>37</v>
      </c>
      <c r="AT1" s="1" t="s">
        <v>38</v>
      </c>
      <c r="AU1" s="1" t="s">
        <v>39</v>
      </c>
      <c r="AV1" s="1" t="s">
        <v>40</v>
      </c>
      <c r="AW1" s="1" t="s">
        <v>41</v>
      </c>
      <c r="AX1" s="1" t="s">
        <v>42</v>
      </c>
      <c r="AY1" s="1" t="s">
        <v>43</v>
      </c>
      <c r="AZ1" s="1" t="s">
        <v>44</v>
      </c>
      <c r="BA1" s="1" t="s">
        <v>45</v>
      </c>
      <c r="BB1" s="1" t="s">
        <v>46</v>
      </c>
      <c r="BC1" s="1" t="s">
        <v>47</v>
      </c>
      <c r="BD1" s="1" t="s">
        <v>48</v>
      </c>
      <c r="BE1" s="1" t="s">
        <v>49</v>
      </c>
      <c r="BF1" s="1" t="s">
        <v>50</v>
      </c>
      <c r="BG1" s="1" t="s">
        <v>51</v>
      </c>
      <c r="BH1" s="1" t="s">
        <v>52</v>
      </c>
      <c r="BI1" s="1" t="s">
        <v>53</v>
      </c>
      <c r="BJ1" s="1" t="s">
        <v>54</v>
      </c>
      <c r="BK1" s="1" t="s">
        <v>55</v>
      </c>
      <c r="BL1" s="1" t="s">
        <v>56</v>
      </c>
      <c r="BM1" s="1" t="s">
        <v>57</v>
      </c>
      <c r="BN1" s="1" t="s">
        <v>58</v>
      </c>
      <c r="BO1" s="1" t="s">
        <v>59</v>
      </c>
      <c r="BP1" s="1" t="s">
        <v>60</v>
      </c>
      <c r="BQ1" s="1" t="s">
        <v>61</v>
      </c>
      <c r="BR1" s="1" t="s">
        <v>62</v>
      </c>
    </row>
    <row r="2" spans="1:70" x14ac:dyDescent="0.25">
      <c r="A2" s="1">
        <v>1</v>
      </c>
      <c r="B2" s="2">
        <v>44550</v>
      </c>
      <c r="C2" s="2">
        <v>44596</v>
      </c>
      <c r="D2" s="1">
        <v>1</v>
      </c>
      <c r="E2" s="1" t="s">
        <v>63</v>
      </c>
      <c r="F2" s="1">
        <v>1</v>
      </c>
      <c r="G2" s="1" t="s">
        <v>64</v>
      </c>
      <c r="H2" s="1" t="s">
        <v>65</v>
      </c>
      <c r="I2" s="1" t="s">
        <v>66</v>
      </c>
      <c r="J2" s="1" t="s">
        <v>67</v>
      </c>
      <c r="K2" s="1">
        <v>3</v>
      </c>
      <c r="L2" s="1">
        <v>2</v>
      </c>
      <c r="M2" s="1" t="str">
        <f>IF(L2&gt;0,"MALE","FEMALE")</f>
        <v>MALE</v>
      </c>
      <c r="N2" s="1">
        <v>1</v>
      </c>
      <c r="P2" s="1">
        <v>0</v>
      </c>
      <c r="Q2" s="1" t="s">
        <v>68</v>
      </c>
      <c r="R2" s="1">
        <v>2016</v>
      </c>
      <c r="S2" s="1" t="s">
        <v>69</v>
      </c>
      <c r="T2" s="1" t="s">
        <v>69</v>
      </c>
      <c r="U2" s="1">
        <v>95</v>
      </c>
      <c r="V2" s="1">
        <v>8</v>
      </c>
      <c r="Y2" s="1">
        <v>50</v>
      </c>
      <c r="Z2" s="1">
        <v>5</v>
      </c>
      <c r="AA2" s="1">
        <v>1000</v>
      </c>
      <c r="AB2" s="1">
        <v>1</v>
      </c>
      <c r="AC2" s="1" t="s">
        <v>1324</v>
      </c>
      <c r="AD2" s="1">
        <f>Sheet8!F23</f>
        <v>145</v>
      </c>
      <c r="AE2" s="1">
        <f>Sheet8!F5</f>
        <v>108.9966</v>
      </c>
      <c r="AF2" s="1">
        <f>Sheet8!B6</f>
        <v>800.91000000000008</v>
      </c>
      <c r="AG2" s="1">
        <v>1</v>
      </c>
      <c r="AH2" s="1">
        <v>75</v>
      </c>
      <c r="AI2" s="1">
        <v>16</v>
      </c>
      <c r="AL2" s="1">
        <v>469</v>
      </c>
      <c r="AM2" s="1">
        <v>3</v>
      </c>
      <c r="AP2" s="1">
        <f>SUM(AQ2,(AT2),(AW2),(AZ2),(BC2),(BF2),(BI2),(BL2),(BO2))</f>
        <v>75</v>
      </c>
      <c r="AQ2" s="1">
        <v>25</v>
      </c>
      <c r="AR2" s="1">
        <v>5.33</v>
      </c>
      <c r="AZ2" s="1">
        <v>25</v>
      </c>
      <c r="BA2" s="1">
        <v>5.33</v>
      </c>
      <c r="BC2" s="1">
        <v>25</v>
      </c>
      <c r="BD2" s="1">
        <v>5.33</v>
      </c>
    </row>
    <row r="3" spans="1:70" x14ac:dyDescent="0.25">
      <c r="A3" s="1">
        <v>1</v>
      </c>
      <c r="B3" s="2">
        <v>44550</v>
      </c>
      <c r="C3" s="2">
        <v>44596</v>
      </c>
      <c r="D3" s="1">
        <v>1</v>
      </c>
      <c r="E3" s="1" t="s">
        <v>63</v>
      </c>
      <c r="F3" s="1">
        <v>2</v>
      </c>
      <c r="G3" s="1" t="s">
        <v>70</v>
      </c>
      <c r="H3" s="1" t="s">
        <v>71</v>
      </c>
      <c r="I3" s="1" t="s">
        <v>72</v>
      </c>
      <c r="J3" s="1" t="s">
        <v>73</v>
      </c>
      <c r="K3" s="1">
        <v>1</v>
      </c>
      <c r="L3" s="1">
        <v>1</v>
      </c>
      <c r="M3" s="1" t="str">
        <f t="shared" ref="M3:M66" si="0">IF(L3&gt;0,"MALE","FEMALE")</f>
        <v>MALE</v>
      </c>
      <c r="P3" s="1">
        <v>0</v>
      </c>
      <c r="Q3" s="1" t="s">
        <v>74</v>
      </c>
      <c r="R3" s="1">
        <v>2017</v>
      </c>
      <c r="S3" s="1" t="s">
        <v>75</v>
      </c>
      <c r="T3" s="1" t="s">
        <v>76</v>
      </c>
      <c r="U3" s="1">
        <v>4</v>
      </c>
      <c r="V3" s="1">
        <v>0.4</v>
      </c>
      <c r="Y3" s="1">
        <v>40</v>
      </c>
      <c r="Z3" s="1">
        <v>15</v>
      </c>
      <c r="AA3" s="1">
        <v>267</v>
      </c>
      <c r="AB3" s="1">
        <v>1</v>
      </c>
      <c r="AC3" s="1" t="s">
        <v>1325</v>
      </c>
      <c r="AD3" s="1">
        <f>Sheet8!F18</f>
        <v>311.16000000000003</v>
      </c>
      <c r="AE3" s="1">
        <f>Sheet8!F9</f>
        <v>260.93260000000004</v>
      </c>
      <c r="AF3" s="1">
        <f>Sheet8!B5</f>
        <v>2510.0400159999995</v>
      </c>
      <c r="AG3" s="1">
        <v>1</v>
      </c>
      <c r="AH3" s="1">
        <v>40</v>
      </c>
      <c r="AI3" s="1">
        <v>50</v>
      </c>
      <c r="AL3" s="1">
        <v>80</v>
      </c>
      <c r="AM3" s="1">
        <v>2</v>
      </c>
      <c r="AP3" s="1">
        <f t="shared" ref="AP3:AP66" si="1">SUM(AQ3,(AT3),(AW3),(AZ3),(BC3),(BF3),(BI3),(BL3),(BO3))</f>
        <v>40</v>
      </c>
      <c r="AQ3" s="1">
        <v>20</v>
      </c>
      <c r="AR3" s="1">
        <v>25</v>
      </c>
      <c r="AZ3" s="1">
        <v>20</v>
      </c>
      <c r="BA3" s="1">
        <v>25</v>
      </c>
    </row>
    <row r="4" spans="1:70" x14ac:dyDescent="0.25">
      <c r="A4" s="1">
        <v>1</v>
      </c>
      <c r="B4" s="2">
        <v>44550</v>
      </c>
      <c r="C4" s="2">
        <v>44596</v>
      </c>
      <c r="D4" s="1">
        <v>1</v>
      </c>
      <c r="E4" s="1" t="s">
        <v>63</v>
      </c>
      <c r="F4" s="1">
        <v>3</v>
      </c>
      <c r="G4" s="1" t="s">
        <v>77</v>
      </c>
      <c r="H4" s="1" t="s">
        <v>78</v>
      </c>
      <c r="I4" s="1" t="s">
        <v>79</v>
      </c>
      <c r="J4" s="1" t="s">
        <v>80</v>
      </c>
      <c r="K4" s="1">
        <v>1</v>
      </c>
      <c r="M4" s="1" t="str">
        <f t="shared" si="0"/>
        <v>FEMALE</v>
      </c>
      <c r="N4" s="1">
        <v>1</v>
      </c>
      <c r="P4" s="1">
        <v>0</v>
      </c>
      <c r="Q4" s="1" t="s">
        <v>74</v>
      </c>
      <c r="R4" s="1">
        <v>2021</v>
      </c>
      <c r="S4" s="1" t="s">
        <v>69</v>
      </c>
      <c r="T4" s="1" t="s">
        <v>69</v>
      </c>
      <c r="V4" s="1">
        <v>2</v>
      </c>
      <c r="Y4" s="1">
        <v>25</v>
      </c>
      <c r="Z4" s="1">
        <v>10</v>
      </c>
      <c r="AA4" s="1">
        <v>250</v>
      </c>
      <c r="AB4" s="1">
        <v>1</v>
      </c>
      <c r="AC4" s="1" t="s">
        <v>1326</v>
      </c>
      <c r="AD4" s="1">
        <f>Sheet8!F17</f>
        <v>525.16</v>
      </c>
      <c r="AE4" s="1">
        <f>Sheet8!F10</f>
        <v>301.59360000000004</v>
      </c>
      <c r="AF4" s="1">
        <f>Sheet8!B12</f>
        <v>2097.5102685000002</v>
      </c>
      <c r="AG4" s="1">
        <v>1</v>
      </c>
      <c r="AH4" s="1">
        <v>25</v>
      </c>
      <c r="AI4" s="1">
        <v>30</v>
      </c>
      <c r="AL4" s="1">
        <v>83</v>
      </c>
      <c r="AM4" s="1">
        <v>2</v>
      </c>
      <c r="AP4" s="1">
        <f t="shared" si="1"/>
        <v>25</v>
      </c>
      <c r="AW4" s="1">
        <v>12.5</v>
      </c>
      <c r="AX4" s="1">
        <v>15</v>
      </c>
      <c r="AZ4" s="1">
        <v>12.5</v>
      </c>
      <c r="BA4" s="1">
        <v>15</v>
      </c>
    </row>
    <row r="5" spans="1:70" x14ac:dyDescent="0.25">
      <c r="A5" s="1">
        <v>1</v>
      </c>
      <c r="B5" s="2">
        <v>44550</v>
      </c>
      <c r="C5" s="2">
        <v>44596</v>
      </c>
      <c r="D5" s="1">
        <v>2</v>
      </c>
      <c r="E5" s="1" t="s">
        <v>81</v>
      </c>
      <c r="F5" s="1">
        <v>4</v>
      </c>
      <c r="G5" s="1" t="s">
        <v>82</v>
      </c>
      <c r="H5" s="1" t="s">
        <v>65</v>
      </c>
      <c r="I5" s="1" t="s">
        <v>83</v>
      </c>
      <c r="J5" s="1" t="s">
        <v>84</v>
      </c>
      <c r="K5" s="1">
        <v>2</v>
      </c>
      <c r="L5" s="1">
        <v>2</v>
      </c>
      <c r="M5" s="1" t="str">
        <f t="shared" si="0"/>
        <v>MALE</v>
      </c>
      <c r="P5" s="1">
        <v>0</v>
      </c>
      <c r="Q5" s="1" t="s">
        <v>68</v>
      </c>
      <c r="R5" s="1">
        <v>2019</v>
      </c>
      <c r="S5" s="1" t="s">
        <v>85</v>
      </c>
      <c r="T5" s="1" t="s">
        <v>86</v>
      </c>
      <c r="U5" s="1">
        <v>700</v>
      </c>
      <c r="W5" s="1">
        <v>48</v>
      </c>
      <c r="Y5" s="1">
        <v>70</v>
      </c>
      <c r="Z5" s="1">
        <v>1</v>
      </c>
      <c r="AA5" s="1">
        <v>7000</v>
      </c>
      <c r="AB5" s="1">
        <v>1</v>
      </c>
      <c r="AC5" s="1" t="s">
        <v>1327</v>
      </c>
      <c r="AD5" s="1">
        <f>Sheet8!F19</f>
        <v>114</v>
      </c>
      <c r="AE5" s="1">
        <f>Sheet8!F4</f>
        <v>93.24</v>
      </c>
      <c r="AF5" s="1">
        <f>Sheet8!B10</f>
        <v>539.32999999999993</v>
      </c>
      <c r="AG5" s="1">
        <v>1</v>
      </c>
      <c r="AH5" s="1">
        <v>70</v>
      </c>
      <c r="AI5" s="1">
        <v>2.75</v>
      </c>
      <c r="AL5" s="1">
        <v>2545</v>
      </c>
      <c r="AM5" s="1">
        <v>1</v>
      </c>
      <c r="AP5" s="1">
        <f t="shared" si="1"/>
        <v>70</v>
      </c>
      <c r="AQ5" s="1">
        <v>70</v>
      </c>
      <c r="AR5" s="1">
        <v>2.75</v>
      </c>
    </row>
    <row r="6" spans="1:70" x14ac:dyDescent="0.25">
      <c r="A6" s="1">
        <v>1</v>
      </c>
      <c r="B6" s="2">
        <v>44550</v>
      </c>
      <c r="C6" s="2">
        <v>44596</v>
      </c>
      <c r="D6" s="1">
        <v>2</v>
      </c>
      <c r="E6" s="1" t="s">
        <v>81</v>
      </c>
      <c r="F6" s="1">
        <v>5</v>
      </c>
      <c r="G6" s="1" t="s">
        <v>87</v>
      </c>
      <c r="H6" s="1" t="s">
        <v>88</v>
      </c>
      <c r="I6" s="1" t="s">
        <v>89</v>
      </c>
      <c r="J6" s="1" t="s">
        <v>90</v>
      </c>
      <c r="K6" s="1">
        <v>4</v>
      </c>
      <c r="L6" s="1">
        <v>1</v>
      </c>
      <c r="M6" s="1" t="str">
        <f t="shared" si="0"/>
        <v>MALE</v>
      </c>
      <c r="N6" s="1">
        <v>3</v>
      </c>
      <c r="P6" s="1">
        <v>1</v>
      </c>
      <c r="Q6" s="1" t="s">
        <v>68</v>
      </c>
      <c r="R6" s="1">
        <v>2015</v>
      </c>
      <c r="S6" s="1" t="s">
        <v>91</v>
      </c>
      <c r="T6" s="1" t="s">
        <v>92</v>
      </c>
      <c r="U6" s="1">
        <v>30</v>
      </c>
      <c r="Y6" s="1">
        <v>50</v>
      </c>
      <c r="Z6" s="1">
        <v>5</v>
      </c>
      <c r="AA6" s="1">
        <v>1000</v>
      </c>
      <c r="AB6" s="1">
        <v>0</v>
      </c>
      <c r="AC6" s="1" t="s">
        <v>1328</v>
      </c>
      <c r="AD6" s="1">
        <f>Sheet8!F20</f>
        <v>229.16</v>
      </c>
      <c r="AE6" s="1">
        <f>Sheet8!F4</f>
        <v>93.24</v>
      </c>
      <c r="AF6" s="1">
        <f>Sheet8!B9</f>
        <v>1170.5999999999999</v>
      </c>
      <c r="AP6" s="1">
        <f t="shared" si="1"/>
        <v>0</v>
      </c>
    </row>
    <row r="7" spans="1:70" x14ac:dyDescent="0.25">
      <c r="A7" s="1">
        <v>1</v>
      </c>
      <c r="B7" s="2">
        <v>44550</v>
      </c>
      <c r="C7" s="2">
        <v>44596</v>
      </c>
      <c r="D7" s="1">
        <v>2</v>
      </c>
      <c r="E7" s="1" t="s">
        <v>81</v>
      </c>
      <c r="F7" s="1">
        <v>6</v>
      </c>
      <c r="G7" s="1" t="s">
        <v>93</v>
      </c>
      <c r="H7" s="1" t="s">
        <v>94</v>
      </c>
      <c r="I7" s="1" t="s">
        <v>95</v>
      </c>
      <c r="J7" s="1" t="s">
        <v>96</v>
      </c>
      <c r="K7" s="1">
        <v>2</v>
      </c>
      <c r="L7" s="1">
        <v>1</v>
      </c>
      <c r="M7" s="1" t="str">
        <f t="shared" si="0"/>
        <v>MALE</v>
      </c>
      <c r="N7" s="1">
        <v>1</v>
      </c>
      <c r="P7" s="1">
        <v>1</v>
      </c>
      <c r="Q7" s="1" t="s">
        <v>68</v>
      </c>
      <c r="R7" s="1">
        <v>2005</v>
      </c>
      <c r="S7" s="1" t="s">
        <v>97</v>
      </c>
      <c r="T7" s="1" t="s">
        <v>98</v>
      </c>
      <c r="U7" s="1">
        <v>79</v>
      </c>
      <c r="Y7" s="1">
        <v>50</v>
      </c>
      <c r="Z7" s="1">
        <v>5</v>
      </c>
      <c r="AA7" s="1">
        <v>1000</v>
      </c>
      <c r="AB7" s="1">
        <v>0</v>
      </c>
      <c r="AC7" s="1" t="s">
        <v>1329</v>
      </c>
      <c r="AD7" s="1">
        <f>Sheet8!F21</f>
        <v>342</v>
      </c>
      <c r="AE7" s="1">
        <f>Sheet8!F8</f>
        <v>422.11399999999998</v>
      </c>
      <c r="AF7" s="1">
        <f>Sheet8!B8</f>
        <v>2210.3802525000001</v>
      </c>
      <c r="AP7" s="1">
        <f t="shared" si="1"/>
        <v>0</v>
      </c>
    </row>
    <row r="8" spans="1:70" x14ac:dyDescent="0.25">
      <c r="A8" s="1">
        <v>1</v>
      </c>
      <c r="B8" s="2">
        <v>44550</v>
      </c>
      <c r="C8" s="2">
        <v>44596</v>
      </c>
      <c r="D8" s="1">
        <v>3</v>
      </c>
      <c r="E8" s="1" t="s">
        <v>99</v>
      </c>
      <c r="F8" s="1">
        <v>7</v>
      </c>
      <c r="G8" s="1" t="s">
        <v>100</v>
      </c>
      <c r="H8" s="1" t="s">
        <v>65</v>
      </c>
      <c r="I8" s="1" t="s">
        <v>101</v>
      </c>
      <c r="J8" s="1" t="s">
        <v>102</v>
      </c>
      <c r="K8" s="1">
        <v>2</v>
      </c>
      <c r="M8" s="1" t="str">
        <f t="shared" si="0"/>
        <v>FEMALE</v>
      </c>
      <c r="N8" s="1">
        <v>2</v>
      </c>
      <c r="P8" s="1">
        <v>0</v>
      </c>
      <c r="Q8" s="1" t="s">
        <v>68</v>
      </c>
      <c r="R8" s="1">
        <v>2020</v>
      </c>
      <c r="S8" s="1" t="s">
        <v>103</v>
      </c>
      <c r="T8" s="1" t="s">
        <v>104</v>
      </c>
      <c r="U8" s="1">
        <v>25</v>
      </c>
      <c r="Y8" s="1">
        <v>100</v>
      </c>
      <c r="Z8" s="1">
        <v>0.25</v>
      </c>
      <c r="AA8" s="1">
        <v>40000</v>
      </c>
      <c r="AB8" s="1">
        <v>1</v>
      </c>
      <c r="AC8" s="1" t="s">
        <v>1330</v>
      </c>
      <c r="AD8" s="1">
        <f>Sheet8!F25</f>
        <v>0</v>
      </c>
      <c r="AE8" s="1">
        <f>Sheet8!F7</f>
        <v>51.7</v>
      </c>
      <c r="AF8" s="1">
        <f>Sheet8!B7</f>
        <v>159.9902525</v>
      </c>
      <c r="AG8" s="1">
        <v>0</v>
      </c>
      <c r="AP8" s="1">
        <f t="shared" si="1"/>
        <v>0</v>
      </c>
    </row>
    <row r="9" spans="1:70" x14ac:dyDescent="0.25">
      <c r="A9" s="1">
        <v>1</v>
      </c>
      <c r="B9" s="2">
        <v>44550</v>
      </c>
      <c r="C9" s="2">
        <v>44596</v>
      </c>
      <c r="D9" s="1">
        <v>3</v>
      </c>
      <c r="E9" s="1" t="s">
        <v>99</v>
      </c>
      <c r="F9" s="1">
        <v>8</v>
      </c>
      <c r="G9" s="1" t="s">
        <v>105</v>
      </c>
      <c r="H9" s="1" t="s">
        <v>78</v>
      </c>
      <c r="I9" s="1" t="s">
        <v>106</v>
      </c>
      <c r="J9" s="1" t="s">
        <v>107</v>
      </c>
      <c r="K9" s="1">
        <v>1</v>
      </c>
      <c r="L9" s="1">
        <v>1</v>
      </c>
      <c r="M9" s="1" t="str">
        <f t="shared" si="0"/>
        <v>MALE</v>
      </c>
      <c r="P9" s="1">
        <v>0</v>
      </c>
      <c r="Q9" s="1" t="s">
        <v>74</v>
      </c>
      <c r="R9" s="1">
        <v>2019</v>
      </c>
      <c r="S9" s="1" t="s">
        <v>108</v>
      </c>
      <c r="T9" s="1" t="s">
        <v>98</v>
      </c>
      <c r="U9" s="1">
        <v>100</v>
      </c>
      <c r="Y9" s="1">
        <v>75</v>
      </c>
      <c r="Z9" s="1">
        <v>4</v>
      </c>
      <c r="AA9" s="1">
        <v>1875</v>
      </c>
      <c r="AB9" s="1">
        <v>1</v>
      </c>
      <c r="AC9" s="1" t="s">
        <v>1331</v>
      </c>
      <c r="AD9" s="1">
        <f>Sheet8!F24</f>
        <v>47</v>
      </c>
      <c r="AE9" s="1">
        <f>Sheet8!F6</f>
        <v>3</v>
      </c>
      <c r="AF9" s="1">
        <f>Sheet8!B7</f>
        <v>159.9902525</v>
      </c>
      <c r="AG9" s="1">
        <v>1</v>
      </c>
      <c r="AH9" s="1">
        <v>75</v>
      </c>
      <c r="AI9" s="1">
        <v>6</v>
      </c>
      <c r="AL9" s="1">
        <v>1250</v>
      </c>
      <c r="AM9" s="1">
        <v>1</v>
      </c>
      <c r="AP9" s="1">
        <f t="shared" si="1"/>
        <v>75</v>
      </c>
      <c r="BC9" s="1">
        <v>75</v>
      </c>
      <c r="BD9" s="1">
        <v>6</v>
      </c>
    </row>
    <row r="10" spans="1:70" x14ac:dyDescent="0.25">
      <c r="A10" s="1">
        <v>1</v>
      </c>
      <c r="B10" s="2">
        <v>44550</v>
      </c>
      <c r="C10" s="2">
        <v>44596</v>
      </c>
      <c r="D10" s="1">
        <v>3</v>
      </c>
      <c r="E10" s="1" t="s">
        <v>99</v>
      </c>
      <c r="F10" s="1">
        <v>9</v>
      </c>
      <c r="G10" s="1" t="s">
        <v>109</v>
      </c>
      <c r="H10" s="1" t="s">
        <v>65</v>
      </c>
      <c r="I10" s="1" t="s">
        <v>110</v>
      </c>
      <c r="J10" s="1" t="s">
        <v>111</v>
      </c>
      <c r="K10" s="1">
        <v>2</v>
      </c>
      <c r="L10" s="1">
        <v>2</v>
      </c>
      <c r="M10" s="1" t="str">
        <f t="shared" si="0"/>
        <v>MALE</v>
      </c>
      <c r="P10" s="1">
        <v>0</v>
      </c>
      <c r="Q10" s="1" t="s">
        <v>68</v>
      </c>
      <c r="R10" s="1">
        <v>2019</v>
      </c>
      <c r="S10" s="1" t="s">
        <v>85</v>
      </c>
      <c r="T10" s="1" t="s">
        <v>86</v>
      </c>
      <c r="V10" s="1">
        <v>20</v>
      </c>
      <c r="Y10" s="1">
        <v>50</v>
      </c>
      <c r="Z10" s="1">
        <v>2</v>
      </c>
      <c r="AA10" s="1">
        <v>2500</v>
      </c>
      <c r="AB10" s="1">
        <v>1</v>
      </c>
      <c r="AC10" s="1" t="s">
        <v>1332</v>
      </c>
      <c r="AD10" s="1">
        <f>Sheet8!F22</f>
        <v>97.5</v>
      </c>
      <c r="AE10" s="1">
        <f>Sheet8!F12</f>
        <v>305.82800000000003</v>
      </c>
      <c r="AF10" s="1">
        <f>Sheet8!B11</f>
        <v>1451.1602685</v>
      </c>
      <c r="AG10" s="1">
        <v>1</v>
      </c>
      <c r="AH10" s="1">
        <v>20</v>
      </c>
      <c r="AI10" s="1">
        <v>15</v>
      </c>
      <c r="AJ10" s="1">
        <v>30</v>
      </c>
      <c r="AL10" s="1">
        <v>133</v>
      </c>
      <c r="AM10" s="1">
        <v>1</v>
      </c>
      <c r="AP10" s="1">
        <f t="shared" si="1"/>
        <v>20</v>
      </c>
      <c r="AZ10" s="1">
        <v>20</v>
      </c>
      <c r="BA10" s="1">
        <v>15</v>
      </c>
      <c r="BB10" s="1">
        <v>30</v>
      </c>
    </row>
    <row r="11" spans="1:70" x14ac:dyDescent="0.25">
      <c r="A11" s="1">
        <v>1</v>
      </c>
      <c r="B11" s="2">
        <v>44550</v>
      </c>
      <c r="C11" s="2">
        <v>44596</v>
      </c>
      <c r="D11" s="1">
        <v>4</v>
      </c>
      <c r="E11" s="1" t="s">
        <v>112</v>
      </c>
      <c r="F11" s="1">
        <v>10</v>
      </c>
      <c r="G11" s="1" t="s">
        <v>113</v>
      </c>
      <c r="H11" s="1" t="s">
        <v>78</v>
      </c>
      <c r="I11" s="1" t="s">
        <v>114</v>
      </c>
      <c r="J11" s="1" t="s">
        <v>115</v>
      </c>
      <c r="K11" s="1">
        <v>2</v>
      </c>
      <c r="L11" s="1">
        <v>1</v>
      </c>
      <c r="M11" s="1" t="str">
        <f t="shared" si="0"/>
        <v>MALE</v>
      </c>
      <c r="N11" s="1">
        <v>1</v>
      </c>
      <c r="P11" s="1">
        <v>1</v>
      </c>
      <c r="Q11" s="1" t="s">
        <v>68</v>
      </c>
      <c r="R11" s="1">
        <v>2021</v>
      </c>
      <c r="S11" s="1" t="s">
        <v>69</v>
      </c>
      <c r="T11" s="1" t="s">
        <v>69</v>
      </c>
      <c r="V11" s="1">
        <v>4</v>
      </c>
      <c r="W11" s="1">
        <v>75</v>
      </c>
      <c r="Y11" s="1">
        <v>50</v>
      </c>
      <c r="Z11" s="1">
        <v>7.5</v>
      </c>
      <c r="AA11" s="1">
        <v>667</v>
      </c>
      <c r="AB11" s="1">
        <v>1</v>
      </c>
      <c r="AG11" s="1">
        <v>1</v>
      </c>
      <c r="AH11" s="1">
        <v>50</v>
      </c>
      <c r="AI11" s="1">
        <v>25</v>
      </c>
      <c r="AL11" s="1">
        <v>200</v>
      </c>
      <c r="AM11" s="1">
        <v>2</v>
      </c>
      <c r="AP11" s="1">
        <f t="shared" si="1"/>
        <v>50</v>
      </c>
      <c r="AW11" s="1">
        <v>25</v>
      </c>
      <c r="AX11" s="1">
        <v>12.5</v>
      </c>
      <c r="AZ11" s="1">
        <v>25</v>
      </c>
      <c r="BA11" s="1">
        <v>12.5</v>
      </c>
    </row>
    <row r="12" spans="1:70" x14ac:dyDescent="0.25">
      <c r="A12" s="1">
        <v>1</v>
      </c>
      <c r="B12" s="2">
        <v>44550</v>
      </c>
      <c r="C12" s="2">
        <v>44596</v>
      </c>
      <c r="D12" s="1">
        <v>4</v>
      </c>
      <c r="E12" s="1" t="s">
        <v>112</v>
      </c>
      <c r="F12" s="1">
        <v>11</v>
      </c>
      <c r="G12" s="1" t="s">
        <v>116</v>
      </c>
      <c r="H12" s="1" t="s">
        <v>65</v>
      </c>
      <c r="I12" s="1" t="s">
        <v>117</v>
      </c>
      <c r="J12" s="1" t="s">
        <v>118</v>
      </c>
      <c r="K12" s="1">
        <v>2</v>
      </c>
      <c r="M12" s="1" t="str">
        <f t="shared" si="0"/>
        <v>FEMALE</v>
      </c>
      <c r="N12" s="1">
        <v>2</v>
      </c>
      <c r="P12" s="1">
        <v>0</v>
      </c>
      <c r="Q12" s="1" t="s">
        <v>119</v>
      </c>
      <c r="R12" s="1">
        <v>2021</v>
      </c>
      <c r="S12" s="1" t="s">
        <v>120</v>
      </c>
      <c r="T12" s="1" t="s">
        <v>121</v>
      </c>
      <c r="V12" s="1">
        <v>5</v>
      </c>
      <c r="W12" s="1">
        <v>18</v>
      </c>
      <c r="Y12" s="1">
        <v>50</v>
      </c>
      <c r="Z12" s="1">
        <v>10</v>
      </c>
      <c r="AA12" s="1">
        <v>500</v>
      </c>
      <c r="AB12" s="1">
        <v>1</v>
      </c>
      <c r="AG12" s="1">
        <v>1</v>
      </c>
      <c r="AH12" s="1">
        <v>56.6</v>
      </c>
      <c r="AI12" s="1">
        <v>5.62</v>
      </c>
      <c r="AL12" s="1">
        <v>1007</v>
      </c>
      <c r="AM12" s="1">
        <v>2</v>
      </c>
      <c r="AP12" s="1">
        <f t="shared" si="1"/>
        <v>56.6</v>
      </c>
      <c r="AT12" s="1">
        <v>28.3</v>
      </c>
      <c r="AU12" s="1">
        <v>2.81</v>
      </c>
      <c r="AZ12" s="1">
        <v>28.3</v>
      </c>
      <c r="BA12" s="1">
        <v>2.81</v>
      </c>
    </row>
    <row r="13" spans="1:70" x14ac:dyDescent="0.25">
      <c r="A13" s="1">
        <v>1</v>
      </c>
      <c r="B13" s="2">
        <v>44550</v>
      </c>
      <c r="C13" s="2">
        <v>44596</v>
      </c>
      <c r="D13" s="1">
        <v>4</v>
      </c>
      <c r="E13" s="1" t="s">
        <v>112</v>
      </c>
      <c r="F13" s="1">
        <v>12</v>
      </c>
      <c r="G13" s="1" t="s">
        <v>122</v>
      </c>
      <c r="H13" s="1" t="s">
        <v>78</v>
      </c>
      <c r="I13" s="1" t="s">
        <v>123</v>
      </c>
      <c r="J13" s="1" t="s">
        <v>124</v>
      </c>
      <c r="K13" s="1">
        <v>1</v>
      </c>
      <c r="L13" s="1">
        <v>1</v>
      </c>
      <c r="M13" s="1" t="str">
        <f t="shared" si="0"/>
        <v>MALE</v>
      </c>
      <c r="P13" s="1">
        <v>0</v>
      </c>
      <c r="Q13" s="1" t="s">
        <v>74</v>
      </c>
      <c r="R13" s="1">
        <v>2020</v>
      </c>
      <c r="S13" s="1" t="s">
        <v>75</v>
      </c>
      <c r="T13" s="1" t="s">
        <v>76</v>
      </c>
      <c r="V13" s="1">
        <v>15</v>
      </c>
      <c r="W13" s="1">
        <v>70</v>
      </c>
      <c r="Y13" s="1">
        <v>75</v>
      </c>
      <c r="Z13" s="1">
        <v>4</v>
      </c>
      <c r="AA13" s="1">
        <v>1875</v>
      </c>
      <c r="AB13" s="1">
        <v>1</v>
      </c>
      <c r="AG13" s="1">
        <v>1</v>
      </c>
      <c r="AH13" s="1">
        <v>75</v>
      </c>
      <c r="AI13" s="1">
        <v>7.5</v>
      </c>
      <c r="AL13" s="1">
        <v>1000</v>
      </c>
      <c r="AM13" s="1">
        <v>2</v>
      </c>
      <c r="AP13" s="1">
        <f t="shared" si="1"/>
        <v>75</v>
      </c>
      <c r="AT13" s="1">
        <v>37.5</v>
      </c>
      <c r="AU13" s="1">
        <v>3.75</v>
      </c>
      <c r="BC13" s="1">
        <v>37.5</v>
      </c>
      <c r="BD13" s="1">
        <v>3.75</v>
      </c>
    </row>
    <row r="14" spans="1:70" x14ac:dyDescent="0.25">
      <c r="A14" s="1">
        <v>1</v>
      </c>
      <c r="B14" s="2">
        <v>44550</v>
      </c>
      <c r="C14" s="2">
        <v>44596</v>
      </c>
      <c r="D14" s="1">
        <v>5</v>
      </c>
      <c r="E14" s="1" t="s">
        <v>125</v>
      </c>
      <c r="F14" s="1">
        <v>13</v>
      </c>
      <c r="G14" s="1" t="s">
        <v>126</v>
      </c>
      <c r="H14" s="1" t="s">
        <v>71</v>
      </c>
      <c r="I14" s="1" t="s">
        <v>127</v>
      </c>
      <c r="J14" s="1" t="s">
        <v>128</v>
      </c>
      <c r="K14" s="1">
        <v>3</v>
      </c>
      <c r="L14" s="1">
        <v>3</v>
      </c>
      <c r="M14" s="1" t="str">
        <f t="shared" si="0"/>
        <v>MALE</v>
      </c>
      <c r="P14" s="1">
        <v>0</v>
      </c>
      <c r="Q14" s="1" t="s">
        <v>74</v>
      </c>
      <c r="S14" s="1" t="s">
        <v>129</v>
      </c>
      <c r="T14" s="1" t="s">
        <v>98</v>
      </c>
      <c r="V14" s="1">
        <v>0.01</v>
      </c>
      <c r="Y14" s="1">
        <v>100</v>
      </c>
      <c r="Z14" s="1">
        <v>1</v>
      </c>
      <c r="AA14" s="1">
        <v>10000</v>
      </c>
      <c r="AB14" s="1">
        <v>1</v>
      </c>
      <c r="AG14" s="1">
        <v>1</v>
      </c>
      <c r="AH14" s="1">
        <v>100</v>
      </c>
      <c r="AI14" s="1">
        <v>1.5</v>
      </c>
      <c r="AL14" s="1">
        <v>6667</v>
      </c>
      <c r="AM14" s="1">
        <v>2</v>
      </c>
      <c r="AP14" s="1">
        <f t="shared" si="1"/>
        <v>100</v>
      </c>
      <c r="AW14" s="1">
        <v>50</v>
      </c>
      <c r="AX14" s="1">
        <v>0.75</v>
      </c>
      <c r="BC14" s="1">
        <v>50</v>
      </c>
      <c r="BD14" s="1">
        <v>0.75</v>
      </c>
    </row>
    <row r="15" spans="1:70" x14ac:dyDescent="0.25">
      <c r="A15" s="1">
        <v>1</v>
      </c>
      <c r="B15" s="2">
        <v>44550</v>
      </c>
      <c r="C15" s="2">
        <v>44596</v>
      </c>
      <c r="D15" s="1">
        <v>5</v>
      </c>
      <c r="E15" s="1" t="s">
        <v>125</v>
      </c>
      <c r="F15" s="1">
        <v>14</v>
      </c>
      <c r="G15" s="1" t="s">
        <v>130</v>
      </c>
      <c r="H15" s="1" t="s">
        <v>65</v>
      </c>
      <c r="I15" s="1" t="s">
        <v>131</v>
      </c>
      <c r="J15" s="1" t="s">
        <v>132</v>
      </c>
      <c r="K15" s="1">
        <v>2</v>
      </c>
      <c r="L15" s="1">
        <v>2</v>
      </c>
      <c r="M15" s="1" t="str">
        <f t="shared" si="0"/>
        <v>MALE</v>
      </c>
      <c r="P15" s="1">
        <v>0</v>
      </c>
      <c r="Q15" s="1" t="s">
        <v>68</v>
      </c>
      <c r="R15" s="1">
        <v>2013</v>
      </c>
      <c r="S15" s="1" t="s">
        <v>133</v>
      </c>
      <c r="T15" s="1" t="s">
        <v>98</v>
      </c>
      <c r="V15" s="1">
        <v>5.5</v>
      </c>
      <c r="Y15" s="1">
        <v>50</v>
      </c>
      <c r="Z15" s="1">
        <v>5</v>
      </c>
      <c r="AA15" s="1">
        <v>1000</v>
      </c>
      <c r="AB15" s="1">
        <v>0</v>
      </c>
      <c r="AP15" s="1">
        <f t="shared" si="1"/>
        <v>0</v>
      </c>
    </row>
    <row r="16" spans="1:70" x14ac:dyDescent="0.25">
      <c r="A16" s="1">
        <v>1</v>
      </c>
      <c r="B16" s="2">
        <v>44550</v>
      </c>
      <c r="C16" s="2">
        <v>44596</v>
      </c>
      <c r="D16" s="1">
        <v>5</v>
      </c>
      <c r="E16" s="1" t="s">
        <v>125</v>
      </c>
      <c r="F16" s="1">
        <v>15</v>
      </c>
      <c r="G16" s="1" t="s">
        <v>134</v>
      </c>
      <c r="H16" s="1" t="s">
        <v>78</v>
      </c>
      <c r="I16" s="1" t="s">
        <v>135</v>
      </c>
      <c r="J16" s="1" t="s">
        <v>136</v>
      </c>
      <c r="K16" s="1">
        <v>2</v>
      </c>
      <c r="L16" s="1">
        <v>1</v>
      </c>
      <c r="M16" s="1" t="str">
        <f t="shared" si="0"/>
        <v>MALE</v>
      </c>
      <c r="N16" s="1">
        <v>1</v>
      </c>
      <c r="P16" s="1">
        <v>1</v>
      </c>
      <c r="Q16" s="1" t="s">
        <v>68</v>
      </c>
      <c r="R16" s="1">
        <v>2019</v>
      </c>
      <c r="S16" s="1" t="s">
        <v>137</v>
      </c>
      <c r="T16" s="1" t="s">
        <v>98</v>
      </c>
      <c r="U16" s="1">
        <v>50</v>
      </c>
      <c r="Y16" s="1">
        <v>20</v>
      </c>
      <c r="Z16" s="1">
        <v>10</v>
      </c>
      <c r="AA16" s="1">
        <v>200</v>
      </c>
      <c r="AB16" s="1">
        <v>0</v>
      </c>
      <c r="AP16" s="1">
        <f t="shared" si="1"/>
        <v>0</v>
      </c>
    </row>
    <row r="17" spans="1:59" x14ac:dyDescent="0.25">
      <c r="A17" s="1">
        <v>1</v>
      </c>
      <c r="B17" s="2">
        <v>44550</v>
      </c>
      <c r="C17" s="2">
        <v>44596</v>
      </c>
      <c r="D17" s="1">
        <v>6</v>
      </c>
      <c r="E17" s="1" t="s">
        <v>138</v>
      </c>
      <c r="F17" s="1">
        <v>16</v>
      </c>
      <c r="G17" s="1" t="s">
        <v>139</v>
      </c>
      <c r="H17" s="1" t="s">
        <v>65</v>
      </c>
      <c r="I17" s="1" t="s">
        <v>140</v>
      </c>
      <c r="J17" s="1" t="s">
        <v>141</v>
      </c>
      <c r="K17" s="1">
        <v>2</v>
      </c>
      <c r="L17" s="1">
        <v>1</v>
      </c>
      <c r="M17" s="1" t="str">
        <f t="shared" si="0"/>
        <v>MALE</v>
      </c>
      <c r="N17" s="1">
        <v>1</v>
      </c>
      <c r="P17" s="1">
        <v>1</v>
      </c>
      <c r="Q17" s="1" t="s">
        <v>68</v>
      </c>
      <c r="S17" s="1" t="s">
        <v>142</v>
      </c>
      <c r="T17" s="1" t="s">
        <v>143</v>
      </c>
      <c r="V17" s="1">
        <v>6</v>
      </c>
      <c r="Y17" s="1">
        <v>45</v>
      </c>
      <c r="Z17" s="1">
        <v>5</v>
      </c>
      <c r="AA17" s="1">
        <v>900</v>
      </c>
      <c r="AB17" s="1">
        <v>1</v>
      </c>
      <c r="AG17" s="1">
        <v>1</v>
      </c>
      <c r="AH17" s="1">
        <v>100</v>
      </c>
      <c r="AI17" s="1">
        <v>15</v>
      </c>
      <c r="AL17" s="1">
        <v>667</v>
      </c>
      <c r="AM17" s="1">
        <v>5</v>
      </c>
      <c r="AP17" s="1">
        <f t="shared" si="1"/>
        <v>100</v>
      </c>
      <c r="AQ17" s="1">
        <v>20</v>
      </c>
      <c r="AR17" s="1">
        <v>3</v>
      </c>
      <c r="AT17" s="1">
        <v>20</v>
      </c>
      <c r="AU17" s="1">
        <v>3</v>
      </c>
      <c r="AW17" s="1">
        <v>20</v>
      </c>
      <c r="AX17" s="1">
        <v>3</v>
      </c>
      <c r="AZ17" s="1">
        <v>20</v>
      </c>
      <c r="BA17" s="1">
        <v>3</v>
      </c>
      <c r="BC17" s="1">
        <v>20</v>
      </c>
      <c r="BD17" s="1">
        <v>3</v>
      </c>
    </row>
    <row r="18" spans="1:59" x14ac:dyDescent="0.25">
      <c r="A18" s="1">
        <v>1</v>
      </c>
      <c r="B18" s="2">
        <v>44550</v>
      </c>
      <c r="C18" s="2">
        <v>44596</v>
      </c>
      <c r="D18" s="1">
        <v>6</v>
      </c>
      <c r="E18" s="1" t="s">
        <v>138</v>
      </c>
      <c r="F18" s="1">
        <v>17</v>
      </c>
      <c r="G18" s="1" t="s">
        <v>144</v>
      </c>
      <c r="H18" s="1" t="s">
        <v>88</v>
      </c>
      <c r="I18" s="1" t="s">
        <v>145</v>
      </c>
      <c r="J18" s="1" t="s">
        <v>146</v>
      </c>
      <c r="K18" s="1">
        <v>2</v>
      </c>
      <c r="L18" s="1">
        <v>1</v>
      </c>
      <c r="M18" s="1" t="str">
        <f t="shared" si="0"/>
        <v>MALE</v>
      </c>
      <c r="N18" s="1">
        <v>1</v>
      </c>
      <c r="P18" s="1">
        <v>1</v>
      </c>
      <c r="Q18" s="1" t="s">
        <v>68</v>
      </c>
      <c r="S18" s="1" t="s">
        <v>75</v>
      </c>
      <c r="T18" s="1" t="s">
        <v>76</v>
      </c>
      <c r="U18" s="1">
        <v>115</v>
      </c>
      <c r="Y18" s="1">
        <v>50</v>
      </c>
      <c r="Z18" s="1">
        <v>10</v>
      </c>
      <c r="AA18" s="1">
        <v>500</v>
      </c>
      <c r="AB18" s="1">
        <v>1</v>
      </c>
      <c r="AG18" s="1">
        <v>1</v>
      </c>
      <c r="AH18" s="1">
        <v>50</v>
      </c>
      <c r="AI18" s="1">
        <v>20</v>
      </c>
      <c r="AL18" s="1">
        <v>250</v>
      </c>
      <c r="AM18" s="1">
        <v>1</v>
      </c>
      <c r="AP18" s="1">
        <f t="shared" si="1"/>
        <v>50</v>
      </c>
      <c r="AT18" s="1">
        <v>50</v>
      </c>
      <c r="AU18" s="1">
        <v>20</v>
      </c>
    </row>
    <row r="19" spans="1:59" x14ac:dyDescent="0.25">
      <c r="A19" s="1">
        <v>1</v>
      </c>
      <c r="B19" s="2">
        <v>44550</v>
      </c>
      <c r="C19" s="2">
        <v>44596</v>
      </c>
      <c r="D19" s="1">
        <v>6</v>
      </c>
      <c r="E19" s="1" t="s">
        <v>138</v>
      </c>
      <c r="F19" s="1">
        <v>18</v>
      </c>
      <c r="G19" s="1" t="s">
        <v>147</v>
      </c>
      <c r="H19" s="1" t="s">
        <v>78</v>
      </c>
      <c r="I19" s="1" t="s">
        <v>148</v>
      </c>
      <c r="J19" s="1" t="s">
        <v>149</v>
      </c>
      <c r="K19" s="1">
        <v>1</v>
      </c>
      <c r="M19" s="1" t="str">
        <f t="shared" si="0"/>
        <v>FEMALE</v>
      </c>
      <c r="N19" s="1">
        <v>1</v>
      </c>
      <c r="P19" s="1">
        <v>0</v>
      </c>
      <c r="Q19" s="1" t="s">
        <v>68</v>
      </c>
      <c r="R19" s="1">
        <v>2019</v>
      </c>
      <c r="S19" s="1" t="s">
        <v>142</v>
      </c>
      <c r="T19" s="1" t="s">
        <v>143</v>
      </c>
      <c r="U19" s="1">
        <v>107</v>
      </c>
      <c r="Y19" s="1">
        <v>100</v>
      </c>
      <c r="Z19" s="1">
        <v>1</v>
      </c>
      <c r="AA19" s="1">
        <v>10000</v>
      </c>
      <c r="AB19" s="1">
        <v>0</v>
      </c>
      <c r="AP19" s="1">
        <f t="shared" si="1"/>
        <v>0</v>
      </c>
    </row>
    <row r="20" spans="1:59" x14ac:dyDescent="0.25">
      <c r="A20" s="1">
        <v>1</v>
      </c>
      <c r="B20" s="2">
        <v>44550</v>
      </c>
      <c r="C20" s="2">
        <v>44596</v>
      </c>
      <c r="D20" s="1">
        <v>7</v>
      </c>
      <c r="E20" s="1" t="s">
        <v>150</v>
      </c>
      <c r="F20" s="1">
        <v>19</v>
      </c>
      <c r="G20" s="1" t="s">
        <v>151</v>
      </c>
      <c r="H20" s="1" t="s">
        <v>88</v>
      </c>
      <c r="I20" s="1" t="s">
        <v>152</v>
      </c>
      <c r="J20" s="1" t="s">
        <v>153</v>
      </c>
      <c r="K20" s="1">
        <v>2</v>
      </c>
      <c r="L20" s="1">
        <v>1</v>
      </c>
      <c r="M20" s="1" t="str">
        <f t="shared" si="0"/>
        <v>MALE</v>
      </c>
      <c r="N20" s="1">
        <v>1</v>
      </c>
      <c r="P20" s="1">
        <v>1</v>
      </c>
      <c r="Q20" s="1" t="s">
        <v>68</v>
      </c>
      <c r="R20" s="1">
        <v>2020</v>
      </c>
      <c r="S20" s="1" t="s">
        <v>154</v>
      </c>
      <c r="T20" s="1" t="s">
        <v>155</v>
      </c>
      <c r="U20" s="1">
        <v>1300</v>
      </c>
      <c r="Y20" s="1">
        <v>100</v>
      </c>
      <c r="Z20" s="1">
        <v>2</v>
      </c>
      <c r="AA20" s="1">
        <v>5000</v>
      </c>
      <c r="AB20" s="1">
        <v>1</v>
      </c>
      <c r="AG20" s="1">
        <v>1</v>
      </c>
      <c r="AH20" s="1">
        <v>100</v>
      </c>
      <c r="AI20" s="1">
        <v>4</v>
      </c>
      <c r="AL20" s="1">
        <v>2500</v>
      </c>
      <c r="AM20" s="1">
        <v>2</v>
      </c>
      <c r="AP20" s="1">
        <f t="shared" si="1"/>
        <v>100</v>
      </c>
      <c r="AQ20" s="1">
        <v>50</v>
      </c>
      <c r="AR20" s="1">
        <v>2</v>
      </c>
      <c r="BC20" s="1">
        <v>50</v>
      </c>
      <c r="BD20" s="1">
        <v>2</v>
      </c>
    </row>
    <row r="21" spans="1:59" x14ac:dyDescent="0.25">
      <c r="A21" s="1">
        <v>1</v>
      </c>
      <c r="B21" s="2">
        <v>44550</v>
      </c>
      <c r="C21" s="2">
        <v>44596</v>
      </c>
      <c r="D21" s="1">
        <v>7</v>
      </c>
      <c r="E21" s="1" t="s">
        <v>150</v>
      </c>
      <c r="F21" s="1">
        <v>20</v>
      </c>
      <c r="G21" s="1" t="s">
        <v>156</v>
      </c>
      <c r="H21" s="1" t="s">
        <v>88</v>
      </c>
      <c r="I21" s="1" t="s">
        <v>157</v>
      </c>
      <c r="J21" s="1" t="s">
        <v>158</v>
      </c>
      <c r="K21" s="1">
        <v>1</v>
      </c>
      <c r="L21" s="1">
        <v>1</v>
      </c>
      <c r="M21" s="1" t="str">
        <f t="shared" si="0"/>
        <v>MALE</v>
      </c>
      <c r="P21" s="1">
        <v>0</v>
      </c>
      <c r="Q21" s="1" t="s">
        <v>68</v>
      </c>
      <c r="R21" s="1">
        <v>2018</v>
      </c>
      <c r="S21" s="1" t="s">
        <v>75</v>
      </c>
      <c r="T21" s="1" t="s">
        <v>76</v>
      </c>
      <c r="V21" s="1">
        <v>1</v>
      </c>
      <c r="Y21" s="1">
        <v>75</v>
      </c>
      <c r="Z21" s="1">
        <v>1</v>
      </c>
      <c r="AA21" s="1">
        <v>7500</v>
      </c>
      <c r="AB21" s="1">
        <v>1</v>
      </c>
      <c r="AG21" s="1">
        <v>0</v>
      </c>
      <c r="AP21" s="1">
        <f t="shared" si="1"/>
        <v>0</v>
      </c>
    </row>
    <row r="22" spans="1:59" x14ac:dyDescent="0.25">
      <c r="A22" s="1">
        <v>1</v>
      </c>
      <c r="B22" s="2">
        <v>44550</v>
      </c>
      <c r="C22" s="2">
        <v>44596</v>
      </c>
      <c r="D22" s="1">
        <v>7</v>
      </c>
      <c r="E22" s="1" t="s">
        <v>150</v>
      </c>
      <c r="F22" s="1">
        <v>21</v>
      </c>
      <c r="G22" s="1" t="s">
        <v>159</v>
      </c>
      <c r="H22" s="1" t="s">
        <v>88</v>
      </c>
      <c r="I22" s="1" t="s">
        <v>160</v>
      </c>
      <c r="K22" s="1">
        <v>2</v>
      </c>
      <c r="L22" s="1">
        <v>1</v>
      </c>
      <c r="M22" s="1" t="str">
        <f t="shared" si="0"/>
        <v>MALE</v>
      </c>
      <c r="N22" s="1">
        <v>1</v>
      </c>
      <c r="Q22" s="1" t="s">
        <v>74</v>
      </c>
      <c r="S22" s="1" t="s">
        <v>154</v>
      </c>
      <c r="T22" s="1" t="s">
        <v>155</v>
      </c>
      <c r="Y22" s="1">
        <v>5</v>
      </c>
      <c r="Z22" s="1">
        <v>10</v>
      </c>
      <c r="AA22" s="1">
        <v>50</v>
      </c>
      <c r="AB22" s="1">
        <v>1</v>
      </c>
      <c r="AG22" s="1">
        <v>1</v>
      </c>
      <c r="AH22" s="1">
        <v>5</v>
      </c>
      <c r="AI22" s="1">
        <v>10</v>
      </c>
      <c r="AL22" s="1">
        <v>50</v>
      </c>
      <c r="AM22" s="1">
        <v>2</v>
      </c>
      <c r="AP22" s="1">
        <f t="shared" si="1"/>
        <v>5</v>
      </c>
      <c r="AW22" s="1">
        <v>2.5</v>
      </c>
      <c r="AX22" s="1">
        <v>5</v>
      </c>
      <c r="BC22" s="1">
        <v>2.5</v>
      </c>
      <c r="BD22" s="1">
        <v>5</v>
      </c>
    </row>
    <row r="23" spans="1:59" x14ac:dyDescent="0.25">
      <c r="A23" s="1">
        <v>1</v>
      </c>
      <c r="B23" s="2">
        <v>44550</v>
      </c>
      <c r="C23" s="2">
        <v>44596</v>
      </c>
      <c r="D23" s="1">
        <v>7</v>
      </c>
      <c r="E23" s="1" t="s">
        <v>150</v>
      </c>
      <c r="F23" s="1">
        <v>22</v>
      </c>
      <c r="G23" s="1" t="s">
        <v>161</v>
      </c>
      <c r="H23" s="1" t="s">
        <v>65</v>
      </c>
      <c r="I23" s="1" t="s">
        <v>162</v>
      </c>
      <c r="J23" s="1" t="s">
        <v>163</v>
      </c>
      <c r="K23" s="1">
        <v>3</v>
      </c>
      <c r="L23" s="1">
        <v>1</v>
      </c>
      <c r="M23" s="1" t="str">
        <f t="shared" si="0"/>
        <v>MALE</v>
      </c>
      <c r="N23" s="1">
        <v>2</v>
      </c>
      <c r="P23" s="1">
        <v>0</v>
      </c>
      <c r="Q23" s="1" t="s">
        <v>68</v>
      </c>
      <c r="S23" s="1" t="s">
        <v>164</v>
      </c>
      <c r="T23" s="1" t="s">
        <v>98</v>
      </c>
      <c r="V23" s="1">
        <v>6</v>
      </c>
      <c r="Y23" s="1">
        <v>50</v>
      </c>
      <c r="Z23" s="1">
        <v>7.5</v>
      </c>
      <c r="AA23" s="1">
        <v>667</v>
      </c>
      <c r="AB23" s="1">
        <v>1</v>
      </c>
      <c r="AG23" s="1">
        <v>0</v>
      </c>
      <c r="AP23" s="1">
        <f t="shared" si="1"/>
        <v>0</v>
      </c>
    </row>
    <row r="24" spans="1:59" x14ac:dyDescent="0.25">
      <c r="A24" s="1">
        <v>1</v>
      </c>
      <c r="B24" s="2">
        <v>44550</v>
      </c>
      <c r="C24" s="2">
        <v>44596</v>
      </c>
      <c r="D24" s="1">
        <v>8</v>
      </c>
      <c r="E24" s="1" t="s">
        <v>165</v>
      </c>
      <c r="F24" s="1">
        <v>23</v>
      </c>
      <c r="G24" s="1" t="s">
        <v>166</v>
      </c>
      <c r="H24" s="1" t="s">
        <v>65</v>
      </c>
      <c r="I24" s="1" t="s">
        <v>167</v>
      </c>
      <c r="J24" s="1" t="s">
        <v>168</v>
      </c>
      <c r="K24" s="1">
        <v>1</v>
      </c>
      <c r="L24" s="1">
        <v>1</v>
      </c>
      <c r="M24" s="1" t="str">
        <f t="shared" si="0"/>
        <v>MALE</v>
      </c>
      <c r="P24" s="1">
        <v>0</v>
      </c>
      <c r="Q24" s="1" t="s">
        <v>68</v>
      </c>
      <c r="S24" s="1" t="s">
        <v>169</v>
      </c>
      <c r="T24" s="1" t="s">
        <v>170</v>
      </c>
      <c r="V24" s="1">
        <v>20.6</v>
      </c>
      <c r="W24" s="1">
        <v>51</v>
      </c>
      <c r="Y24" s="1">
        <v>50</v>
      </c>
      <c r="Z24" s="1">
        <v>2.5</v>
      </c>
      <c r="AA24" s="1">
        <v>2000</v>
      </c>
      <c r="AB24" s="1">
        <v>1</v>
      </c>
      <c r="AG24" s="1">
        <v>1</v>
      </c>
      <c r="AH24" s="1">
        <v>50</v>
      </c>
      <c r="AI24" s="1">
        <v>2.5</v>
      </c>
      <c r="AL24" s="1">
        <v>2000</v>
      </c>
      <c r="AM24" s="1">
        <v>2</v>
      </c>
      <c r="AP24" s="1">
        <f t="shared" si="1"/>
        <v>50</v>
      </c>
      <c r="AQ24" s="1">
        <v>25</v>
      </c>
      <c r="AR24" s="1">
        <v>1.25</v>
      </c>
      <c r="BC24" s="1">
        <v>25</v>
      </c>
      <c r="BD24" s="1">
        <v>1.25</v>
      </c>
    </row>
    <row r="25" spans="1:59" x14ac:dyDescent="0.25">
      <c r="A25" s="1">
        <v>1</v>
      </c>
      <c r="B25" s="2">
        <v>44550</v>
      </c>
      <c r="C25" s="2">
        <v>44596</v>
      </c>
      <c r="D25" s="1">
        <v>8</v>
      </c>
      <c r="E25" s="1" t="s">
        <v>165</v>
      </c>
      <c r="F25" s="1">
        <v>24</v>
      </c>
      <c r="G25" s="1" t="s">
        <v>171</v>
      </c>
      <c r="H25" s="1" t="s">
        <v>172</v>
      </c>
      <c r="I25" s="1" t="s">
        <v>173</v>
      </c>
      <c r="J25" s="1" t="s">
        <v>174</v>
      </c>
      <c r="K25" s="1">
        <v>2</v>
      </c>
      <c r="L25" s="1">
        <v>1</v>
      </c>
      <c r="M25" s="1" t="str">
        <f t="shared" si="0"/>
        <v>MALE</v>
      </c>
      <c r="N25" s="1">
        <v>1</v>
      </c>
      <c r="P25" s="1">
        <v>0</v>
      </c>
      <c r="Q25" s="1" t="s">
        <v>74</v>
      </c>
      <c r="S25" s="1" t="s">
        <v>142</v>
      </c>
      <c r="T25" s="1" t="s">
        <v>143</v>
      </c>
      <c r="Y25" s="1">
        <v>56</v>
      </c>
      <c r="Z25" s="1">
        <v>7.5</v>
      </c>
      <c r="AA25" s="1">
        <v>747</v>
      </c>
      <c r="AB25" s="1">
        <v>1</v>
      </c>
      <c r="AG25" s="1">
        <v>1</v>
      </c>
      <c r="AH25" s="1">
        <v>56</v>
      </c>
      <c r="AI25" s="1">
        <v>33.33</v>
      </c>
      <c r="AL25" s="1">
        <v>168</v>
      </c>
      <c r="AM25" s="1">
        <v>2</v>
      </c>
      <c r="AP25" s="1">
        <f t="shared" si="1"/>
        <v>56</v>
      </c>
      <c r="AW25" s="1">
        <v>28</v>
      </c>
      <c r="AX25" s="1">
        <v>16.66</v>
      </c>
      <c r="BF25" s="1">
        <v>28</v>
      </c>
      <c r="BG25" s="1">
        <v>16.66</v>
      </c>
    </row>
    <row r="26" spans="1:59" x14ac:dyDescent="0.25">
      <c r="A26" s="1">
        <v>1</v>
      </c>
      <c r="B26" s="2">
        <v>44550</v>
      </c>
      <c r="C26" s="2">
        <v>44596</v>
      </c>
      <c r="D26" s="1">
        <v>8</v>
      </c>
      <c r="E26" s="1" t="s">
        <v>165</v>
      </c>
      <c r="F26" s="1">
        <v>25</v>
      </c>
      <c r="G26" s="1" t="s">
        <v>175</v>
      </c>
      <c r="H26" s="1" t="s">
        <v>71</v>
      </c>
      <c r="I26" s="1" t="s">
        <v>176</v>
      </c>
      <c r="J26" s="1" t="s">
        <v>177</v>
      </c>
      <c r="K26" s="1">
        <v>4</v>
      </c>
      <c r="L26" s="1">
        <v>4</v>
      </c>
      <c r="M26" s="1" t="str">
        <f t="shared" si="0"/>
        <v>MALE</v>
      </c>
      <c r="P26" s="1">
        <v>0</v>
      </c>
      <c r="Q26" s="1" t="s">
        <v>68</v>
      </c>
      <c r="S26" s="1" t="s">
        <v>178</v>
      </c>
      <c r="T26" s="1" t="s">
        <v>76</v>
      </c>
      <c r="U26" s="1">
        <v>0</v>
      </c>
      <c r="Y26" s="1">
        <v>30</v>
      </c>
      <c r="Z26" s="1">
        <v>3</v>
      </c>
      <c r="AA26" s="1">
        <v>1000</v>
      </c>
      <c r="AB26" s="1">
        <v>1</v>
      </c>
      <c r="AG26" s="1">
        <v>1</v>
      </c>
      <c r="AH26" s="1">
        <v>30</v>
      </c>
      <c r="AI26" s="1">
        <v>6</v>
      </c>
      <c r="AL26" s="1">
        <v>500</v>
      </c>
      <c r="AM26" s="1">
        <v>1</v>
      </c>
      <c r="AP26" s="1">
        <f t="shared" si="1"/>
        <v>30</v>
      </c>
      <c r="AQ26" s="1">
        <v>30</v>
      </c>
      <c r="AR26" s="1">
        <v>6</v>
      </c>
    </row>
    <row r="27" spans="1:59" x14ac:dyDescent="0.25">
      <c r="A27" s="1">
        <v>1</v>
      </c>
      <c r="B27" s="2">
        <v>44550</v>
      </c>
      <c r="C27" s="2">
        <v>44596</v>
      </c>
      <c r="D27" s="1">
        <v>9</v>
      </c>
      <c r="E27" s="1" t="s">
        <v>179</v>
      </c>
      <c r="F27" s="1">
        <v>26</v>
      </c>
      <c r="G27" s="1" t="s">
        <v>180</v>
      </c>
      <c r="H27" s="1" t="s">
        <v>181</v>
      </c>
      <c r="I27" s="1" t="s">
        <v>182</v>
      </c>
      <c r="J27" s="1" t="s">
        <v>183</v>
      </c>
      <c r="K27" s="1">
        <v>4</v>
      </c>
      <c r="L27" s="1">
        <v>4</v>
      </c>
      <c r="M27" s="1" t="str">
        <f t="shared" si="0"/>
        <v>MALE</v>
      </c>
      <c r="P27" s="1">
        <v>0</v>
      </c>
      <c r="Q27" s="1" t="s">
        <v>74</v>
      </c>
      <c r="R27" s="1">
        <v>2019</v>
      </c>
      <c r="S27" s="1" t="s">
        <v>184</v>
      </c>
      <c r="T27" s="1" t="s">
        <v>185</v>
      </c>
      <c r="Y27" s="1">
        <v>50</v>
      </c>
      <c r="Z27" s="1">
        <v>5</v>
      </c>
      <c r="AA27" s="1">
        <v>1000</v>
      </c>
      <c r="AB27" s="1">
        <v>1</v>
      </c>
      <c r="AG27" s="1">
        <v>1</v>
      </c>
      <c r="AH27" s="1">
        <v>50</v>
      </c>
      <c r="AI27" s="1">
        <v>7</v>
      </c>
      <c r="AL27" s="1">
        <v>714</v>
      </c>
      <c r="AM27" s="1">
        <v>2</v>
      </c>
      <c r="AP27" s="1">
        <f t="shared" si="1"/>
        <v>50</v>
      </c>
      <c r="AT27" s="1">
        <v>25</v>
      </c>
      <c r="AU27" s="1">
        <v>3.5</v>
      </c>
      <c r="BC27" s="1">
        <v>25</v>
      </c>
      <c r="BD27" s="1">
        <v>3.5</v>
      </c>
    </row>
    <row r="28" spans="1:59" x14ac:dyDescent="0.25">
      <c r="A28" s="1">
        <v>1</v>
      </c>
      <c r="B28" s="2">
        <v>44550</v>
      </c>
      <c r="C28" s="2">
        <v>44596</v>
      </c>
      <c r="D28" s="1">
        <v>9</v>
      </c>
      <c r="E28" s="1" t="s">
        <v>179</v>
      </c>
      <c r="F28" s="1">
        <v>27</v>
      </c>
      <c r="G28" s="1" t="s">
        <v>186</v>
      </c>
      <c r="H28" s="1" t="s">
        <v>181</v>
      </c>
      <c r="I28" s="1" t="s">
        <v>187</v>
      </c>
      <c r="J28" s="1" t="s">
        <v>188</v>
      </c>
      <c r="K28" s="1">
        <v>2</v>
      </c>
      <c r="L28" s="1">
        <v>1</v>
      </c>
      <c r="M28" s="1" t="str">
        <f t="shared" si="0"/>
        <v>MALE</v>
      </c>
      <c r="N28" s="1">
        <v>1</v>
      </c>
      <c r="P28" s="1">
        <v>1</v>
      </c>
      <c r="Q28" s="1" t="s">
        <v>74</v>
      </c>
      <c r="R28" s="1">
        <v>2020</v>
      </c>
      <c r="S28" s="1" t="s">
        <v>189</v>
      </c>
      <c r="T28" s="1" t="s">
        <v>190</v>
      </c>
      <c r="U28" s="1">
        <v>300</v>
      </c>
      <c r="V28" s="1">
        <v>25</v>
      </c>
      <c r="W28" s="1">
        <v>50</v>
      </c>
      <c r="Y28" s="1">
        <v>50</v>
      </c>
      <c r="Z28" s="1">
        <v>2.5</v>
      </c>
      <c r="AA28" s="1">
        <v>2000</v>
      </c>
      <c r="AB28" s="1">
        <v>1</v>
      </c>
      <c r="AG28" s="1">
        <v>1</v>
      </c>
      <c r="AH28" s="1">
        <v>50</v>
      </c>
      <c r="AI28" s="1">
        <v>10</v>
      </c>
      <c r="AL28" s="1">
        <v>500</v>
      </c>
      <c r="AM28" s="1">
        <v>2</v>
      </c>
      <c r="AP28" s="1">
        <f t="shared" si="1"/>
        <v>50</v>
      </c>
      <c r="BC28" s="1">
        <v>25</v>
      </c>
      <c r="BD28" s="1">
        <v>5</v>
      </c>
      <c r="BF28" s="1">
        <v>25</v>
      </c>
      <c r="BG28" s="1">
        <v>5</v>
      </c>
    </row>
    <row r="29" spans="1:59" x14ac:dyDescent="0.25">
      <c r="A29" s="1">
        <v>1</v>
      </c>
      <c r="B29" s="2">
        <v>44550</v>
      </c>
      <c r="C29" s="2">
        <v>44596</v>
      </c>
      <c r="D29" s="1">
        <v>9</v>
      </c>
      <c r="E29" s="1" t="s">
        <v>179</v>
      </c>
      <c r="F29" s="1">
        <v>28</v>
      </c>
      <c r="G29" s="1" t="s">
        <v>191</v>
      </c>
      <c r="H29" s="1" t="s">
        <v>65</v>
      </c>
      <c r="I29" s="1" t="s">
        <v>192</v>
      </c>
      <c r="J29" s="1" t="s">
        <v>193</v>
      </c>
      <c r="K29" s="1">
        <v>2</v>
      </c>
      <c r="L29" s="1">
        <v>1</v>
      </c>
      <c r="M29" s="1" t="str">
        <f t="shared" si="0"/>
        <v>MALE</v>
      </c>
      <c r="N29" s="1">
        <v>1</v>
      </c>
      <c r="P29" s="1">
        <v>1</v>
      </c>
      <c r="Q29" s="1" t="s">
        <v>68</v>
      </c>
      <c r="S29" s="1" t="s">
        <v>194</v>
      </c>
      <c r="T29" s="1" t="s">
        <v>195</v>
      </c>
      <c r="V29" s="1">
        <v>160</v>
      </c>
      <c r="W29" s="1">
        <v>3</v>
      </c>
      <c r="Y29" s="1">
        <v>100</v>
      </c>
      <c r="Z29" s="1">
        <v>5</v>
      </c>
      <c r="AA29" s="1">
        <v>2000</v>
      </c>
      <c r="AB29" s="1">
        <v>1</v>
      </c>
      <c r="AG29" s="1">
        <v>0</v>
      </c>
      <c r="AP29" s="1">
        <f t="shared" si="1"/>
        <v>0</v>
      </c>
    </row>
    <row r="30" spans="1:59" x14ac:dyDescent="0.25">
      <c r="A30" s="1">
        <v>1</v>
      </c>
      <c r="B30" s="2">
        <v>44550</v>
      </c>
      <c r="C30" s="2">
        <v>44596</v>
      </c>
      <c r="D30" s="1">
        <v>10</v>
      </c>
      <c r="E30" s="1" t="s">
        <v>196</v>
      </c>
      <c r="F30" s="1">
        <v>29</v>
      </c>
      <c r="G30" s="1" t="s">
        <v>197</v>
      </c>
      <c r="H30" s="1" t="s">
        <v>78</v>
      </c>
      <c r="I30" s="1" t="s">
        <v>198</v>
      </c>
      <c r="J30" s="1" t="s">
        <v>199</v>
      </c>
      <c r="K30" s="1">
        <v>2</v>
      </c>
      <c r="M30" s="1" t="str">
        <f t="shared" si="0"/>
        <v>FEMALE</v>
      </c>
      <c r="N30" s="1">
        <v>2</v>
      </c>
      <c r="P30" s="1">
        <v>0</v>
      </c>
      <c r="Q30" s="1" t="s">
        <v>74</v>
      </c>
      <c r="R30" s="1">
        <v>2021</v>
      </c>
      <c r="S30" s="1" t="s">
        <v>75</v>
      </c>
      <c r="T30" s="1" t="s">
        <v>76</v>
      </c>
      <c r="V30" s="1">
        <v>2E-3</v>
      </c>
      <c r="W30" s="1">
        <v>70</v>
      </c>
      <c r="Y30" s="1">
        <v>25</v>
      </c>
      <c r="Z30" s="1">
        <v>5</v>
      </c>
      <c r="AA30" s="1">
        <v>500</v>
      </c>
      <c r="AB30" s="1">
        <v>1</v>
      </c>
      <c r="AG30" s="1">
        <v>1</v>
      </c>
      <c r="AH30" s="1">
        <v>25</v>
      </c>
      <c r="AI30" s="1">
        <v>20</v>
      </c>
      <c r="AL30" s="1">
        <v>125</v>
      </c>
      <c r="AM30" s="1">
        <v>3</v>
      </c>
      <c r="AP30" s="1">
        <f t="shared" si="1"/>
        <v>24.990000000000002</v>
      </c>
      <c r="AT30" s="1">
        <v>8.33</v>
      </c>
      <c r="AU30" s="1">
        <v>6.66</v>
      </c>
      <c r="BC30" s="1">
        <v>8.33</v>
      </c>
      <c r="BD30" s="1">
        <v>6.66</v>
      </c>
      <c r="BF30" s="1">
        <v>8.33</v>
      </c>
      <c r="BG30" s="1">
        <v>6.66</v>
      </c>
    </row>
    <row r="31" spans="1:59" x14ac:dyDescent="0.25">
      <c r="A31" s="1">
        <v>1</v>
      </c>
      <c r="B31" s="2">
        <v>44550</v>
      </c>
      <c r="C31" s="2">
        <v>44596</v>
      </c>
      <c r="D31" s="1">
        <v>10</v>
      </c>
      <c r="E31" s="1" t="s">
        <v>196</v>
      </c>
      <c r="F31" s="1">
        <v>30</v>
      </c>
      <c r="G31" s="1" t="s">
        <v>200</v>
      </c>
      <c r="H31" s="1" t="s">
        <v>65</v>
      </c>
      <c r="I31" s="1" t="s">
        <v>201</v>
      </c>
      <c r="J31" s="1" t="s">
        <v>202</v>
      </c>
      <c r="K31" s="1">
        <v>3</v>
      </c>
      <c r="L31" s="1">
        <v>3</v>
      </c>
      <c r="M31" s="1" t="str">
        <f t="shared" si="0"/>
        <v>MALE</v>
      </c>
      <c r="P31" s="1">
        <v>0</v>
      </c>
      <c r="Q31" s="1" t="s">
        <v>68</v>
      </c>
      <c r="S31" s="1" t="s">
        <v>164</v>
      </c>
      <c r="T31" s="1" t="s">
        <v>98</v>
      </c>
      <c r="U31" s="1">
        <v>130</v>
      </c>
      <c r="V31" s="1">
        <v>2.8</v>
      </c>
      <c r="W31" s="1">
        <v>30</v>
      </c>
      <c r="Y31" s="1">
        <v>30</v>
      </c>
      <c r="Z31" s="1">
        <v>5</v>
      </c>
      <c r="AA31" s="1">
        <v>600</v>
      </c>
      <c r="AB31" s="1">
        <v>1</v>
      </c>
      <c r="AG31" s="1">
        <v>1</v>
      </c>
      <c r="AH31" s="1">
        <v>30</v>
      </c>
      <c r="AI31" s="1">
        <v>20</v>
      </c>
      <c r="AL31" s="1">
        <v>150</v>
      </c>
      <c r="AM31" s="1">
        <v>3</v>
      </c>
      <c r="AP31" s="1">
        <f t="shared" si="1"/>
        <v>30</v>
      </c>
      <c r="AW31" s="1">
        <v>10</v>
      </c>
      <c r="AX31" s="1">
        <v>6.66</v>
      </c>
      <c r="BC31" s="1">
        <v>10</v>
      </c>
      <c r="BD31" s="1">
        <v>6.66</v>
      </c>
      <c r="BF31" s="1">
        <v>10</v>
      </c>
      <c r="BG31" s="1">
        <v>6.66</v>
      </c>
    </row>
    <row r="32" spans="1:59" x14ac:dyDescent="0.25">
      <c r="A32" s="1">
        <v>1</v>
      </c>
      <c r="B32" s="2">
        <v>44550</v>
      </c>
      <c r="C32" s="2">
        <v>44596</v>
      </c>
      <c r="D32" s="1">
        <v>10</v>
      </c>
      <c r="E32" s="1" t="s">
        <v>196</v>
      </c>
      <c r="F32" s="1">
        <v>31</v>
      </c>
      <c r="G32" s="1" t="s">
        <v>203</v>
      </c>
      <c r="H32" s="1" t="s">
        <v>88</v>
      </c>
      <c r="I32" s="1" t="s">
        <v>204</v>
      </c>
      <c r="J32" s="1" t="s">
        <v>205</v>
      </c>
      <c r="K32" s="1">
        <v>3</v>
      </c>
      <c r="L32" s="1">
        <v>2</v>
      </c>
      <c r="M32" s="1" t="str">
        <f t="shared" si="0"/>
        <v>MALE</v>
      </c>
      <c r="N32" s="1">
        <v>1</v>
      </c>
      <c r="Q32" s="1" t="s">
        <v>74</v>
      </c>
      <c r="S32" s="1" t="s">
        <v>164</v>
      </c>
      <c r="T32" s="1" t="s">
        <v>98</v>
      </c>
      <c r="Y32" s="1">
        <v>30</v>
      </c>
      <c r="Z32" s="1">
        <v>2</v>
      </c>
      <c r="AA32" s="1">
        <v>1500</v>
      </c>
      <c r="AB32" s="1">
        <v>1</v>
      </c>
      <c r="AG32" s="1">
        <v>1</v>
      </c>
      <c r="AH32" s="1">
        <v>30</v>
      </c>
      <c r="AI32" s="1">
        <v>3</v>
      </c>
      <c r="AL32" s="1">
        <v>1000</v>
      </c>
      <c r="AM32" s="1">
        <v>3</v>
      </c>
      <c r="AP32" s="1">
        <f t="shared" si="1"/>
        <v>30</v>
      </c>
      <c r="AQ32" s="1">
        <v>10</v>
      </c>
      <c r="AR32" s="1">
        <v>1</v>
      </c>
      <c r="BC32" s="1">
        <v>10</v>
      </c>
      <c r="BD32" s="1">
        <v>1</v>
      </c>
      <c r="BF32" s="1">
        <v>10</v>
      </c>
      <c r="BG32" s="1">
        <v>1</v>
      </c>
    </row>
    <row r="33" spans="1:60" x14ac:dyDescent="0.25">
      <c r="A33" s="1">
        <v>1</v>
      </c>
      <c r="B33" s="2">
        <v>44550</v>
      </c>
      <c r="C33" s="2">
        <v>44596</v>
      </c>
      <c r="D33" s="1">
        <v>11</v>
      </c>
      <c r="E33" s="1" t="s">
        <v>206</v>
      </c>
      <c r="F33" s="1">
        <v>32</v>
      </c>
      <c r="G33" s="1" t="s">
        <v>207</v>
      </c>
      <c r="H33" s="1" t="s">
        <v>65</v>
      </c>
      <c r="I33" s="1" t="s">
        <v>208</v>
      </c>
      <c r="J33" s="1" t="s">
        <v>209</v>
      </c>
      <c r="K33" s="1">
        <v>1</v>
      </c>
      <c r="L33" s="1">
        <v>1</v>
      </c>
      <c r="M33" s="1" t="str">
        <f t="shared" si="0"/>
        <v>MALE</v>
      </c>
      <c r="P33" s="1">
        <v>0</v>
      </c>
      <c r="Q33" s="1" t="s">
        <v>68</v>
      </c>
      <c r="R33" s="1">
        <v>2014</v>
      </c>
      <c r="S33" s="1" t="s">
        <v>69</v>
      </c>
      <c r="T33" s="1" t="s">
        <v>69</v>
      </c>
      <c r="U33" s="1">
        <v>80</v>
      </c>
      <c r="V33" s="1">
        <v>33</v>
      </c>
      <c r="Y33" s="1">
        <v>30000</v>
      </c>
      <c r="Z33" s="1">
        <v>25</v>
      </c>
      <c r="AA33" s="1">
        <v>120000</v>
      </c>
      <c r="AB33" s="1">
        <v>0</v>
      </c>
      <c r="AP33" s="1">
        <f t="shared" si="1"/>
        <v>0</v>
      </c>
    </row>
    <row r="34" spans="1:60" x14ac:dyDescent="0.25">
      <c r="A34" s="1">
        <v>1</v>
      </c>
      <c r="B34" s="2">
        <v>44550</v>
      </c>
      <c r="C34" s="2">
        <v>44596</v>
      </c>
      <c r="D34" s="1">
        <v>11</v>
      </c>
      <c r="E34" s="1" t="s">
        <v>206</v>
      </c>
      <c r="F34" s="1">
        <v>33</v>
      </c>
      <c r="G34" s="1" t="s">
        <v>210</v>
      </c>
      <c r="H34" s="1" t="s">
        <v>181</v>
      </c>
      <c r="I34" s="1" t="s">
        <v>211</v>
      </c>
      <c r="J34" s="1" t="s">
        <v>212</v>
      </c>
      <c r="K34" s="1">
        <v>3</v>
      </c>
      <c r="L34" s="1">
        <v>3</v>
      </c>
      <c r="M34" s="1" t="str">
        <f t="shared" si="0"/>
        <v>MALE</v>
      </c>
      <c r="P34" s="1">
        <v>0</v>
      </c>
      <c r="Q34" s="1" t="s">
        <v>68</v>
      </c>
      <c r="R34" s="1">
        <v>2019</v>
      </c>
      <c r="S34" s="1" t="s">
        <v>69</v>
      </c>
      <c r="T34" s="1" t="s">
        <v>69</v>
      </c>
      <c r="V34" s="1">
        <v>6</v>
      </c>
      <c r="Y34" s="1">
        <v>50</v>
      </c>
      <c r="Z34" s="1">
        <v>5</v>
      </c>
      <c r="AA34" s="1">
        <v>1000</v>
      </c>
      <c r="AB34" s="1">
        <v>1</v>
      </c>
      <c r="AG34" s="1">
        <v>1</v>
      </c>
      <c r="AH34" s="1">
        <v>50</v>
      </c>
      <c r="AI34" s="1">
        <v>15</v>
      </c>
      <c r="AL34" s="1">
        <v>333</v>
      </c>
      <c r="AM34" s="1">
        <v>1</v>
      </c>
      <c r="AP34" s="1">
        <f t="shared" si="1"/>
        <v>50</v>
      </c>
      <c r="AW34" s="1">
        <v>50</v>
      </c>
      <c r="AX34" s="1">
        <v>15</v>
      </c>
    </row>
    <row r="35" spans="1:60" x14ac:dyDescent="0.25">
      <c r="A35" s="1">
        <v>1</v>
      </c>
      <c r="B35" s="2">
        <v>44550</v>
      </c>
      <c r="C35" s="2">
        <v>44596</v>
      </c>
      <c r="D35" s="1">
        <v>11</v>
      </c>
      <c r="E35" s="1" t="s">
        <v>206</v>
      </c>
      <c r="F35" s="1">
        <v>34</v>
      </c>
      <c r="G35" s="1" t="s">
        <v>213</v>
      </c>
      <c r="H35" s="1" t="s">
        <v>78</v>
      </c>
      <c r="I35" s="1" t="s">
        <v>214</v>
      </c>
      <c r="J35" s="1" t="s">
        <v>215</v>
      </c>
      <c r="K35" s="1">
        <v>2</v>
      </c>
      <c r="L35" s="1">
        <v>1</v>
      </c>
      <c r="M35" s="1" t="str">
        <f t="shared" si="0"/>
        <v>MALE</v>
      </c>
      <c r="N35" s="1">
        <v>1</v>
      </c>
      <c r="P35" s="1">
        <v>0</v>
      </c>
      <c r="Q35" s="1" t="s">
        <v>74</v>
      </c>
      <c r="R35" s="1">
        <v>2021</v>
      </c>
      <c r="S35" s="1" t="s">
        <v>137</v>
      </c>
      <c r="T35" s="1" t="s">
        <v>98</v>
      </c>
      <c r="V35" s="1">
        <v>0.32</v>
      </c>
      <c r="W35" s="1">
        <v>115</v>
      </c>
      <c r="Y35" s="1">
        <v>30</v>
      </c>
      <c r="Z35" s="1">
        <v>10</v>
      </c>
      <c r="AA35" s="1">
        <v>300</v>
      </c>
      <c r="AB35" s="1">
        <v>1</v>
      </c>
      <c r="AG35" s="1">
        <v>1</v>
      </c>
      <c r="AH35" s="1">
        <v>30</v>
      </c>
      <c r="AI35" s="1">
        <v>20</v>
      </c>
      <c r="AL35" s="1">
        <v>150</v>
      </c>
      <c r="AM35" s="1">
        <v>2</v>
      </c>
      <c r="AP35" s="1">
        <f t="shared" si="1"/>
        <v>30</v>
      </c>
      <c r="AT35" s="1">
        <v>15</v>
      </c>
      <c r="AU35" s="1">
        <v>10</v>
      </c>
      <c r="BC35" s="1">
        <v>15</v>
      </c>
      <c r="BD35" s="1">
        <v>10</v>
      </c>
    </row>
    <row r="36" spans="1:60" x14ac:dyDescent="0.25">
      <c r="A36" s="1">
        <v>1</v>
      </c>
      <c r="B36" s="2">
        <v>44550</v>
      </c>
      <c r="C36" s="2">
        <v>44596</v>
      </c>
      <c r="D36" s="1">
        <v>12</v>
      </c>
      <c r="E36" s="1" t="s">
        <v>216</v>
      </c>
      <c r="F36" s="1">
        <v>35</v>
      </c>
      <c r="G36" s="1" t="s">
        <v>217</v>
      </c>
      <c r="H36" s="1" t="s">
        <v>78</v>
      </c>
      <c r="I36" s="1" t="s">
        <v>218</v>
      </c>
      <c r="J36" s="1" t="s">
        <v>219</v>
      </c>
      <c r="K36" s="1">
        <v>1</v>
      </c>
      <c r="M36" s="1" t="str">
        <f t="shared" si="0"/>
        <v>FEMALE</v>
      </c>
      <c r="N36" s="1">
        <v>1</v>
      </c>
      <c r="P36" s="1">
        <v>0</v>
      </c>
      <c r="Q36" s="1" t="s">
        <v>68</v>
      </c>
      <c r="S36" s="1" t="s">
        <v>184</v>
      </c>
      <c r="T36" s="1" t="s">
        <v>185</v>
      </c>
      <c r="V36" s="1">
        <v>16</v>
      </c>
      <c r="W36" s="1">
        <v>80</v>
      </c>
      <c r="Y36" s="1">
        <v>75</v>
      </c>
      <c r="Z36" s="1">
        <v>4</v>
      </c>
      <c r="AA36" s="1">
        <v>1875</v>
      </c>
      <c r="AB36" s="1">
        <v>1</v>
      </c>
      <c r="AG36" s="1">
        <v>1</v>
      </c>
      <c r="AH36" s="1">
        <v>75</v>
      </c>
      <c r="AI36" s="1">
        <v>15</v>
      </c>
      <c r="AL36" s="1">
        <v>500</v>
      </c>
      <c r="AM36" s="1">
        <v>1</v>
      </c>
      <c r="AP36" s="1">
        <f t="shared" si="1"/>
        <v>75</v>
      </c>
      <c r="AT36" s="1">
        <v>75</v>
      </c>
      <c r="AU36" s="1">
        <v>15</v>
      </c>
    </row>
    <row r="37" spans="1:60" x14ac:dyDescent="0.25">
      <c r="A37" s="1">
        <v>1</v>
      </c>
      <c r="B37" s="2">
        <v>44550</v>
      </c>
      <c r="C37" s="2">
        <v>44596</v>
      </c>
      <c r="D37" s="1">
        <v>12</v>
      </c>
      <c r="E37" s="1" t="s">
        <v>216</v>
      </c>
      <c r="F37" s="1">
        <v>36</v>
      </c>
      <c r="G37" s="1" t="s">
        <v>220</v>
      </c>
      <c r="H37" s="1" t="s">
        <v>65</v>
      </c>
      <c r="I37" s="1" t="s">
        <v>221</v>
      </c>
      <c r="J37" s="1" t="s">
        <v>222</v>
      </c>
      <c r="K37" s="1">
        <v>2</v>
      </c>
      <c r="L37" s="1">
        <v>1</v>
      </c>
      <c r="M37" s="1" t="str">
        <f t="shared" si="0"/>
        <v>MALE</v>
      </c>
      <c r="N37" s="1">
        <v>1</v>
      </c>
      <c r="P37" s="1">
        <v>1</v>
      </c>
      <c r="Q37" s="1" t="s">
        <v>68</v>
      </c>
      <c r="S37" s="1" t="s">
        <v>164</v>
      </c>
      <c r="T37" s="1" t="s">
        <v>98</v>
      </c>
      <c r="Y37" s="1">
        <v>40</v>
      </c>
      <c r="Z37" s="1">
        <v>3</v>
      </c>
      <c r="AA37" s="1">
        <v>1333</v>
      </c>
      <c r="AB37" s="1">
        <v>0</v>
      </c>
      <c r="AP37" s="1">
        <f t="shared" si="1"/>
        <v>0</v>
      </c>
    </row>
    <row r="38" spans="1:60" x14ac:dyDescent="0.25">
      <c r="A38" s="1">
        <v>1</v>
      </c>
      <c r="B38" s="2">
        <v>44550</v>
      </c>
      <c r="C38" s="2">
        <v>44596</v>
      </c>
      <c r="D38" s="1">
        <v>12</v>
      </c>
      <c r="E38" s="1" t="s">
        <v>216</v>
      </c>
      <c r="F38" s="1">
        <v>37</v>
      </c>
      <c r="G38" s="1" t="s">
        <v>223</v>
      </c>
      <c r="H38" s="1" t="s">
        <v>224</v>
      </c>
      <c r="I38" s="1" t="s">
        <v>225</v>
      </c>
      <c r="J38" s="1" t="s">
        <v>226</v>
      </c>
      <c r="K38" s="1">
        <v>1</v>
      </c>
      <c r="L38" s="1">
        <v>1</v>
      </c>
      <c r="M38" s="1" t="str">
        <f t="shared" si="0"/>
        <v>MALE</v>
      </c>
      <c r="P38" s="1">
        <v>0</v>
      </c>
      <c r="Q38" s="1" t="s">
        <v>74</v>
      </c>
      <c r="S38" s="1" t="s">
        <v>69</v>
      </c>
      <c r="T38" s="1" t="s">
        <v>69</v>
      </c>
      <c r="Y38" s="1">
        <v>40</v>
      </c>
      <c r="Z38" s="1">
        <v>5</v>
      </c>
      <c r="AA38" s="1">
        <v>800</v>
      </c>
      <c r="AB38" s="1">
        <v>1</v>
      </c>
      <c r="AG38" s="1">
        <v>1</v>
      </c>
      <c r="AH38" s="1">
        <v>40</v>
      </c>
      <c r="AI38" s="1">
        <v>24</v>
      </c>
      <c r="AL38" s="1">
        <v>167</v>
      </c>
      <c r="AM38" s="1">
        <v>3</v>
      </c>
      <c r="AP38" s="1">
        <f t="shared" si="1"/>
        <v>39.99</v>
      </c>
      <c r="AW38" s="1">
        <v>13.33</v>
      </c>
      <c r="AX38" s="1">
        <v>8</v>
      </c>
      <c r="BC38" s="1">
        <v>13.33</v>
      </c>
      <c r="BD38" s="1">
        <v>8</v>
      </c>
      <c r="BF38" s="1">
        <v>13.33</v>
      </c>
      <c r="BG38" s="1">
        <v>8</v>
      </c>
    </row>
    <row r="39" spans="1:60" x14ac:dyDescent="0.25">
      <c r="A39" s="1">
        <v>1</v>
      </c>
      <c r="B39" s="2">
        <v>44550</v>
      </c>
      <c r="C39" s="2">
        <v>44596</v>
      </c>
      <c r="D39" s="1">
        <v>13</v>
      </c>
      <c r="E39" s="1" t="s">
        <v>227</v>
      </c>
      <c r="F39" s="1">
        <v>38</v>
      </c>
      <c r="G39" s="1" t="s">
        <v>228</v>
      </c>
      <c r="H39" s="1" t="s">
        <v>88</v>
      </c>
      <c r="I39" s="1" t="s">
        <v>229</v>
      </c>
      <c r="J39" s="1" t="s">
        <v>230</v>
      </c>
      <c r="K39" s="1">
        <v>4</v>
      </c>
      <c r="L39" s="1">
        <v>3</v>
      </c>
      <c r="M39" s="1" t="str">
        <f t="shared" si="0"/>
        <v>MALE</v>
      </c>
      <c r="N39" s="1">
        <v>1</v>
      </c>
      <c r="P39" s="1">
        <v>1</v>
      </c>
      <c r="Q39" s="1" t="s">
        <v>74</v>
      </c>
      <c r="R39" s="1">
        <v>2016</v>
      </c>
      <c r="S39" s="1" t="s">
        <v>85</v>
      </c>
      <c r="T39" s="1" t="s">
        <v>86</v>
      </c>
      <c r="V39" s="1">
        <v>4</v>
      </c>
      <c r="Y39" s="1">
        <v>30</v>
      </c>
      <c r="Z39" s="1">
        <v>0.5</v>
      </c>
      <c r="AA39" s="1">
        <v>6000</v>
      </c>
      <c r="AB39" s="1">
        <v>1</v>
      </c>
      <c r="AG39" s="1">
        <v>1</v>
      </c>
      <c r="AH39" s="1">
        <v>105</v>
      </c>
      <c r="AI39" s="1">
        <v>3</v>
      </c>
      <c r="AL39" s="1">
        <v>3500</v>
      </c>
      <c r="AM39" s="1">
        <v>3</v>
      </c>
      <c r="AP39" s="1">
        <f t="shared" si="1"/>
        <v>105</v>
      </c>
      <c r="AT39" s="1">
        <v>35</v>
      </c>
      <c r="AU39" s="1">
        <v>1</v>
      </c>
      <c r="AW39" s="1">
        <v>35</v>
      </c>
      <c r="AX39" s="1">
        <v>1</v>
      </c>
      <c r="BF39" s="1">
        <v>35</v>
      </c>
      <c r="BG39" s="1">
        <v>1</v>
      </c>
    </row>
    <row r="40" spans="1:60" x14ac:dyDescent="0.25">
      <c r="A40" s="1">
        <v>1</v>
      </c>
      <c r="B40" s="2">
        <v>44550</v>
      </c>
      <c r="C40" s="2">
        <v>44596</v>
      </c>
      <c r="D40" s="1">
        <v>13</v>
      </c>
      <c r="E40" s="1" t="s">
        <v>227</v>
      </c>
      <c r="F40" s="1">
        <v>39</v>
      </c>
      <c r="G40" s="1" t="s">
        <v>231</v>
      </c>
      <c r="H40" s="1" t="s">
        <v>181</v>
      </c>
      <c r="I40" s="1" t="s">
        <v>232</v>
      </c>
      <c r="J40" s="1" t="s">
        <v>233</v>
      </c>
      <c r="K40" s="1">
        <v>2</v>
      </c>
      <c r="M40" s="1" t="str">
        <f t="shared" si="0"/>
        <v>FEMALE</v>
      </c>
      <c r="N40" s="1">
        <v>2</v>
      </c>
      <c r="P40" s="1">
        <v>0</v>
      </c>
      <c r="Q40" s="1" t="s">
        <v>68</v>
      </c>
      <c r="S40" s="1" t="s">
        <v>234</v>
      </c>
      <c r="T40" s="1" t="s">
        <v>235</v>
      </c>
      <c r="Y40" s="1">
        <v>50</v>
      </c>
      <c r="Z40" s="1">
        <v>10</v>
      </c>
      <c r="AA40" s="1">
        <v>500</v>
      </c>
      <c r="AB40" s="1">
        <v>1</v>
      </c>
      <c r="AG40" s="1">
        <v>1</v>
      </c>
      <c r="AH40" s="1">
        <v>50</v>
      </c>
      <c r="AI40" s="1">
        <v>20</v>
      </c>
      <c r="AL40" s="1">
        <v>250</v>
      </c>
      <c r="AM40" s="1">
        <v>2</v>
      </c>
      <c r="AP40" s="1">
        <f t="shared" si="1"/>
        <v>50</v>
      </c>
      <c r="AW40" s="1">
        <v>25</v>
      </c>
      <c r="AX40" s="1">
        <v>10</v>
      </c>
      <c r="BF40" s="1">
        <v>25</v>
      </c>
      <c r="BG40" s="1">
        <v>10</v>
      </c>
    </row>
    <row r="41" spans="1:60" x14ac:dyDescent="0.25">
      <c r="A41" s="1">
        <v>1</v>
      </c>
      <c r="B41" s="2">
        <v>44550</v>
      </c>
      <c r="C41" s="2">
        <v>44596</v>
      </c>
      <c r="D41" s="1">
        <v>13</v>
      </c>
      <c r="E41" s="1" t="s">
        <v>227</v>
      </c>
      <c r="F41" s="1">
        <v>40</v>
      </c>
      <c r="G41" s="1" t="s">
        <v>236</v>
      </c>
      <c r="H41" s="1" t="s">
        <v>181</v>
      </c>
      <c r="I41" s="1" t="s">
        <v>237</v>
      </c>
      <c r="J41" s="1" t="s">
        <v>238</v>
      </c>
      <c r="K41" s="1">
        <v>1</v>
      </c>
      <c r="L41" s="1">
        <v>1</v>
      </c>
      <c r="M41" s="1" t="str">
        <f t="shared" si="0"/>
        <v>MALE</v>
      </c>
      <c r="P41" s="1">
        <v>0</v>
      </c>
      <c r="Q41" s="1" t="s">
        <v>68</v>
      </c>
      <c r="S41" s="1" t="s">
        <v>133</v>
      </c>
      <c r="T41" s="1" t="s">
        <v>98</v>
      </c>
      <c r="U41" s="1">
        <v>180</v>
      </c>
      <c r="Y41" s="1">
        <v>50</v>
      </c>
      <c r="Z41" s="1">
        <v>2</v>
      </c>
      <c r="AA41" s="1">
        <v>2500</v>
      </c>
      <c r="AB41" s="1">
        <v>1</v>
      </c>
      <c r="AG41" s="1">
        <v>1</v>
      </c>
      <c r="AH41" s="1">
        <v>100</v>
      </c>
      <c r="AI41" s="1">
        <v>10</v>
      </c>
      <c r="AL41" s="1">
        <v>1000</v>
      </c>
      <c r="AM41" s="1">
        <v>4</v>
      </c>
      <c r="AP41" s="1">
        <f t="shared" si="1"/>
        <v>100</v>
      </c>
      <c r="AQ41" s="1">
        <v>25</v>
      </c>
      <c r="AR41" s="1">
        <v>2.5</v>
      </c>
      <c r="AW41" s="1">
        <v>25</v>
      </c>
      <c r="AX41" s="1">
        <v>2.5</v>
      </c>
      <c r="BC41" s="1">
        <v>25</v>
      </c>
      <c r="BD41" s="1">
        <v>2.5</v>
      </c>
      <c r="BF41" s="1">
        <v>25</v>
      </c>
      <c r="BG41" s="1">
        <v>2.5</v>
      </c>
    </row>
    <row r="42" spans="1:60" x14ac:dyDescent="0.25">
      <c r="A42" s="1">
        <v>1</v>
      </c>
      <c r="B42" s="2">
        <v>44550</v>
      </c>
      <c r="C42" s="2">
        <v>44596</v>
      </c>
      <c r="D42" s="1">
        <v>14</v>
      </c>
      <c r="E42" s="1" t="s">
        <v>239</v>
      </c>
      <c r="F42" s="1">
        <v>41</v>
      </c>
      <c r="G42" s="1" t="s">
        <v>240</v>
      </c>
      <c r="H42" s="1" t="s">
        <v>172</v>
      </c>
      <c r="I42" s="1" t="s">
        <v>241</v>
      </c>
      <c r="J42" s="1" t="s">
        <v>242</v>
      </c>
      <c r="K42" s="1">
        <v>1</v>
      </c>
      <c r="L42" s="1">
        <v>1</v>
      </c>
      <c r="M42" s="1" t="str">
        <f t="shared" si="0"/>
        <v>MALE</v>
      </c>
      <c r="P42" s="1">
        <v>0</v>
      </c>
      <c r="Q42" s="1" t="s">
        <v>68</v>
      </c>
      <c r="R42" s="1">
        <v>2019</v>
      </c>
      <c r="S42" s="1" t="s">
        <v>133</v>
      </c>
      <c r="T42" s="1" t="s">
        <v>98</v>
      </c>
      <c r="U42" s="1">
        <v>90</v>
      </c>
      <c r="Y42" s="1">
        <v>100</v>
      </c>
      <c r="Z42" s="1">
        <v>3</v>
      </c>
      <c r="AA42" s="1">
        <v>3333</v>
      </c>
      <c r="AB42" s="1">
        <v>1</v>
      </c>
      <c r="AG42" s="1">
        <v>1</v>
      </c>
      <c r="AH42" s="1">
        <v>100</v>
      </c>
      <c r="AI42" s="1">
        <v>6</v>
      </c>
      <c r="AL42" s="1">
        <v>1667</v>
      </c>
      <c r="AM42" s="1">
        <v>2</v>
      </c>
      <c r="AP42" s="1">
        <f t="shared" si="1"/>
        <v>100</v>
      </c>
      <c r="AT42" s="1">
        <v>50</v>
      </c>
      <c r="AU42" s="1">
        <v>3</v>
      </c>
      <c r="BC42" s="1">
        <v>50</v>
      </c>
      <c r="BD42" s="1">
        <v>3</v>
      </c>
    </row>
    <row r="43" spans="1:60" x14ac:dyDescent="0.25">
      <c r="A43" s="1">
        <v>1</v>
      </c>
      <c r="B43" s="2">
        <v>44550</v>
      </c>
      <c r="C43" s="2">
        <v>44596</v>
      </c>
      <c r="D43" s="1">
        <v>14</v>
      </c>
      <c r="E43" s="1" t="s">
        <v>239</v>
      </c>
      <c r="F43" s="1">
        <v>42</v>
      </c>
      <c r="G43" s="1" t="s">
        <v>243</v>
      </c>
      <c r="H43" s="1" t="s">
        <v>65</v>
      </c>
      <c r="I43" s="1" t="s">
        <v>244</v>
      </c>
      <c r="J43" s="1" t="s">
        <v>245</v>
      </c>
      <c r="K43" s="1">
        <v>3</v>
      </c>
      <c r="L43" s="1">
        <v>2</v>
      </c>
      <c r="M43" s="1" t="str">
        <f t="shared" si="0"/>
        <v>MALE</v>
      </c>
      <c r="N43" s="1">
        <v>1</v>
      </c>
      <c r="P43" s="1">
        <v>0</v>
      </c>
      <c r="Q43" s="1" t="s">
        <v>68</v>
      </c>
      <c r="R43" s="1">
        <v>2018</v>
      </c>
      <c r="S43" s="1" t="s">
        <v>246</v>
      </c>
      <c r="T43" s="1" t="s">
        <v>76</v>
      </c>
      <c r="V43" s="1">
        <v>16</v>
      </c>
      <c r="Y43" s="1">
        <v>100</v>
      </c>
      <c r="Z43" s="1">
        <v>3</v>
      </c>
      <c r="AA43" s="1">
        <v>3333</v>
      </c>
      <c r="AB43" s="1">
        <v>1</v>
      </c>
      <c r="AG43" s="1">
        <v>0</v>
      </c>
      <c r="AP43" s="1">
        <f t="shared" si="1"/>
        <v>0</v>
      </c>
    </row>
    <row r="44" spans="1:60" x14ac:dyDescent="0.25">
      <c r="A44" s="1">
        <v>1</v>
      </c>
      <c r="B44" s="2">
        <v>44550</v>
      </c>
      <c r="C44" s="2">
        <v>44596</v>
      </c>
      <c r="D44" s="1">
        <v>14</v>
      </c>
      <c r="E44" s="1" t="s">
        <v>239</v>
      </c>
      <c r="F44" s="1">
        <v>43</v>
      </c>
      <c r="G44" s="1" t="s">
        <v>247</v>
      </c>
      <c r="H44" s="1" t="s">
        <v>224</v>
      </c>
      <c r="I44" s="1" t="s">
        <v>248</v>
      </c>
      <c r="J44" s="1" t="s">
        <v>249</v>
      </c>
      <c r="K44" s="1">
        <v>2</v>
      </c>
      <c r="M44" s="1" t="str">
        <f t="shared" si="0"/>
        <v>FEMALE</v>
      </c>
      <c r="N44" s="1">
        <v>2</v>
      </c>
      <c r="P44" s="1">
        <v>0</v>
      </c>
      <c r="Q44" s="1" t="s">
        <v>74</v>
      </c>
      <c r="S44" s="1" t="s">
        <v>69</v>
      </c>
      <c r="T44" s="1" t="s">
        <v>69</v>
      </c>
      <c r="U44" s="1">
        <v>0</v>
      </c>
      <c r="Y44" s="1">
        <v>45</v>
      </c>
      <c r="Z44" s="1">
        <v>5</v>
      </c>
      <c r="AA44" s="1">
        <v>900</v>
      </c>
      <c r="AB44" s="1">
        <v>0</v>
      </c>
      <c r="AP44" s="1">
        <f t="shared" si="1"/>
        <v>0</v>
      </c>
    </row>
    <row r="45" spans="1:60" x14ac:dyDescent="0.25">
      <c r="A45" s="1">
        <v>1</v>
      </c>
      <c r="B45" s="2">
        <v>44550</v>
      </c>
      <c r="C45" s="2">
        <v>44596</v>
      </c>
      <c r="D45" s="1">
        <v>15</v>
      </c>
      <c r="E45" s="1" t="s">
        <v>250</v>
      </c>
      <c r="F45" s="1">
        <v>44</v>
      </c>
      <c r="G45" s="1" t="s">
        <v>251</v>
      </c>
      <c r="H45" s="1" t="s">
        <v>252</v>
      </c>
      <c r="I45" s="1" t="s">
        <v>253</v>
      </c>
      <c r="J45" s="1" t="s">
        <v>254</v>
      </c>
      <c r="K45" s="1">
        <v>3</v>
      </c>
      <c r="L45" s="1">
        <v>3</v>
      </c>
      <c r="M45" s="1" t="str">
        <f t="shared" si="0"/>
        <v>MALE</v>
      </c>
      <c r="P45" s="1">
        <v>0</v>
      </c>
      <c r="Q45" s="1" t="s">
        <v>74</v>
      </c>
      <c r="S45" s="1" t="s">
        <v>255</v>
      </c>
      <c r="T45" s="1" t="s">
        <v>155</v>
      </c>
      <c r="U45" s="1">
        <v>1000</v>
      </c>
      <c r="Y45" s="1">
        <v>30</v>
      </c>
      <c r="Z45" s="1">
        <v>3</v>
      </c>
      <c r="AA45" s="1">
        <v>1000</v>
      </c>
      <c r="AB45" s="1">
        <v>1</v>
      </c>
      <c r="AG45" s="1">
        <v>1</v>
      </c>
      <c r="AH45" s="1">
        <v>100</v>
      </c>
      <c r="AI45" s="1">
        <v>40</v>
      </c>
      <c r="AL45" s="1">
        <v>250</v>
      </c>
      <c r="AM45" s="1">
        <v>1</v>
      </c>
      <c r="AP45" s="1">
        <f t="shared" si="1"/>
        <v>100</v>
      </c>
      <c r="BC45" s="1">
        <v>100</v>
      </c>
      <c r="BD45" s="1">
        <v>40</v>
      </c>
    </row>
    <row r="46" spans="1:60" x14ac:dyDescent="0.25">
      <c r="A46" s="1">
        <v>1</v>
      </c>
      <c r="B46" s="2">
        <v>44550</v>
      </c>
      <c r="C46" s="2">
        <v>44596</v>
      </c>
      <c r="D46" s="1">
        <v>15</v>
      </c>
      <c r="E46" s="1" t="s">
        <v>250</v>
      </c>
      <c r="F46" s="1">
        <v>45</v>
      </c>
      <c r="G46" s="1" t="s">
        <v>256</v>
      </c>
      <c r="H46" s="1" t="s">
        <v>224</v>
      </c>
      <c r="I46" s="1" t="s">
        <v>257</v>
      </c>
      <c r="J46" s="1" t="s">
        <v>258</v>
      </c>
      <c r="K46" s="1">
        <v>2</v>
      </c>
      <c r="L46" s="1">
        <v>2</v>
      </c>
      <c r="M46" s="1" t="str">
        <f t="shared" si="0"/>
        <v>MALE</v>
      </c>
      <c r="P46" s="1">
        <v>0</v>
      </c>
      <c r="Q46" s="1" t="s">
        <v>74</v>
      </c>
      <c r="R46" s="1">
        <v>2021</v>
      </c>
      <c r="S46" s="1" t="s">
        <v>133</v>
      </c>
      <c r="T46" s="1" t="s">
        <v>98</v>
      </c>
      <c r="Y46" s="1">
        <v>50</v>
      </c>
      <c r="Z46" s="1">
        <v>4</v>
      </c>
      <c r="AA46" s="1">
        <v>1250</v>
      </c>
      <c r="AB46" s="1">
        <v>1</v>
      </c>
      <c r="AG46" s="1">
        <v>1</v>
      </c>
      <c r="AH46" s="1">
        <v>25</v>
      </c>
      <c r="AI46" s="1">
        <v>25</v>
      </c>
      <c r="AJ46" s="1">
        <v>25</v>
      </c>
      <c r="AL46" s="1">
        <v>100</v>
      </c>
      <c r="AM46" s="1">
        <v>1</v>
      </c>
      <c r="AP46" s="1">
        <f t="shared" si="1"/>
        <v>25</v>
      </c>
      <c r="BF46" s="1">
        <v>25</v>
      </c>
      <c r="BG46" s="1">
        <v>25</v>
      </c>
      <c r="BH46" s="1">
        <v>25</v>
      </c>
    </row>
    <row r="47" spans="1:60" x14ac:dyDescent="0.25">
      <c r="A47" s="1">
        <v>1</v>
      </c>
      <c r="B47" s="2">
        <v>44550</v>
      </c>
      <c r="C47" s="2">
        <v>44596</v>
      </c>
      <c r="D47" s="1">
        <v>15</v>
      </c>
      <c r="E47" s="1" t="s">
        <v>250</v>
      </c>
      <c r="F47" s="1">
        <v>46</v>
      </c>
      <c r="G47" s="1" t="s">
        <v>259</v>
      </c>
      <c r="H47" s="1" t="s">
        <v>65</v>
      </c>
      <c r="I47" s="1" t="s">
        <v>260</v>
      </c>
      <c r="J47" s="1" t="s">
        <v>261</v>
      </c>
      <c r="K47" s="1">
        <v>3</v>
      </c>
      <c r="L47" s="1">
        <v>3</v>
      </c>
      <c r="M47" s="1" t="str">
        <f t="shared" si="0"/>
        <v>MALE</v>
      </c>
      <c r="P47" s="1">
        <v>0</v>
      </c>
      <c r="Q47" s="1" t="s">
        <v>68</v>
      </c>
      <c r="R47" s="1">
        <v>2019</v>
      </c>
      <c r="S47" s="1" t="s">
        <v>142</v>
      </c>
      <c r="T47" s="1" t="s">
        <v>143</v>
      </c>
      <c r="U47" s="1">
        <v>100</v>
      </c>
      <c r="W47" s="1">
        <v>95</v>
      </c>
      <c r="Y47" s="1">
        <v>5.0000000000000002E-5</v>
      </c>
      <c r="Z47" s="1">
        <v>5</v>
      </c>
      <c r="AA47" s="1">
        <v>0</v>
      </c>
      <c r="AB47" s="1">
        <v>1</v>
      </c>
      <c r="AG47" s="1">
        <v>1</v>
      </c>
      <c r="AH47" s="1">
        <v>5.0000000000000002E-5</v>
      </c>
      <c r="AI47" s="1">
        <v>5</v>
      </c>
      <c r="AL47" s="1">
        <v>0</v>
      </c>
      <c r="AM47" s="1">
        <v>3</v>
      </c>
      <c r="AP47" s="1">
        <f t="shared" si="1"/>
        <v>4.8000000000000001E-5</v>
      </c>
      <c r="AT47" s="1">
        <v>1.5999999999999999E-5</v>
      </c>
      <c r="AU47" s="1">
        <v>1.6659999999999999</v>
      </c>
      <c r="AW47" s="1">
        <v>1.5999999999999999E-5</v>
      </c>
      <c r="AX47" s="1">
        <v>1.6659999999999999</v>
      </c>
      <c r="BC47" s="1">
        <v>1.5999999999999999E-5</v>
      </c>
      <c r="BD47" s="1">
        <v>1.6659999999999999</v>
      </c>
    </row>
    <row r="48" spans="1:60" x14ac:dyDescent="0.25">
      <c r="A48" s="1">
        <v>1</v>
      </c>
      <c r="B48" s="2">
        <v>44550</v>
      </c>
      <c r="C48" s="2">
        <v>44596</v>
      </c>
      <c r="D48" s="1">
        <v>16</v>
      </c>
      <c r="E48" s="1" t="s">
        <v>262</v>
      </c>
      <c r="F48" s="1">
        <v>47</v>
      </c>
      <c r="G48" s="1" t="s">
        <v>263</v>
      </c>
      <c r="H48" s="1" t="s">
        <v>181</v>
      </c>
      <c r="I48" s="1" t="s">
        <v>264</v>
      </c>
      <c r="J48" s="1" t="s">
        <v>265</v>
      </c>
      <c r="K48" s="1">
        <v>2</v>
      </c>
      <c r="L48" s="1">
        <v>1</v>
      </c>
      <c r="M48" s="1" t="str">
        <f t="shared" si="0"/>
        <v>MALE</v>
      </c>
      <c r="N48" s="1">
        <v>1</v>
      </c>
      <c r="P48" s="1">
        <v>1</v>
      </c>
      <c r="Q48" s="1" t="s">
        <v>68</v>
      </c>
      <c r="R48" s="1">
        <v>2016</v>
      </c>
      <c r="S48" s="1" t="s">
        <v>164</v>
      </c>
      <c r="T48" s="1" t="s">
        <v>98</v>
      </c>
      <c r="V48" s="1">
        <v>20</v>
      </c>
      <c r="Y48" s="1">
        <v>80</v>
      </c>
      <c r="Z48" s="1">
        <v>4</v>
      </c>
      <c r="AA48" s="1">
        <v>2000</v>
      </c>
      <c r="AB48" s="1">
        <v>1</v>
      </c>
      <c r="AG48" s="1">
        <v>1</v>
      </c>
      <c r="AH48" s="1">
        <v>50</v>
      </c>
      <c r="AI48" s="1">
        <v>3.5</v>
      </c>
      <c r="AJ48" s="1">
        <v>30</v>
      </c>
      <c r="AL48" s="1">
        <v>1429</v>
      </c>
      <c r="AM48" s="1">
        <v>2</v>
      </c>
      <c r="AP48" s="1">
        <f t="shared" si="1"/>
        <v>50</v>
      </c>
      <c r="AQ48" s="1">
        <v>25</v>
      </c>
      <c r="AR48" s="1">
        <v>1.75</v>
      </c>
      <c r="AS48" s="1">
        <v>15</v>
      </c>
      <c r="AW48" s="1">
        <v>25</v>
      </c>
      <c r="AX48" s="1">
        <v>1.75</v>
      </c>
      <c r="AY48" s="1">
        <v>15</v>
      </c>
    </row>
    <row r="49" spans="1:60" x14ac:dyDescent="0.25">
      <c r="A49" s="1">
        <v>1</v>
      </c>
      <c r="B49" s="2">
        <v>44550</v>
      </c>
      <c r="C49" s="2">
        <v>44596</v>
      </c>
      <c r="D49" s="1">
        <v>16</v>
      </c>
      <c r="E49" s="1" t="s">
        <v>262</v>
      </c>
      <c r="F49" s="1">
        <v>48</v>
      </c>
      <c r="G49" s="1" t="s">
        <v>266</v>
      </c>
      <c r="H49" s="1" t="s">
        <v>267</v>
      </c>
      <c r="I49" s="1" t="s">
        <v>268</v>
      </c>
      <c r="J49" s="1" t="s">
        <v>269</v>
      </c>
      <c r="K49" s="1">
        <v>3</v>
      </c>
      <c r="L49" s="1">
        <v>2</v>
      </c>
      <c r="M49" s="1" t="str">
        <f t="shared" si="0"/>
        <v>MALE</v>
      </c>
      <c r="N49" s="1">
        <v>1</v>
      </c>
      <c r="P49" s="1">
        <v>0</v>
      </c>
      <c r="Q49" s="1" t="s">
        <v>68</v>
      </c>
      <c r="S49" s="1" t="s">
        <v>69</v>
      </c>
      <c r="T49" s="1" t="s">
        <v>69</v>
      </c>
      <c r="Y49" s="1">
        <v>75</v>
      </c>
      <c r="Z49" s="1">
        <v>7</v>
      </c>
      <c r="AA49" s="1">
        <v>1071</v>
      </c>
      <c r="AB49" s="1">
        <v>0</v>
      </c>
      <c r="AP49" s="1">
        <f t="shared" si="1"/>
        <v>0</v>
      </c>
    </row>
    <row r="50" spans="1:60" x14ac:dyDescent="0.25">
      <c r="A50" s="1">
        <v>1</v>
      </c>
      <c r="B50" s="2">
        <v>44550</v>
      </c>
      <c r="C50" s="2">
        <v>44596</v>
      </c>
      <c r="D50" s="1">
        <v>16</v>
      </c>
      <c r="E50" s="1" t="s">
        <v>262</v>
      </c>
      <c r="F50" s="1">
        <v>49</v>
      </c>
      <c r="G50" s="1" t="s">
        <v>270</v>
      </c>
      <c r="H50" s="1" t="s">
        <v>65</v>
      </c>
      <c r="I50" s="1" t="s">
        <v>271</v>
      </c>
      <c r="J50" s="1" t="s">
        <v>272</v>
      </c>
      <c r="K50" s="1">
        <v>2</v>
      </c>
      <c r="L50" s="1">
        <v>1</v>
      </c>
      <c r="M50" s="1" t="str">
        <f t="shared" si="0"/>
        <v>MALE</v>
      </c>
      <c r="N50" s="1">
        <v>1</v>
      </c>
      <c r="P50" s="1">
        <v>0</v>
      </c>
      <c r="Q50" s="1" t="s">
        <v>74</v>
      </c>
      <c r="R50" s="1">
        <v>2020</v>
      </c>
      <c r="S50" s="1" t="s">
        <v>184</v>
      </c>
      <c r="T50" s="1" t="s">
        <v>185</v>
      </c>
      <c r="V50" s="1">
        <v>10</v>
      </c>
      <c r="Y50" s="1">
        <v>75</v>
      </c>
      <c r="Z50" s="1">
        <v>4</v>
      </c>
      <c r="AA50" s="1">
        <v>1875</v>
      </c>
      <c r="AB50" s="1">
        <v>1</v>
      </c>
      <c r="AG50" s="1">
        <v>1</v>
      </c>
      <c r="AH50" s="1">
        <v>75</v>
      </c>
      <c r="AI50" s="1">
        <v>15</v>
      </c>
      <c r="AL50" s="1">
        <v>500</v>
      </c>
      <c r="AM50" s="1">
        <v>2</v>
      </c>
      <c r="AP50" s="1">
        <f t="shared" si="1"/>
        <v>75</v>
      </c>
      <c r="AT50" s="1">
        <v>37.5</v>
      </c>
      <c r="AU50" s="1">
        <v>7.5</v>
      </c>
      <c r="BC50" s="1">
        <v>37.5</v>
      </c>
      <c r="BD50" s="1">
        <v>7.5</v>
      </c>
    </row>
    <row r="51" spans="1:60" x14ac:dyDescent="0.25">
      <c r="A51" s="1">
        <v>1</v>
      </c>
      <c r="B51" s="2">
        <v>44550</v>
      </c>
      <c r="C51" s="2">
        <v>44596</v>
      </c>
      <c r="D51" s="1">
        <v>16</v>
      </c>
      <c r="E51" s="1" t="s">
        <v>262</v>
      </c>
      <c r="F51" s="1">
        <v>50</v>
      </c>
      <c r="G51" s="1" t="s">
        <v>273</v>
      </c>
      <c r="H51" s="1" t="s">
        <v>65</v>
      </c>
      <c r="I51" s="1" t="s">
        <v>274</v>
      </c>
      <c r="J51" s="1" t="s">
        <v>275</v>
      </c>
      <c r="K51" s="1">
        <v>4</v>
      </c>
      <c r="L51" s="1">
        <v>1</v>
      </c>
      <c r="M51" s="1" t="str">
        <f t="shared" si="0"/>
        <v>MALE</v>
      </c>
      <c r="N51" s="1">
        <v>3</v>
      </c>
      <c r="P51" s="1">
        <v>1</v>
      </c>
      <c r="Q51" s="1" t="s">
        <v>68</v>
      </c>
      <c r="R51" s="1">
        <v>2017</v>
      </c>
      <c r="S51" s="1" t="s">
        <v>69</v>
      </c>
      <c r="T51" s="1" t="s">
        <v>69</v>
      </c>
      <c r="V51" s="1">
        <v>3</v>
      </c>
      <c r="W51" s="1">
        <v>55</v>
      </c>
      <c r="Y51" s="1">
        <v>45</v>
      </c>
      <c r="Z51" s="1">
        <v>2</v>
      </c>
      <c r="AA51" s="1">
        <v>2250</v>
      </c>
      <c r="AB51" s="1">
        <v>1</v>
      </c>
      <c r="AG51" s="1">
        <v>1</v>
      </c>
      <c r="AH51" s="1">
        <v>45</v>
      </c>
      <c r="AI51" s="1">
        <v>12</v>
      </c>
      <c r="AL51" s="1">
        <v>375</v>
      </c>
      <c r="AM51" s="1">
        <v>2</v>
      </c>
      <c r="AP51" s="1">
        <f t="shared" si="1"/>
        <v>45</v>
      </c>
      <c r="AW51" s="1">
        <v>22.5</v>
      </c>
      <c r="AX51" s="1">
        <v>6</v>
      </c>
      <c r="BC51" s="1">
        <v>22.5</v>
      </c>
      <c r="BD51" s="1">
        <v>6</v>
      </c>
    </row>
    <row r="52" spans="1:60" x14ac:dyDescent="0.25">
      <c r="A52" s="1">
        <v>1</v>
      </c>
      <c r="B52" s="2">
        <v>44550</v>
      </c>
      <c r="C52" s="2">
        <v>44596</v>
      </c>
      <c r="D52" s="1">
        <v>17</v>
      </c>
      <c r="E52" s="1" t="s">
        <v>276</v>
      </c>
      <c r="F52" s="1">
        <v>51</v>
      </c>
      <c r="G52" s="1" t="s">
        <v>277</v>
      </c>
      <c r="H52" s="1" t="s">
        <v>78</v>
      </c>
      <c r="I52" s="1" t="s">
        <v>278</v>
      </c>
      <c r="J52" s="1" t="s">
        <v>279</v>
      </c>
      <c r="K52" s="1">
        <v>3</v>
      </c>
      <c r="L52" s="1">
        <v>3</v>
      </c>
      <c r="M52" s="1" t="str">
        <f t="shared" si="0"/>
        <v>MALE</v>
      </c>
      <c r="P52" s="1">
        <v>0</v>
      </c>
      <c r="Q52" s="1" t="s">
        <v>74</v>
      </c>
      <c r="R52" s="1">
        <v>2021</v>
      </c>
      <c r="S52" s="1" t="s">
        <v>280</v>
      </c>
      <c r="T52" s="1" t="s">
        <v>92</v>
      </c>
      <c r="V52" s="1">
        <v>3.5</v>
      </c>
      <c r="Y52" s="1">
        <v>50</v>
      </c>
      <c r="Z52" s="1">
        <v>10</v>
      </c>
      <c r="AA52" s="1">
        <v>500</v>
      </c>
      <c r="AB52" s="1">
        <v>1</v>
      </c>
      <c r="AG52" s="1">
        <v>1</v>
      </c>
      <c r="AH52" s="1">
        <v>50</v>
      </c>
      <c r="AI52" s="1">
        <v>25</v>
      </c>
      <c r="AL52" s="1">
        <v>200</v>
      </c>
      <c r="AM52" s="1">
        <v>5</v>
      </c>
      <c r="AP52" s="1">
        <f t="shared" si="1"/>
        <v>50</v>
      </c>
      <c r="AQ52" s="1">
        <v>10</v>
      </c>
      <c r="AR52" s="1">
        <v>5</v>
      </c>
      <c r="AT52" s="1">
        <v>10</v>
      </c>
      <c r="AU52" s="1">
        <v>5</v>
      </c>
      <c r="AW52" s="1">
        <v>10</v>
      </c>
      <c r="AX52" s="1">
        <v>5</v>
      </c>
      <c r="BC52" s="1">
        <v>10</v>
      </c>
      <c r="BD52" s="1">
        <v>5</v>
      </c>
      <c r="BF52" s="1">
        <v>10</v>
      </c>
      <c r="BG52" s="1">
        <v>5</v>
      </c>
    </row>
    <row r="53" spans="1:60" x14ac:dyDescent="0.25">
      <c r="A53" s="1">
        <v>1</v>
      </c>
      <c r="B53" s="2">
        <v>44550</v>
      </c>
      <c r="C53" s="2">
        <v>44596</v>
      </c>
      <c r="D53" s="1">
        <v>17</v>
      </c>
      <c r="E53" s="1" t="s">
        <v>276</v>
      </c>
      <c r="F53" s="1">
        <v>52</v>
      </c>
      <c r="G53" s="1" t="s">
        <v>281</v>
      </c>
      <c r="H53" s="1" t="s">
        <v>88</v>
      </c>
      <c r="I53" s="1" t="s">
        <v>282</v>
      </c>
      <c r="J53" s="1" t="s">
        <v>283</v>
      </c>
      <c r="K53" s="1">
        <v>2</v>
      </c>
      <c r="L53" s="1">
        <v>1</v>
      </c>
      <c r="M53" s="1" t="str">
        <f t="shared" si="0"/>
        <v>MALE</v>
      </c>
      <c r="N53" s="1">
        <v>1</v>
      </c>
      <c r="P53" s="1">
        <v>1</v>
      </c>
      <c r="Q53" s="1" t="s">
        <v>68</v>
      </c>
      <c r="R53" s="1">
        <v>2019</v>
      </c>
      <c r="S53" s="1" t="s">
        <v>133</v>
      </c>
      <c r="T53" s="1" t="s">
        <v>98</v>
      </c>
      <c r="U53" s="1">
        <v>150</v>
      </c>
      <c r="Y53" s="1">
        <v>150</v>
      </c>
      <c r="Z53" s="1">
        <v>3</v>
      </c>
      <c r="AA53" s="1">
        <v>5000</v>
      </c>
      <c r="AB53" s="1">
        <v>1</v>
      </c>
      <c r="AG53" s="1">
        <v>1</v>
      </c>
      <c r="AH53" s="1">
        <v>150</v>
      </c>
      <c r="AI53" s="1">
        <v>15</v>
      </c>
      <c r="AL53" s="1">
        <v>1000</v>
      </c>
      <c r="AM53" s="1">
        <v>3</v>
      </c>
      <c r="AP53" s="1">
        <f t="shared" si="1"/>
        <v>150</v>
      </c>
      <c r="AQ53" s="1">
        <v>50</v>
      </c>
      <c r="AR53" s="1">
        <v>5</v>
      </c>
      <c r="AT53" s="1">
        <v>50</v>
      </c>
      <c r="AU53" s="1">
        <v>5</v>
      </c>
      <c r="BF53" s="1">
        <v>50</v>
      </c>
      <c r="BG53" s="1">
        <v>5</v>
      </c>
    </row>
    <row r="54" spans="1:60" x14ac:dyDescent="0.25">
      <c r="A54" s="1">
        <v>1</v>
      </c>
      <c r="B54" s="2">
        <v>44550</v>
      </c>
      <c r="C54" s="2">
        <v>44596</v>
      </c>
      <c r="D54" s="1">
        <v>17</v>
      </c>
      <c r="E54" s="1" t="s">
        <v>276</v>
      </c>
      <c r="F54" s="1">
        <v>53</v>
      </c>
      <c r="G54" s="1" t="s">
        <v>284</v>
      </c>
      <c r="H54" s="1" t="s">
        <v>285</v>
      </c>
      <c r="I54" s="1" t="s">
        <v>286</v>
      </c>
      <c r="J54" s="1" t="s">
        <v>287</v>
      </c>
      <c r="K54" s="1">
        <v>2</v>
      </c>
      <c r="L54" s="1">
        <v>1</v>
      </c>
      <c r="M54" s="1" t="str">
        <f t="shared" si="0"/>
        <v>MALE</v>
      </c>
      <c r="N54" s="1">
        <v>1</v>
      </c>
      <c r="P54" s="1">
        <v>1</v>
      </c>
      <c r="Q54" s="1" t="s">
        <v>74</v>
      </c>
      <c r="R54" s="1">
        <v>2017</v>
      </c>
      <c r="S54" s="1" t="s">
        <v>184</v>
      </c>
      <c r="T54" s="1" t="s">
        <v>185</v>
      </c>
      <c r="U54" s="1">
        <v>110</v>
      </c>
      <c r="Y54" s="1">
        <v>50</v>
      </c>
      <c r="Z54" s="1">
        <v>5</v>
      </c>
      <c r="AA54" s="1">
        <v>1000</v>
      </c>
      <c r="AB54" s="1">
        <v>0</v>
      </c>
      <c r="AP54" s="1">
        <f t="shared" si="1"/>
        <v>0</v>
      </c>
    </row>
    <row r="55" spans="1:60" x14ac:dyDescent="0.25">
      <c r="A55" s="1">
        <v>1</v>
      </c>
      <c r="B55" s="2">
        <v>44550</v>
      </c>
      <c r="C55" s="2">
        <v>44596</v>
      </c>
      <c r="D55" s="1">
        <v>17</v>
      </c>
      <c r="E55" s="1" t="s">
        <v>276</v>
      </c>
      <c r="F55" s="1">
        <v>54</v>
      </c>
      <c r="G55" s="1" t="s">
        <v>288</v>
      </c>
      <c r="H55" s="1" t="s">
        <v>224</v>
      </c>
      <c r="I55" s="1" t="s">
        <v>289</v>
      </c>
      <c r="J55" s="1" t="s">
        <v>290</v>
      </c>
      <c r="K55" s="1">
        <v>1</v>
      </c>
      <c r="L55" s="1">
        <v>1</v>
      </c>
      <c r="M55" s="1" t="str">
        <f t="shared" si="0"/>
        <v>MALE</v>
      </c>
      <c r="P55" s="1">
        <v>0</v>
      </c>
      <c r="Q55" s="1" t="s">
        <v>68</v>
      </c>
      <c r="R55" s="1">
        <v>2016</v>
      </c>
      <c r="S55" s="1" t="s">
        <v>164</v>
      </c>
      <c r="T55" s="1" t="s">
        <v>98</v>
      </c>
      <c r="U55" s="1">
        <v>250</v>
      </c>
      <c r="Y55" s="1">
        <v>80</v>
      </c>
      <c r="Z55" s="1">
        <v>10</v>
      </c>
      <c r="AA55" s="1">
        <v>800</v>
      </c>
      <c r="AB55" s="1">
        <v>1</v>
      </c>
      <c r="AG55" s="1">
        <v>1</v>
      </c>
      <c r="AH55" s="1">
        <v>80</v>
      </c>
      <c r="AI55" s="1">
        <v>20</v>
      </c>
      <c r="AL55" s="1">
        <v>400</v>
      </c>
      <c r="AM55" s="1">
        <v>1</v>
      </c>
      <c r="AP55" s="1">
        <f t="shared" si="1"/>
        <v>80</v>
      </c>
      <c r="BF55" s="1">
        <v>80</v>
      </c>
      <c r="BG55" s="1">
        <v>20</v>
      </c>
    </row>
    <row r="56" spans="1:60" x14ac:dyDescent="0.25">
      <c r="A56" s="1">
        <v>1</v>
      </c>
      <c r="B56" s="2">
        <v>44550</v>
      </c>
      <c r="C56" s="2">
        <v>44596</v>
      </c>
      <c r="D56" s="1">
        <v>18</v>
      </c>
      <c r="E56" s="1" t="s">
        <v>291</v>
      </c>
      <c r="F56" s="1">
        <v>55</v>
      </c>
      <c r="G56" s="1" t="s">
        <v>292</v>
      </c>
      <c r="H56" s="1" t="s">
        <v>65</v>
      </c>
      <c r="I56" s="1" t="s">
        <v>293</v>
      </c>
      <c r="J56" s="1" t="s">
        <v>294</v>
      </c>
      <c r="K56" s="1">
        <v>3</v>
      </c>
      <c r="L56" s="1">
        <v>2</v>
      </c>
      <c r="M56" s="1" t="str">
        <f t="shared" si="0"/>
        <v>MALE</v>
      </c>
      <c r="N56" s="1">
        <v>1</v>
      </c>
      <c r="P56" s="1">
        <v>0</v>
      </c>
      <c r="Q56" s="1" t="s">
        <v>68</v>
      </c>
      <c r="R56" s="1">
        <v>2016</v>
      </c>
      <c r="S56" s="1" t="s">
        <v>133</v>
      </c>
      <c r="T56" s="1" t="s">
        <v>98</v>
      </c>
      <c r="V56" s="1">
        <v>4.5</v>
      </c>
      <c r="Y56" s="1">
        <v>90</v>
      </c>
      <c r="Z56" s="1">
        <v>3</v>
      </c>
      <c r="AA56" s="1">
        <v>3000</v>
      </c>
      <c r="AB56" s="1">
        <v>0</v>
      </c>
      <c r="AP56" s="1">
        <f t="shared" si="1"/>
        <v>0</v>
      </c>
    </row>
    <row r="57" spans="1:60" x14ac:dyDescent="0.25">
      <c r="A57" s="1">
        <v>1</v>
      </c>
      <c r="B57" s="2">
        <v>44550</v>
      </c>
      <c r="C57" s="2">
        <v>44596</v>
      </c>
      <c r="D57" s="1">
        <v>18</v>
      </c>
      <c r="E57" s="1" t="s">
        <v>291</v>
      </c>
      <c r="F57" s="1">
        <v>56</v>
      </c>
      <c r="G57" s="1" t="s">
        <v>295</v>
      </c>
      <c r="H57" s="1" t="s">
        <v>65</v>
      </c>
      <c r="I57" s="1" t="s">
        <v>296</v>
      </c>
      <c r="J57" s="1" t="s">
        <v>297</v>
      </c>
      <c r="K57" s="1">
        <v>1</v>
      </c>
      <c r="M57" s="1" t="str">
        <f t="shared" si="0"/>
        <v>FEMALE</v>
      </c>
      <c r="N57" s="1">
        <v>1</v>
      </c>
      <c r="P57" s="1">
        <v>0</v>
      </c>
      <c r="Q57" s="1" t="s">
        <v>68</v>
      </c>
      <c r="R57" s="1">
        <v>2019</v>
      </c>
      <c r="S57" s="1" t="s">
        <v>85</v>
      </c>
      <c r="T57" s="1" t="s">
        <v>86</v>
      </c>
      <c r="V57" s="1">
        <v>2</v>
      </c>
      <c r="Y57" s="1">
        <v>50</v>
      </c>
      <c r="Z57" s="1">
        <v>4</v>
      </c>
      <c r="AA57" s="1">
        <v>1250</v>
      </c>
      <c r="AB57" s="1">
        <v>1</v>
      </c>
      <c r="AG57" s="1">
        <v>0</v>
      </c>
      <c r="AP57" s="1">
        <f t="shared" si="1"/>
        <v>0</v>
      </c>
    </row>
    <row r="58" spans="1:60" x14ac:dyDescent="0.25">
      <c r="A58" s="1">
        <v>1</v>
      </c>
      <c r="B58" s="2">
        <v>44550</v>
      </c>
      <c r="C58" s="2">
        <v>44596</v>
      </c>
      <c r="D58" s="1">
        <v>18</v>
      </c>
      <c r="E58" s="1" t="s">
        <v>291</v>
      </c>
      <c r="F58" s="1">
        <v>57</v>
      </c>
      <c r="G58" s="1" t="s">
        <v>298</v>
      </c>
      <c r="H58" s="1" t="s">
        <v>71</v>
      </c>
      <c r="I58" s="1" t="s">
        <v>299</v>
      </c>
      <c r="J58" s="1" t="s">
        <v>300</v>
      </c>
      <c r="K58" s="1">
        <v>2</v>
      </c>
      <c r="L58" s="1">
        <v>2</v>
      </c>
      <c r="M58" s="1" t="str">
        <f t="shared" si="0"/>
        <v>MALE</v>
      </c>
      <c r="P58" s="1">
        <v>0</v>
      </c>
      <c r="Q58" s="1" t="s">
        <v>68</v>
      </c>
      <c r="R58" s="1">
        <v>2018</v>
      </c>
      <c r="S58" s="1" t="s">
        <v>154</v>
      </c>
      <c r="T58" s="1" t="s">
        <v>155</v>
      </c>
      <c r="Y58" s="1">
        <v>100</v>
      </c>
      <c r="Z58" s="1">
        <v>1</v>
      </c>
      <c r="AA58" s="1">
        <v>10000</v>
      </c>
      <c r="AB58" s="1">
        <v>1</v>
      </c>
      <c r="AG58" s="1">
        <v>1</v>
      </c>
      <c r="AH58" s="1">
        <v>1</v>
      </c>
      <c r="AI58" s="1">
        <v>1</v>
      </c>
      <c r="AJ58" s="1">
        <v>99</v>
      </c>
      <c r="AL58" s="1">
        <v>100</v>
      </c>
      <c r="AM58" s="1">
        <v>1</v>
      </c>
      <c r="AP58" s="1">
        <f t="shared" si="1"/>
        <v>1</v>
      </c>
      <c r="AQ58" s="1">
        <v>1</v>
      </c>
      <c r="AR58" s="1">
        <v>1</v>
      </c>
      <c r="AS58" s="1">
        <v>99</v>
      </c>
    </row>
    <row r="59" spans="1:60" x14ac:dyDescent="0.25">
      <c r="A59" s="1">
        <v>1</v>
      </c>
      <c r="B59" s="2">
        <v>44550</v>
      </c>
      <c r="C59" s="2">
        <v>44596</v>
      </c>
      <c r="D59" s="1">
        <v>18</v>
      </c>
      <c r="E59" s="1" t="s">
        <v>291</v>
      </c>
      <c r="F59" s="1">
        <v>58</v>
      </c>
      <c r="G59" s="1" t="s">
        <v>301</v>
      </c>
      <c r="H59" s="1" t="s">
        <v>285</v>
      </c>
      <c r="I59" s="1" t="s">
        <v>302</v>
      </c>
      <c r="J59" s="1" t="s">
        <v>303</v>
      </c>
      <c r="K59" s="1">
        <v>1</v>
      </c>
      <c r="M59" s="1" t="str">
        <f t="shared" si="0"/>
        <v>FEMALE</v>
      </c>
      <c r="N59" s="1">
        <v>1</v>
      </c>
      <c r="P59" s="1">
        <v>0</v>
      </c>
      <c r="Q59" s="1" t="s">
        <v>68</v>
      </c>
      <c r="R59" s="1">
        <v>2015</v>
      </c>
      <c r="S59" s="1" t="s">
        <v>85</v>
      </c>
      <c r="T59" s="1" t="s">
        <v>86</v>
      </c>
      <c r="U59" s="1">
        <v>116</v>
      </c>
      <c r="W59" s="1">
        <v>50</v>
      </c>
      <c r="Y59" s="1">
        <v>50</v>
      </c>
      <c r="Z59" s="1">
        <v>2.5</v>
      </c>
      <c r="AA59" s="1">
        <v>2000</v>
      </c>
      <c r="AB59" s="1">
        <v>0</v>
      </c>
      <c r="AP59" s="1">
        <f t="shared" si="1"/>
        <v>0</v>
      </c>
    </row>
    <row r="60" spans="1:60" x14ac:dyDescent="0.25">
      <c r="A60" s="1">
        <v>1</v>
      </c>
      <c r="B60" s="2">
        <v>44550</v>
      </c>
      <c r="C60" s="2">
        <v>44596</v>
      </c>
      <c r="D60" s="1">
        <v>19</v>
      </c>
      <c r="E60" s="1" t="s">
        <v>304</v>
      </c>
      <c r="F60" s="1">
        <v>59</v>
      </c>
      <c r="G60" s="1" t="s">
        <v>305</v>
      </c>
      <c r="H60" s="1" t="s">
        <v>181</v>
      </c>
      <c r="I60" s="1" t="s">
        <v>306</v>
      </c>
      <c r="J60" s="1" t="s">
        <v>307</v>
      </c>
      <c r="K60" s="1">
        <v>2</v>
      </c>
      <c r="L60" s="1">
        <v>2</v>
      </c>
      <c r="M60" s="1" t="str">
        <f t="shared" si="0"/>
        <v>MALE</v>
      </c>
      <c r="P60" s="1">
        <v>0</v>
      </c>
      <c r="Q60" s="1" t="s">
        <v>68</v>
      </c>
      <c r="R60" s="1">
        <v>2012</v>
      </c>
      <c r="S60" s="1" t="s">
        <v>85</v>
      </c>
      <c r="T60" s="1" t="s">
        <v>86</v>
      </c>
      <c r="V60" s="1">
        <v>1</v>
      </c>
      <c r="Y60" s="1">
        <v>15</v>
      </c>
      <c r="Z60" s="1">
        <v>5</v>
      </c>
      <c r="AA60" s="1">
        <v>300</v>
      </c>
      <c r="AB60" s="1">
        <v>0</v>
      </c>
      <c r="AP60" s="1">
        <f t="shared" si="1"/>
        <v>0</v>
      </c>
    </row>
    <row r="61" spans="1:60" x14ac:dyDescent="0.25">
      <c r="A61" s="1">
        <v>1</v>
      </c>
      <c r="B61" s="2">
        <v>44550</v>
      </c>
      <c r="C61" s="2">
        <v>44596</v>
      </c>
      <c r="D61" s="1">
        <v>19</v>
      </c>
      <c r="E61" s="1" t="s">
        <v>304</v>
      </c>
      <c r="F61" s="1">
        <v>60</v>
      </c>
      <c r="G61" s="1" t="s">
        <v>308</v>
      </c>
      <c r="H61" s="1" t="s">
        <v>267</v>
      </c>
      <c r="I61" s="1" t="s">
        <v>309</v>
      </c>
      <c r="J61" s="1" t="s">
        <v>310</v>
      </c>
      <c r="K61" s="1">
        <v>2</v>
      </c>
      <c r="L61" s="1">
        <v>2</v>
      </c>
      <c r="M61" s="1" t="str">
        <f t="shared" si="0"/>
        <v>MALE</v>
      </c>
      <c r="P61" s="1">
        <v>0</v>
      </c>
      <c r="Q61" s="1" t="s">
        <v>68</v>
      </c>
      <c r="S61" s="1" t="s">
        <v>311</v>
      </c>
      <c r="T61" s="1" t="s">
        <v>170</v>
      </c>
      <c r="U61" s="1">
        <v>55</v>
      </c>
      <c r="Y61" s="1">
        <v>50</v>
      </c>
      <c r="Z61" s="1">
        <v>5</v>
      </c>
      <c r="AA61" s="1">
        <v>1000</v>
      </c>
      <c r="AB61" s="1">
        <v>1</v>
      </c>
      <c r="AG61" s="1">
        <v>1</v>
      </c>
      <c r="AH61" s="1">
        <v>60</v>
      </c>
      <c r="AI61" s="1">
        <v>10</v>
      </c>
      <c r="AL61" s="1">
        <v>600</v>
      </c>
      <c r="AM61" s="1">
        <v>4</v>
      </c>
      <c r="AP61" s="1">
        <f t="shared" si="1"/>
        <v>60</v>
      </c>
      <c r="AQ61" s="1">
        <v>15</v>
      </c>
      <c r="AR61" s="1">
        <v>2.5</v>
      </c>
      <c r="AT61" s="1">
        <v>15</v>
      </c>
      <c r="AU61" s="1">
        <v>2.5</v>
      </c>
      <c r="BC61" s="1">
        <v>15</v>
      </c>
      <c r="BD61" s="1">
        <v>2.5</v>
      </c>
      <c r="BF61" s="1">
        <v>15</v>
      </c>
      <c r="BG61" s="1">
        <v>2.5</v>
      </c>
    </row>
    <row r="62" spans="1:60" x14ac:dyDescent="0.25">
      <c r="A62" s="1">
        <v>1</v>
      </c>
      <c r="B62" s="2">
        <v>44550</v>
      </c>
      <c r="C62" s="2">
        <v>44596</v>
      </c>
      <c r="D62" s="1">
        <v>19</v>
      </c>
      <c r="E62" s="1" t="s">
        <v>304</v>
      </c>
      <c r="F62" s="1">
        <v>61</v>
      </c>
      <c r="G62" s="1" t="s">
        <v>312</v>
      </c>
      <c r="H62" s="1" t="s">
        <v>65</v>
      </c>
      <c r="I62" s="1" t="s">
        <v>313</v>
      </c>
      <c r="J62" s="1" t="s">
        <v>314</v>
      </c>
      <c r="K62" s="1">
        <v>1</v>
      </c>
      <c r="L62" s="1">
        <v>1</v>
      </c>
      <c r="M62" s="1" t="str">
        <f t="shared" si="0"/>
        <v>MALE</v>
      </c>
      <c r="P62" s="1">
        <v>0</v>
      </c>
      <c r="Q62" s="1" t="s">
        <v>74</v>
      </c>
      <c r="S62" s="1" t="s">
        <v>69</v>
      </c>
      <c r="T62" s="1" t="s">
        <v>69</v>
      </c>
      <c r="U62" s="1">
        <v>180</v>
      </c>
      <c r="Y62" s="1">
        <v>150</v>
      </c>
      <c r="Z62" s="1">
        <v>1.25</v>
      </c>
      <c r="AA62" s="1">
        <v>12000</v>
      </c>
      <c r="AB62" s="1">
        <v>1</v>
      </c>
      <c r="AG62" s="1">
        <v>0</v>
      </c>
      <c r="AP62" s="1">
        <f t="shared" si="1"/>
        <v>0</v>
      </c>
    </row>
    <row r="63" spans="1:60" x14ac:dyDescent="0.25">
      <c r="A63" s="1">
        <v>1</v>
      </c>
      <c r="B63" s="2">
        <v>44550</v>
      </c>
      <c r="C63" s="2">
        <v>44596</v>
      </c>
      <c r="D63" s="1">
        <v>19</v>
      </c>
      <c r="E63" s="1" t="s">
        <v>304</v>
      </c>
      <c r="F63" s="1">
        <v>62</v>
      </c>
      <c r="G63" s="1" t="s">
        <v>315</v>
      </c>
      <c r="H63" s="1" t="s">
        <v>316</v>
      </c>
      <c r="I63" s="1" t="s">
        <v>317</v>
      </c>
      <c r="J63" s="1" t="s">
        <v>318</v>
      </c>
      <c r="K63" s="1">
        <v>3</v>
      </c>
      <c r="L63" s="1">
        <v>3</v>
      </c>
      <c r="M63" s="1" t="str">
        <f t="shared" si="0"/>
        <v>MALE</v>
      </c>
      <c r="P63" s="1">
        <v>0</v>
      </c>
      <c r="Q63" s="1" t="s">
        <v>68</v>
      </c>
      <c r="S63" s="1" t="s">
        <v>133</v>
      </c>
      <c r="T63" s="1" t="s">
        <v>98</v>
      </c>
      <c r="V63" s="1">
        <v>0.04</v>
      </c>
      <c r="Y63" s="1">
        <v>120</v>
      </c>
      <c r="Z63" s="1">
        <v>8</v>
      </c>
      <c r="AA63" s="1">
        <v>1500</v>
      </c>
      <c r="AB63" s="1">
        <v>0</v>
      </c>
      <c r="AP63" s="1">
        <f t="shared" si="1"/>
        <v>0</v>
      </c>
    </row>
    <row r="64" spans="1:60" x14ac:dyDescent="0.25">
      <c r="A64" s="1">
        <v>1</v>
      </c>
      <c r="B64" s="2">
        <v>44550</v>
      </c>
      <c r="C64" s="2">
        <v>44596</v>
      </c>
      <c r="D64" s="1">
        <v>20</v>
      </c>
      <c r="E64" s="1" t="s">
        <v>319</v>
      </c>
      <c r="F64" s="1">
        <v>63</v>
      </c>
      <c r="G64" s="1" t="s">
        <v>320</v>
      </c>
      <c r="H64" s="1" t="s">
        <v>65</v>
      </c>
      <c r="I64" s="1" t="s">
        <v>321</v>
      </c>
      <c r="J64" s="1" t="s">
        <v>322</v>
      </c>
      <c r="K64" s="1">
        <v>2</v>
      </c>
      <c r="L64" s="1">
        <v>1</v>
      </c>
      <c r="M64" s="1" t="str">
        <f t="shared" si="0"/>
        <v>MALE</v>
      </c>
      <c r="N64" s="1">
        <v>1</v>
      </c>
      <c r="P64" s="1">
        <v>0</v>
      </c>
      <c r="Q64" s="1" t="s">
        <v>74</v>
      </c>
      <c r="R64" s="1">
        <v>2020</v>
      </c>
      <c r="S64" s="1" t="s">
        <v>323</v>
      </c>
      <c r="T64" s="1" t="s">
        <v>324</v>
      </c>
      <c r="V64" s="1">
        <v>40</v>
      </c>
      <c r="Y64" s="1">
        <v>65</v>
      </c>
      <c r="Z64" s="1">
        <v>2</v>
      </c>
      <c r="AA64" s="1">
        <v>3250</v>
      </c>
      <c r="AB64" s="1">
        <v>1</v>
      </c>
      <c r="AG64" s="1">
        <v>1</v>
      </c>
      <c r="AH64" s="1">
        <v>40</v>
      </c>
      <c r="AI64" s="1">
        <v>3</v>
      </c>
      <c r="AJ64" s="1">
        <v>25</v>
      </c>
      <c r="AL64" s="1">
        <v>1333</v>
      </c>
      <c r="AM64" s="1">
        <v>1</v>
      </c>
      <c r="AP64" s="1">
        <f t="shared" si="1"/>
        <v>40</v>
      </c>
      <c r="BF64" s="1">
        <v>40</v>
      </c>
      <c r="BG64" s="1">
        <v>3</v>
      </c>
      <c r="BH64" s="1">
        <v>25</v>
      </c>
    </row>
    <row r="65" spans="1:62" x14ac:dyDescent="0.25">
      <c r="A65" s="1">
        <v>1</v>
      </c>
      <c r="B65" s="2">
        <v>44550</v>
      </c>
      <c r="C65" s="2">
        <v>44596</v>
      </c>
      <c r="D65" s="1">
        <v>20</v>
      </c>
      <c r="E65" s="1" t="s">
        <v>319</v>
      </c>
      <c r="F65" s="1">
        <v>64</v>
      </c>
      <c r="G65" s="1" t="s">
        <v>325</v>
      </c>
      <c r="H65" s="1" t="s">
        <v>224</v>
      </c>
      <c r="I65" s="1" t="s">
        <v>326</v>
      </c>
      <c r="J65" s="1" t="s">
        <v>327</v>
      </c>
      <c r="K65" s="1">
        <v>2</v>
      </c>
      <c r="L65" s="1">
        <v>2</v>
      </c>
      <c r="M65" s="1" t="str">
        <f t="shared" si="0"/>
        <v>MALE</v>
      </c>
      <c r="P65" s="1">
        <v>0</v>
      </c>
      <c r="Q65" s="1" t="s">
        <v>74</v>
      </c>
      <c r="R65" s="1">
        <v>2020</v>
      </c>
      <c r="S65" s="1" t="s">
        <v>69</v>
      </c>
      <c r="T65" s="1" t="s">
        <v>69</v>
      </c>
      <c r="U65" s="1">
        <v>35</v>
      </c>
      <c r="Y65" s="1">
        <v>35</v>
      </c>
      <c r="Z65" s="1">
        <v>5</v>
      </c>
      <c r="AA65" s="1">
        <v>700</v>
      </c>
      <c r="AB65" s="1">
        <v>0</v>
      </c>
      <c r="AP65" s="1">
        <f t="shared" si="1"/>
        <v>0</v>
      </c>
    </row>
    <row r="66" spans="1:62" x14ac:dyDescent="0.25">
      <c r="A66" s="1">
        <v>1</v>
      </c>
      <c r="B66" s="2">
        <v>44550</v>
      </c>
      <c r="C66" s="2">
        <v>44596</v>
      </c>
      <c r="D66" s="1">
        <v>20</v>
      </c>
      <c r="E66" s="1" t="s">
        <v>319</v>
      </c>
      <c r="F66" s="1">
        <v>65</v>
      </c>
      <c r="G66" s="1" t="s">
        <v>328</v>
      </c>
      <c r="H66" s="1" t="s">
        <v>65</v>
      </c>
      <c r="I66" s="1" t="s">
        <v>329</v>
      </c>
      <c r="J66" s="1" t="s">
        <v>330</v>
      </c>
      <c r="K66" s="1">
        <v>3</v>
      </c>
      <c r="L66" s="1">
        <v>3</v>
      </c>
      <c r="M66" s="1" t="str">
        <f t="shared" si="0"/>
        <v>MALE</v>
      </c>
      <c r="P66" s="1">
        <v>0</v>
      </c>
      <c r="Q66" s="1" t="s">
        <v>68</v>
      </c>
      <c r="R66" s="1">
        <v>2020</v>
      </c>
      <c r="S66" s="1" t="s">
        <v>164</v>
      </c>
      <c r="T66" s="1" t="s">
        <v>98</v>
      </c>
      <c r="V66" s="1">
        <v>23</v>
      </c>
      <c r="Y66" s="1">
        <v>50</v>
      </c>
      <c r="Z66" s="1">
        <v>2</v>
      </c>
      <c r="AA66" s="1">
        <v>2500</v>
      </c>
      <c r="AB66" s="1">
        <v>1</v>
      </c>
      <c r="AG66" s="1">
        <v>1</v>
      </c>
      <c r="AH66" s="1">
        <v>100</v>
      </c>
      <c r="AI66" s="1">
        <v>10</v>
      </c>
      <c r="AL66" s="1">
        <v>1000</v>
      </c>
      <c r="AM66" s="1">
        <v>5</v>
      </c>
      <c r="AP66" s="1">
        <f t="shared" si="1"/>
        <v>100</v>
      </c>
      <c r="AQ66" s="1">
        <v>20</v>
      </c>
      <c r="AR66" s="1">
        <v>2</v>
      </c>
      <c r="AT66" s="1">
        <v>20</v>
      </c>
      <c r="AU66" s="1">
        <v>2</v>
      </c>
      <c r="AW66" s="1">
        <v>20</v>
      </c>
      <c r="AX66" s="1">
        <v>2</v>
      </c>
      <c r="BC66" s="1">
        <v>20</v>
      </c>
      <c r="BD66" s="1">
        <v>2</v>
      </c>
      <c r="BF66" s="1">
        <v>20</v>
      </c>
      <c r="BG66" s="1">
        <v>2</v>
      </c>
    </row>
    <row r="67" spans="1:62" x14ac:dyDescent="0.25">
      <c r="A67" s="1">
        <v>1</v>
      </c>
      <c r="B67" s="2">
        <v>44550</v>
      </c>
      <c r="C67" s="2">
        <v>44596</v>
      </c>
      <c r="D67" s="1">
        <v>21</v>
      </c>
      <c r="E67" s="1" t="s">
        <v>331</v>
      </c>
      <c r="F67" s="1">
        <v>66</v>
      </c>
      <c r="G67" s="1" t="s">
        <v>332</v>
      </c>
      <c r="H67" s="1" t="s">
        <v>65</v>
      </c>
      <c r="I67" s="1" t="s">
        <v>333</v>
      </c>
      <c r="J67" s="1" t="s">
        <v>334</v>
      </c>
      <c r="K67" s="1">
        <v>2</v>
      </c>
      <c r="L67" s="1">
        <v>1</v>
      </c>
      <c r="M67" s="1" t="str">
        <f t="shared" ref="M67:M130" si="2">IF(L67&gt;0,"MALE","FEMALE")</f>
        <v>MALE</v>
      </c>
      <c r="N67" s="1">
        <v>1</v>
      </c>
      <c r="P67" s="1">
        <v>0</v>
      </c>
      <c r="Q67" s="1" t="s">
        <v>68</v>
      </c>
      <c r="R67" s="1">
        <v>2018</v>
      </c>
      <c r="S67" s="1" t="s">
        <v>133</v>
      </c>
      <c r="T67" s="1" t="s">
        <v>98</v>
      </c>
      <c r="U67" s="1">
        <v>360</v>
      </c>
      <c r="V67" s="1">
        <v>0.25</v>
      </c>
      <c r="W67" s="1">
        <v>69</v>
      </c>
      <c r="Y67" s="1">
        <v>100</v>
      </c>
      <c r="Z67" s="1">
        <v>8</v>
      </c>
      <c r="AA67" s="1">
        <v>1250</v>
      </c>
      <c r="AB67" s="1">
        <v>1</v>
      </c>
      <c r="AG67" s="1">
        <v>1</v>
      </c>
      <c r="AH67" s="1">
        <v>100</v>
      </c>
      <c r="AI67" s="1">
        <v>15</v>
      </c>
      <c r="AL67" s="1">
        <v>667</v>
      </c>
      <c r="AM67" s="1">
        <v>3</v>
      </c>
      <c r="AP67" s="1">
        <f t="shared" ref="AP67:AP130" si="3">SUM(AQ67,(AT67),(AW67),(AZ67),(BC67),(BF67),(BI67),(BL67),(BO67))</f>
        <v>99.99</v>
      </c>
      <c r="AQ67" s="1">
        <v>33.33</v>
      </c>
      <c r="AR67" s="1">
        <v>5</v>
      </c>
      <c r="AZ67" s="1">
        <v>33.33</v>
      </c>
      <c r="BA67" s="1">
        <v>5</v>
      </c>
      <c r="BC67" s="1">
        <v>33.33</v>
      </c>
      <c r="BD67" s="1">
        <v>5</v>
      </c>
    </row>
    <row r="68" spans="1:62" x14ac:dyDescent="0.25">
      <c r="A68" s="1">
        <v>1</v>
      </c>
      <c r="B68" s="2">
        <v>44550</v>
      </c>
      <c r="C68" s="2">
        <v>44596</v>
      </c>
      <c r="D68" s="1">
        <v>21</v>
      </c>
      <c r="E68" s="1" t="s">
        <v>331</v>
      </c>
      <c r="F68" s="1">
        <v>67</v>
      </c>
      <c r="G68" s="1" t="s">
        <v>335</v>
      </c>
      <c r="H68" s="1" t="s">
        <v>316</v>
      </c>
      <c r="I68" s="1" t="s">
        <v>336</v>
      </c>
      <c r="J68" s="1" t="s">
        <v>337</v>
      </c>
      <c r="K68" s="1">
        <v>1</v>
      </c>
      <c r="L68" s="1">
        <v>1</v>
      </c>
      <c r="M68" s="1" t="str">
        <f t="shared" si="2"/>
        <v>MALE</v>
      </c>
      <c r="P68" s="1">
        <v>0</v>
      </c>
      <c r="Q68" s="1" t="s">
        <v>74</v>
      </c>
      <c r="R68" s="1">
        <v>2018</v>
      </c>
      <c r="S68" s="1" t="s">
        <v>338</v>
      </c>
      <c r="T68" s="1" t="s">
        <v>339</v>
      </c>
      <c r="V68" s="1">
        <v>1</v>
      </c>
      <c r="Y68" s="1">
        <v>47</v>
      </c>
      <c r="Z68" s="1">
        <v>10</v>
      </c>
      <c r="AA68" s="1">
        <v>470</v>
      </c>
      <c r="AB68" s="1">
        <v>1</v>
      </c>
      <c r="AG68" s="1">
        <v>1</v>
      </c>
      <c r="AH68" s="1">
        <v>25</v>
      </c>
      <c r="AI68" s="1">
        <v>75</v>
      </c>
      <c r="AJ68" s="1">
        <v>22</v>
      </c>
      <c r="AL68" s="1">
        <v>33</v>
      </c>
      <c r="AM68" s="1">
        <v>1</v>
      </c>
      <c r="AP68" s="1">
        <f t="shared" si="3"/>
        <v>25</v>
      </c>
      <c r="BF68" s="1">
        <v>25</v>
      </c>
      <c r="BG68" s="1">
        <v>75</v>
      </c>
      <c r="BH68" s="1">
        <v>22</v>
      </c>
    </row>
    <row r="69" spans="1:62" x14ac:dyDescent="0.25">
      <c r="A69" s="1">
        <v>1</v>
      </c>
      <c r="B69" s="2">
        <v>44550</v>
      </c>
      <c r="C69" s="2">
        <v>44596</v>
      </c>
      <c r="D69" s="1">
        <v>21</v>
      </c>
      <c r="E69" s="1" t="s">
        <v>331</v>
      </c>
      <c r="F69" s="1">
        <v>68</v>
      </c>
      <c r="G69" s="1" t="s">
        <v>340</v>
      </c>
      <c r="H69" s="1" t="s">
        <v>78</v>
      </c>
      <c r="I69" s="1" t="s">
        <v>341</v>
      </c>
      <c r="J69" s="1" t="s">
        <v>342</v>
      </c>
      <c r="K69" s="1">
        <v>1</v>
      </c>
      <c r="M69" s="1" t="str">
        <f t="shared" si="2"/>
        <v>FEMALE</v>
      </c>
      <c r="N69" s="1">
        <v>1</v>
      </c>
      <c r="P69" s="1">
        <v>0</v>
      </c>
      <c r="Q69" s="1" t="s">
        <v>74</v>
      </c>
      <c r="R69" s="1">
        <v>2018</v>
      </c>
      <c r="S69" s="1" t="s">
        <v>343</v>
      </c>
      <c r="T69" s="1" t="s">
        <v>344</v>
      </c>
      <c r="V69" s="1">
        <v>3</v>
      </c>
      <c r="Y69" s="1">
        <v>35</v>
      </c>
      <c r="Z69" s="1">
        <v>5</v>
      </c>
      <c r="AA69" s="1">
        <v>700</v>
      </c>
      <c r="AB69" s="1">
        <v>1</v>
      </c>
      <c r="AG69" s="1">
        <v>1</v>
      </c>
      <c r="AH69" s="1">
        <v>35</v>
      </c>
      <c r="AI69" s="1">
        <v>24</v>
      </c>
      <c r="AL69" s="1">
        <v>146</v>
      </c>
      <c r="AM69" s="1">
        <v>2</v>
      </c>
      <c r="AP69" s="1">
        <f t="shared" si="3"/>
        <v>35</v>
      </c>
      <c r="AW69" s="1">
        <v>17.5</v>
      </c>
      <c r="AX69" s="1">
        <v>12</v>
      </c>
      <c r="AZ69" s="1">
        <v>17.5</v>
      </c>
      <c r="BA69" s="1">
        <v>12</v>
      </c>
    </row>
    <row r="70" spans="1:62" x14ac:dyDescent="0.25">
      <c r="A70" s="1">
        <v>1</v>
      </c>
      <c r="B70" s="2">
        <v>44550</v>
      </c>
      <c r="C70" s="2">
        <v>44596</v>
      </c>
      <c r="D70" s="1">
        <v>22</v>
      </c>
      <c r="E70" s="1" t="s">
        <v>345</v>
      </c>
      <c r="F70" s="1">
        <v>69</v>
      </c>
      <c r="G70" s="1" t="s">
        <v>346</v>
      </c>
      <c r="H70" s="1" t="s">
        <v>78</v>
      </c>
      <c r="I70" s="1" t="s">
        <v>347</v>
      </c>
      <c r="J70" s="1" t="s">
        <v>348</v>
      </c>
      <c r="K70" s="1">
        <v>3</v>
      </c>
      <c r="L70" s="1">
        <v>3</v>
      </c>
      <c r="M70" s="1" t="str">
        <f t="shared" si="2"/>
        <v>MALE</v>
      </c>
      <c r="P70" s="1">
        <v>0</v>
      </c>
      <c r="Q70" s="1" t="s">
        <v>68</v>
      </c>
      <c r="R70" s="1">
        <v>2019</v>
      </c>
      <c r="S70" s="1" t="s">
        <v>154</v>
      </c>
      <c r="T70" s="1" t="s">
        <v>155</v>
      </c>
      <c r="V70" s="1">
        <v>50</v>
      </c>
      <c r="W70" s="1">
        <v>62</v>
      </c>
      <c r="Y70" s="1">
        <v>60</v>
      </c>
      <c r="Z70" s="1">
        <v>2</v>
      </c>
      <c r="AA70" s="1">
        <v>3000</v>
      </c>
      <c r="AB70" s="1">
        <v>1</v>
      </c>
      <c r="AG70" s="1">
        <v>1</v>
      </c>
      <c r="AH70" s="1">
        <v>60</v>
      </c>
      <c r="AI70" s="1">
        <v>4</v>
      </c>
      <c r="AL70" s="1">
        <v>1500</v>
      </c>
      <c r="AM70" s="1">
        <v>3</v>
      </c>
      <c r="AP70" s="1">
        <f t="shared" si="3"/>
        <v>60</v>
      </c>
      <c r="AQ70" s="1">
        <v>20</v>
      </c>
      <c r="AR70" s="1">
        <v>1.33</v>
      </c>
      <c r="AW70" s="1">
        <v>20</v>
      </c>
      <c r="AX70" s="1">
        <v>1.33</v>
      </c>
      <c r="BF70" s="1">
        <v>20</v>
      </c>
      <c r="BG70" s="1">
        <v>1.33</v>
      </c>
    </row>
    <row r="71" spans="1:62" x14ac:dyDescent="0.25">
      <c r="A71" s="1">
        <v>1</v>
      </c>
      <c r="B71" s="2">
        <v>44550</v>
      </c>
      <c r="C71" s="2">
        <v>44596</v>
      </c>
      <c r="D71" s="1">
        <v>22</v>
      </c>
      <c r="E71" s="1" t="s">
        <v>345</v>
      </c>
      <c r="F71" s="1">
        <v>70</v>
      </c>
      <c r="G71" s="1" t="s">
        <v>349</v>
      </c>
      <c r="H71" s="1" t="s">
        <v>78</v>
      </c>
      <c r="I71" s="1" t="s">
        <v>350</v>
      </c>
      <c r="J71" s="1" t="s">
        <v>351</v>
      </c>
      <c r="K71" s="1">
        <v>1</v>
      </c>
      <c r="M71" s="1" t="str">
        <f t="shared" si="2"/>
        <v>FEMALE</v>
      </c>
      <c r="N71" s="1">
        <v>1</v>
      </c>
      <c r="P71" s="1">
        <v>0</v>
      </c>
      <c r="Q71" s="1" t="s">
        <v>68</v>
      </c>
      <c r="S71" s="1" t="s">
        <v>133</v>
      </c>
      <c r="T71" s="1" t="s">
        <v>98</v>
      </c>
      <c r="V71" s="1">
        <v>0.75</v>
      </c>
      <c r="W71" s="1">
        <v>150</v>
      </c>
      <c r="Y71" s="1">
        <v>75</v>
      </c>
      <c r="Z71" s="1">
        <v>5</v>
      </c>
      <c r="AA71" s="1">
        <v>1500</v>
      </c>
      <c r="AB71" s="1">
        <v>0</v>
      </c>
      <c r="AP71" s="1">
        <f t="shared" si="3"/>
        <v>0</v>
      </c>
    </row>
    <row r="72" spans="1:62" x14ac:dyDescent="0.25">
      <c r="A72" s="1">
        <v>1</v>
      </c>
      <c r="B72" s="2">
        <v>44550</v>
      </c>
      <c r="C72" s="2">
        <v>44596</v>
      </c>
      <c r="D72" s="1">
        <v>22</v>
      </c>
      <c r="E72" s="1" t="s">
        <v>345</v>
      </c>
      <c r="F72" s="1">
        <v>71</v>
      </c>
      <c r="G72" s="1" t="s">
        <v>352</v>
      </c>
      <c r="H72" s="1" t="s">
        <v>65</v>
      </c>
      <c r="I72" s="1" t="s">
        <v>353</v>
      </c>
      <c r="J72" s="1" t="s">
        <v>354</v>
      </c>
      <c r="K72" s="1">
        <v>2</v>
      </c>
      <c r="L72" s="1">
        <v>2</v>
      </c>
      <c r="M72" s="1" t="str">
        <f t="shared" si="2"/>
        <v>MALE</v>
      </c>
      <c r="P72" s="1">
        <v>0</v>
      </c>
      <c r="Q72" s="1" t="s">
        <v>68</v>
      </c>
      <c r="R72" s="1">
        <v>2018</v>
      </c>
      <c r="S72" s="1" t="s">
        <v>133</v>
      </c>
      <c r="T72" s="1" t="s">
        <v>98</v>
      </c>
      <c r="U72" s="1">
        <v>372</v>
      </c>
      <c r="W72" s="1">
        <v>70</v>
      </c>
      <c r="Y72" s="1">
        <v>80</v>
      </c>
      <c r="Z72" s="1">
        <v>0.5</v>
      </c>
      <c r="AA72" s="1">
        <v>16000</v>
      </c>
      <c r="AB72" s="1">
        <v>1</v>
      </c>
      <c r="AG72" s="1">
        <v>0</v>
      </c>
      <c r="AP72" s="1">
        <f t="shared" si="3"/>
        <v>0</v>
      </c>
    </row>
    <row r="73" spans="1:62" x14ac:dyDescent="0.25">
      <c r="A73" s="1">
        <v>1</v>
      </c>
      <c r="B73" s="2">
        <v>44550</v>
      </c>
      <c r="C73" s="2">
        <v>44596</v>
      </c>
      <c r="D73" s="1">
        <v>22</v>
      </c>
      <c r="E73" s="1" t="s">
        <v>345</v>
      </c>
      <c r="F73" s="1">
        <v>72</v>
      </c>
      <c r="G73" s="1" t="s">
        <v>355</v>
      </c>
      <c r="H73" s="1" t="s">
        <v>65</v>
      </c>
      <c r="I73" s="1" t="s">
        <v>356</v>
      </c>
      <c r="J73" s="1" t="s">
        <v>357</v>
      </c>
      <c r="K73" s="1">
        <v>3</v>
      </c>
      <c r="L73" s="1">
        <v>3</v>
      </c>
      <c r="M73" s="1" t="str">
        <f t="shared" si="2"/>
        <v>MALE</v>
      </c>
      <c r="P73" s="1">
        <v>0</v>
      </c>
      <c r="Q73" s="1" t="s">
        <v>68</v>
      </c>
      <c r="R73" s="1">
        <v>2015</v>
      </c>
      <c r="S73" s="1" t="s">
        <v>154</v>
      </c>
      <c r="T73" s="1" t="s">
        <v>155</v>
      </c>
      <c r="V73" s="1">
        <v>1</v>
      </c>
      <c r="W73" s="1">
        <v>25</v>
      </c>
      <c r="Y73" s="1">
        <v>50</v>
      </c>
      <c r="Z73" s="1">
        <v>2</v>
      </c>
      <c r="AA73" s="1">
        <v>2500</v>
      </c>
      <c r="AB73" s="1">
        <v>1</v>
      </c>
      <c r="AG73" s="1">
        <v>0</v>
      </c>
      <c r="AP73" s="1">
        <f t="shared" si="3"/>
        <v>0</v>
      </c>
    </row>
    <row r="74" spans="1:62" x14ac:dyDescent="0.25">
      <c r="A74" s="1">
        <v>1</v>
      </c>
      <c r="B74" s="2">
        <v>44550</v>
      </c>
      <c r="C74" s="2">
        <v>44596</v>
      </c>
      <c r="D74" s="1">
        <v>23</v>
      </c>
      <c r="E74" s="1" t="s">
        <v>358</v>
      </c>
      <c r="F74" s="1">
        <v>73</v>
      </c>
      <c r="G74" s="1" t="s">
        <v>359</v>
      </c>
      <c r="H74" s="1" t="s">
        <v>65</v>
      </c>
      <c r="I74" s="1" t="s">
        <v>360</v>
      </c>
      <c r="J74" s="1" t="s">
        <v>361</v>
      </c>
      <c r="K74" s="1">
        <v>1</v>
      </c>
      <c r="M74" s="1" t="str">
        <f t="shared" si="2"/>
        <v>FEMALE</v>
      </c>
      <c r="N74" s="1">
        <v>1</v>
      </c>
      <c r="P74" s="1">
        <v>0</v>
      </c>
      <c r="Q74" s="1" t="s">
        <v>74</v>
      </c>
      <c r="R74" s="1">
        <v>2019</v>
      </c>
      <c r="S74" s="1" t="s">
        <v>338</v>
      </c>
      <c r="T74" s="1" t="s">
        <v>339</v>
      </c>
      <c r="V74" s="1">
        <v>16</v>
      </c>
      <c r="W74" s="1">
        <v>34</v>
      </c>
      <c r="Y74" s="1">
        <v>100</v>
      </c>
      <c r="Z74" s="1">
        <v>5</v>
      </c>
      <c r="AA74" s="1">
        <v>2000</v>
      </c>
      <c r="AB74" s="1">
        <v>1</v>
      </c>
      <c r="AG74" s="1">
        <v>1</v>
      </c>
      <c r="AH74" s="1">
        <v>50</v>
      </c>
      <c r="AI74" s="1">
        <v>10</v>
      </c>
      <c r="AJ74" s="1">
        <v>50</v>
      </c>
      <c r="AL74" s="1">
        <v>500</v>
      </c>
      <c r="AM74" s="1">
        <v>1</v>
      </c>
      <c r="AP74" s="1">
        <f t="shared" si="3"/>
        <v>50</v>
      </c>
      <c r="BC74" s="1">
        <v>50</v>
      </c>
      <c r="BD74" s="1">
        <v>10</v>
      </c>
      <c r="BE74" s="1">
        <v>50</v>
      </c>
    </row>
    <row r="75" spans="1:62" x14ac:dyDescent="0.25">
      <c r="A75" s="1">
        <v>1</v>
      </c>
      <c r="B75" s="2">
        <v>44550</v>
      </c>
      <c r="C75" s="2">
        <v>44596</v>
      </c>
      <c r="D75" s="1">
        <v>23</v>
      </c>
      <c r="E75" s="1" t="s">
        <v>358</v>
      </c>
      <c r="F75" s="1">
        <v>74</v>
      </c>
      <c r="G75" s="1" t="s">
        <v>362</v>
      </c>
      <c r="H75" s="1" t="s">
        <v>78</v>
      </c>
      <c r="I75" s="1" t="s">
        <v>363</v>
      </c>
      <c r="J75" s="1" t="s">
        <v>364</v>
      </c>
      <c r="K75" s="1">
        <v>1</v>
      </c>
      <c r="L75" s="1">
        <v>1</v>
      </c>
      <c r="M75" s="1" t="str">
        <f t="shared" si="2"/>
        <v>MALE</v>
      </c>
      <c r="P75" s="1">
        <v>0</v>
      </c>
      <c r="Q75" s="1" t="s">
        <v>74</v>
      </c>
      <c r="R75" s="1">
        <v>2014</v>
      </c>
      <c r="S75" s="1" t="s">
        <v>133</v>
      </c>
      <c r="T75" s="1" t="s">
        <v>98</v>
      </c>
      <c r="V75" s="1">
        <v>200</v>
      </c>
      <c r="W75" s="1">
        <v>25</v>
      </c>
      <c r="Y75" s="1">
        <v>100</v>
      </c>
      <c r="Z75" s="1">
        <v>1</v>
      </c>
      <c r="AA75" s="1">
        <v>10000</v>
      </c>
      <c r="AB75" s="1">
        <v>1</v>
      </c>
      <c r="AG75" s="1">
        <v>0</v>
      </c>
      <c r="AP75" s="1">
        <f t="shared" si="3"/>
        <v>0</v>
      </c>
    </row>
    <row r="76" spans="1:62" x14ac:dyDescent="0.25">
      <c r="A76" s="1">
        <v>1</v>
      </c>
      <c r="B76" s="2">
        <v>44550</v>
      </c>
      <c r="C76" s="2">
        <v>44596</v>
      </c>
      <c r="D76" s="1">
        <v>23</v>
      </c>
      <c r="E76" s="1" t="s">
        <v>358</v>
      </c>
      <c r="F76" s="1">
        <v>75</v>
      </c>
      <c r="G76" s="1" t="s">
        <v>365</v>
      </c>
      <c r="H76" s="1" t="s">
        <v>181</v>
      </c>
      <c r="I76" s="1" t="s">
        <v>366</v>
      </c>
      <c r="J76" s="1" t="s">
        <v>367</v>
      </c>
      <c r="K76" s="1">
        <v>2</v>
      </c>
      <c r="L76" s="1">
        <v>1</v>
      </c>
      <c r="M76" s="1" t="str">
        <f t="shared" si="2"/>
        <v>MALE</v>
      </c>
      <c r="N76" s="1">
        <v>1</v>
      </c>
      <c r="P76" s="1">
        <v>1</v>
      </c>
      <c r="Q76" s="1" t="s">
        <v>68</v>
      </c>
      <c r="R76" s="1">
        <v>2018</v>
      </c>
      <c r="S76" s="1" t="s">
        <v>142</v>
      </c>
      <c r="T76" s="1" t="s">
        <v>143</v>
      </c>
      <c r="U76" s="1">
        <v>2500</v>
      </c>
      <c r="V76" s="1">
        <v>21</v>
      </c>
      <c r="W76" s="1">
        <v>50</v>
      </c>
      <c r="Y76" s="1">
        <v>30</v>
      </c>
      <c r="Z76" s="1">
        <v>5</v>
      </c>
      <c r="AA76" s="1">
        <v>600</v>
      </c>
      <c r="AB76" s="1">
        <v>1</v>
      </c>
      <c r="AG76" s="1">
        <v>0</v>
      </c>
      <c r="AP76" s="1">
        <f t="shared" si="3"/>
        <v>0</v>
      </c>
    </row>
    <row r="77" spans="1:62" x14ac:dyDescent="0.25">
      <c r="A77" s="1">
        <v>1</v>
      </c>
      <c r="B77" s="2">
        <v>44550</v>
      </c>
      <c r="C77" s="2">
        <v>44596</v>
      </c>
      <c r="D77" s="1">
        <v>23</v>
      </c>
      <c r="E77" s="1" t="s">
        <v>358</v>
      </c>
      <c r="F77" s="1">
        <v>76</v>
      </c>
      <c r="G77" s="1" t="s">
        <v>368</v>
      </c>
      <c r="H77" s="1" t="s">
        <v>78</v>
      </c>
      <c r="I77" s="1" t="s">
        <v>369</v>
      </c>
      <c r="J77" s="1" t="s">
        <v>370</v>
      </c>
      <c r="K77" s="1">
        <v>2</v>
      </c>
      <c r="L77" s="1">
        <v>1</v>
      </c>
      <c r="M77" s="1" t="str">
        <f t="shared" si="2"/>
        <v>MALE</v>
      </c>
      <c r="N77" s="1">
        <v>1</v>
      </c>
      <c r="P77" s="1">
        <v>0</v>
      </c>
      <c r="Q77" s="1" t="s">
        <v>74</v>
      </c>
      <c r="R77" s="1">
        <v>2019</v>
      </c>
      <c r="S77" s="1" t="s">
        <v>69</v>
      </c>
      <c r="T77" s="1" t="s">
        <v>69</v>
      </c>
      <c r="V77" s="1">
        <v>14</v>
      </c>
      <c r="Y77" s="1">
        <v>75</v>
      </c>
      <c r="Z77" s="1">
        <v>5</v>
      </c>
      <c r="AA77" s="1">
        <v>1500</v>
      </c>
      <c r="AB77" s="1">
        <v>0</v>
      </c>
      <c r="AP77" s="1">
        <f t="shared" si="3"/>
        <v>0</v>
      </c>
    </row>
    <row r="78" spans="1:62" x14ac:dyDescent="0.25">
      <c r="A78" s="1">
        <v>1</v>
      </c>
      <c r="B78" s="2">
        <v>44550</v>
      </c>
      <c r="C78" s="2">
        <v>44596</v>
      </c>
      <c r="D78" s="1">
        <v>24</v>
      </c>
      <c r="E78" s="1" t="s">
        <v>371</v>
      </c>
      <c r="F78" s="1">
        <v>77</v>
      </c>
      <c r="G78" s="1" t="s">
        <v>372</v>
      </c>
      <c r="H78" s="1" t="s">
        <v>78</v>
      </c>
      <c r="I78" s="1" t="s">
        <v>373</v>
      </c>
      <c r="J78" s="1" t="s">
        <v>374</v>
      </c>
      <c r="K78" s="1">
        <v>1</v>
      </c>
      <c r="M78" s="1" t="str">
        <f t="shared" si="2"/>
        <v>FEMALE</v>
      </c>
      <c r="N78" s="1">
        <v>1</v>
      </c>
      <c r="P78" s="1">
        <v>0</v>
      </c>
      <c r="Q78" s="1" t="s">
        <v>74</v>
      </c>
      <c r="R78" s="1">
        <v>2021</v>
      </c>
      <c r="S78" s="1" t="s">
        <v>133</v>
      </c>
      <c r="T78" s="1" t="s">
        <v>98</v>
      </c>
      <c r="V78" s="1">
        <v>7</v>
      </c>
      <c r="W78" s="1">
        <v>65</v>
      </c>
      <c r="Y78" s="1">
        <v>40</v>
      </c>
      <c r="Z78" s="1">
        <v>8</v>
      </c>
      <c r="AA78" s="1">
        <v>500</v>
      </c>
      <c r="AB78" s="1">
        <v>1</v>
      </c>
      <c r="AG78" s="1">
        <v>1</v>
      </c>
      <c r="AH78" s="1">
        <v>50</v>
      </c>
      <c r="AI78" s="1">
        <v>35</v>
      </c>
      <c r="AL78" s="1">
        <v>143</v>
      </c>
      <c r="AM78" s="1">
        <v>2</v>
      </c>
      <c r="AP78" s="1">
        <f t="shared" si="3"/>
        <v>50</v>
      </c>
      <c r="AW78" s="1">
        <v>25</v>
      </c>
      <c r="AX78" s="1">
        <v>17.5</v>
      </c>
      <c r="BI78" s="1">
        <v>25</v>
      </c>
      <c r="BJ78" s="1">
        <v>17.5</v>
      </c>
    </row>
    <row r="79" spans="1:62" x14ac:dyDescent="0.25">
      <c r="A79" s="1">
        <v>1</v>
      </c>
      <c r="B79" s="2">
        <v>44550</v>
      </c>
      <c r="C79" s="2">
        <v>44596</v>
      </c>
      <c r="D79" s="1">
        <v>24</v>
      </c>
      <c r="E79" s="1" t="s">
        <v>371</v>
      </c>
      <c r="F79" s="1">
        <v>78</v>
      </c>
      <c r="G79" s="1" t="s">
        <v>375</v>
      </c>
      <c r="H79" s="1" t="s">
        <v>94</v>
      </c>
      <c r="I79" s="1" t="s">
        <v>376</v>
      </c>
      <c r="K79" s="1">
        <v>2</v>
      </c>
      <c r="L79" s="1">
        <v>2</v>
      </c>
      <c r="M79" s="1" t="str">
        <f t="shared" si="2"/>
        <v>MALE</v>
      </c>
      <c r="P79" s="1">
        <v>0</v>
      </c>
      <c r="Q79" s="1" t="s">
        <v>74</v>
      </c>
      <c r="R79" s="1">
        <v>2014</v>
      </c>
      <c r="S79" s="1" t="s">
        <v>377</v>
      </c>
      <c r="T79" s="1" t="s">
        <v>98</v>
      </c>
      <c r="Y79" s="1">
        <v>30</v>
      </c>
      <c r="Z79" s="1">
        <v>10</v>
      </c>
      <c r="AA79" s="1">
        <v>300</v>
      </c>
      <c r="AB79" s="1">
        <v>1</v>
      </c>
      <c r="AG79" s="1">
        <v>1</v>
      </c>
      <c r="AH79" s="1">
        <v>10</v>
      </c>
      <c r="AI79" s="1">
        <v>40</v>
      </c>
      <c r="AJ79" s="1">
        <v>20</v>
      </c>
      <c r="AL79" s="1">
        <v>25</v>
      </c>
      <c r="AM79" s="1">
        <v>1</v>
      </c>
      <c r="AP79" s="1">
        <f t="shared" si="3"/>
        <v>10</v>
      </c>
      <c r="BF79" s="1">
        <v>10</v>
      </c>
      <c r="BG79" s="1">
        <v>40</v>
      </c>
      <c r="BH79" s="1">
        <v>20</v>
      </c>
    </row>
    <row r="80" spans="1:62" x14ac:dyDescent="0.25">
      <c r="A80" s="1">
        <v>1</v>
      </c>
      <c r="B80" s="2">
        <v>44550</v>
      </c>
      <c r="C80" s="2">
        <v>44596</v>
      </c>
      <c r="D80" s="1">
        <v>24</v>
      </c>
      <c r="E80" s="1" t="s">
        <v>371</v>
      </c>
      <c r="F80" s="1">
        <v>79</v>
      </c>
      <c r="G80" s="1" t="s">
        <v>378</v>
      </c>
      <c r="H80" s="1" t="s">
        <v>65</v>
      </c>
      <c r="I80" s="1" t="s">
        <v>379</v>
      </c>
      <c r="J80" s="1" t="s">
        <v>380</v>
      </c>
      <c r="K80" s="1">
        <v>2</v>
      </c>
      <c r="L80" s="1">
        <v>1</v>
      </c>
      <c r="M80" s="1" t="str">
        <f t="shared" si="2"/>
        <v>MALE</v>
      </c>
      <c r="N80" s="1">
        <v>1</v>
      </c>
      <c r="P80" s="1">
        <v>0</v>
      </c>
      <c r="Q80" s="1" t="s">
        <v>68</v>
      </c>
      <c r="R80" s="1">
        <v>2019</v>
      </c>
      <c r="S80" s="1" t="s">
        <v>194</v>
      </c>
      <c r="T80" s="1" t="s">
        <v>195</v>
      </c>
      <c r="V80" s="1">
        <v>1.45</v>
      </c>
      <c r="Y80" s="1">
        <v>20</v>
      </c>
      <c r="Z80" s="1">
        <v>10</v>
      </c>
      <c r="AA80" s="1">
        <v>200</v>
      </c>
      <c r="AB80" s="1">
        <v>0</v>
      </c>
      <c r="AP80" s="1">
        <f t="shared" si="3"/>
        <v>0</v>
      </c>
    </row>
    <row r="81" spans="1:62" x14ac:dyDescent="0.25">
      <c r="A81" s="1">
        <v>1</v>
      </c>
      <c r="B81" s="2">
        <v>44550</v>
      </c>
      <c r="C81" s="2">
        <v>44596</v>
      </c>
      <c r="D81" s="1">
        <v>25</v>
      </c>
      <c r="E81" s="1" t="s">
        <v>381</v>
      </c>
      <c r="F81" s="1">
        <v>80</v>
      </c>
      <c r="G81" s="1" t="s">
        <v>382</v>
      </c>
      <c r="H81" s="1" t="s">
        <v>267</v>
      </c>
      <c r="I81" s="1" t="s">
        <v>383</v>
      </c>
      <c r="J81" s="1" t="s">
        <v>384</v>
      </c>
      <c r="K81" s="1">
        <v>1</v>
      </c>
      <c r="M81" s="1" t="str">
        <f t="shared" si="2"/>
        <v>FEMALE</v>
      </c>
      <c r="N81" s="1">
        <v>1</v>
      </c>
      <c r="P81" s="1">
        <v>0</v>
      </c>
      <c r="Q81" s="1" t="s">
        <v>74</v>
      </c>
      <c r="R81" s="1">
        <v>2016</v>
      </c>
      <c r="S81" s="1" t="s">
        <v>133</v>
      </c>
      <c r="T81" s="1" t="s">
        <v>98</v>
      </c>
      <c r="V81" s="1">
        <v>20</v>
      </c>
      <c r="Y81" s="1">
        <v>50</v>
      </c>
      <c r="Z81" s="1">
        <v>4</v>
      </c>
      <c r="AA81" s="1">
        <v>1250</v>
      </c>
      <c r="AB81" s="1">
        <v>1</v>
      </c>
      <c r="AG81" s="1">
        <v>1</v>
      </c>
      <c r="AH81" s="1">
        <v>50</v>
      </c>
      <c r="AI81" s="1">
        <v>15</v>
      </c>
      <c r="AL81" s="1">
        <v>333</v>
      </c>
      <c r="AM81" s="1">
        <v>1</v>
      </c>
      <c r="AP81" s="1">
        <f t="shared" si="3"/>
        <v>50</v>
      </c>
      <c r="AW81" s="1">
        <v>50</v>
      </c>
      <c r="AX81" s="1">
        <v>15</v>
      </c>
    </row>
    <row r="82" spans="1:62" x14ac:dyDescent="0.25">
      <c r="A82" s="1">
        <v>1</v>
      </c>
      <c r="B82" s="2">
        <v>44550</v>
      </c>
      <c r="C82" s="2">
        <v>44596</v>
      </c>
      <c r="D82" s="1">
        <v>25</v>
      </c>
      <c r="E82" s="1" t="s">
        <v>381</v>
      </c>
      <c r="F82" s="1">
        <v>81</v>
      </c>
      <c r="G82" s="1" t="s">
        <v>385</v>
      </c>
      <c r="H82" s="1" t="s">
        <v>172</v>
      </c>
      <c r="I82" s="1" t="s">
        <v>386</v>
      </c>
      <c r="J82" s="1" t="s">
        <v>387</v>
      </c>
      <c r="K82" s="1">
        <v>4</v>
      </c>
      <c r="L82" s="1">
        <v>4</v>
      </c>
      <c r="M82" s="1" t="str">
        <f t="shared" si="2"/>
        <v>MALE</v>
      </c>
      <c r="P82" s="1">
        <v>0</v>
      </c>
      <c r="Q82" s="1" t="s">
        <v>74</v>
      </c>
      <c r="R82" s="1">
        <v>2016</v>
      </c>
      <c r="S82" s="1" t="s">
        <v>388</v>
      </c>
      <c r="T82" s="1" t="s">
        <v>389</v>
      </c>
      <c r="U82" s="1">
        <v>120</v>
      </c>
      <c r="V82" s="1">
        <v>5</v>
      </c>
      <c r="Y82" s="1">
        <v>100</v>
      </c>
      <c r="Z82" s="1">
        <v>2</v>
      </c>
      <c r="AA82" s="1">
        <v>5000</v>
      </c>
      <c r="AB82" s="1">
        <v>1</v>
      </c>
      <c r="AG82" s="1">
        <v>1</v>
      </c>
      <c r="AH82" s="1">
        <v>100</v>
      </c>
      <c r="AI82" s="1">
        <v>6</v>
      </c>
      <c r="AL82" s="1">
        <v>1667</v>
      </c>
      <c r="AM82" s="1">
        <v>5</v>
      </c>
      <c r="AP82" s="1">
        <f t="shared" si="3"/>
        <v>100</v>
      </c>
      <c r="AT82" s="1">
        <v>20</v>
      </c>
      <c r="AU82" s="1">
        <v>1.2</v>
      </c>
      <c r="AW82" s="1">
        <v>20</v>
      </c>
      <c r="AX82" s="1">
        <v>1.2</v>
      </c>
      <c r="AZ82" s="1">
        <v>20</v>
      </c>
      <c r="BA82" s="1">
        <v>1.2</v>
      </c>
      <c r="BF82" s="1">
        <v>20</v>
      </c>
      <c r="BG82" s="1">
        <v>1.2</v>
      </c>
      <c r="BI82" s="1">
        <v>20</v>
      </c>
      <c r="BJ82" s="1">
        <v>1.2</v>
      </c>
    </row>
    <row r="83" spans="1:62" x14ac:dyDescent="0.25">
      <c r="A83" s="1">
        <v>1</v>
      </c>
      <c r="B83" s="2">
        <v>44550</v>
      </c>
      <c r="C83" s="2">
        <v>44596</v>
      </c>
      <c r="D83" s="1">
        <v>25</v>
      </c>
      <c r="E83" s="1" t="s">
        <v>381</v>
      </c>
      <c r="F83" s="1">
        <v>82</v>
      </c>
      <c r="G83" s="1" t="s">
        <v>390</v>
      </c>
      <c r="H83" s="1" t="s">
        <v>65</v>
      </c>
      <c r="I83" s="1" t="s">
        <v>391</v>
      </c>
      <c r="J83" s="1" t="s">
        <v>392</v>
      </c>
      <c r="K83" s="1">
        <v>4</v>
      </c>
      <c r="L83" s="1">
        <v>4</v>
      </c>
      <c r="M83" s="1" t="str">
        <f t="shared" si="2"/>
        <v>MALE</v>
      </c>
      <c r="P83" s="1">
        <v>0</v>
      </c>
      <c r="Q83" s="1" t="s">
        <v>74</v>
      </c>
      <c r="R83" s="1">
        <v>2016</v>
      </c>
      <c r="S83" s="1" t="s">
        <v>393</v>
      </c>
      <c r="T83" s="1" t="s">
        <v>76</v>
      </c>
      <c r="U83" s="1">
        <v>1000</v>
      </c>
      <c r="W83" s="1">
        <v>38</v>
      </c>
      <c r="Y83" s="1">
        <v>150</v>
      </c>
      <c r="Z83" s="1">
        <v>2</v>
      </c>
      <c r="AA83" s="1">
        <v>7500</v>
      </c>
      <c r="AB83" s="1">
        <v>1</v>
      </c>
      <c r="AG83" s="1">
        <v>0</v>
      </c>
      <c r="AP83" s="1">
        <f t="shared" si="3"/>
        <v>0</v>
      </c>
    </row>
    <row r="84" spans="1:62" x14ac:dyDescent="0.25">
      <c r="A84" s="1">
        <v>1</v>
      </c>
      <c r="B84" s="2">
        <v>44550</v>
      </c>
      <c r="C84" s="2">
        <v>44596</v>
      </c>
      <c r="D84" s="1">
        <v>26</v>
      </c>
      <c r="E84" s="1" t="s">
        <v>394</v>
      </c>
      <c r="F84" s="1">
        <v>83</v>
      </c>
      <c r="G84" s="1" t="s">
        <v>395</v>
      </c>
      <c r="H84" s="1" t="s">
        <v>78</v>
      </c>
      <c r="I84" s="1" t="s">
        <v>396</v>
      </c>
      <c r="J84" s="1" t="s">
        <v>397</v>
      </c>
      <c r="K84" s="1">
        <v>1</v>
      </c>
      <c r="M84" s="1" t="str">
        <f t="shared" si="2"/>
        <v>FEMALE</v>
      </c>
      <c r="N84" s="1">
        <v>1</v>
      </c>
      <c r="P84" s="1">
        <v>0</v>
      </c>
      <c r="Q84" s="1" t="s">
        <v>74</v>
      </c>
      <c r="R84" s="1">
        <v>2016</v>
      </c>
      <c r="S84" s="1" t="s">
        <v>398</v>
      </c>
      <c r="T84" s="1" t="s">
        <v>344</v>
      </c>
      <c r="V84" s="1">
        <v>3.5</v>
      </c>
      <c r="Y84" s="1">
        <v>50</v>
      </c>
      <c r="Z84" s="1">
        <v>8</v>
      </c>
      <c r="AA84" s="1">
        <v>625</v>
      </c>
      <c r="AB84" s="1">
        <v>1</v>
      </c>
      <c r="AG84" s="1">
        <v>1</v>
      </c>
      <c r="AH84" s="1">
        <v>50</v>
      </c>
      <c r="AI84" s="1">
        <v>50</v>
      </c>
      <c r="AL84" s="1">
        <v>100</v>
      </c>
      <c r="AM84" s="1">
        <v>1</v>
      </c>
      <c r="AP84" s="1">
        <f t="shared" si="3"/>
        <v>50</v>
      </c>
      <c r="BF84" s="1">
        <v>50</v>
      </c>
      <c r="BG84" s="1">
        <v>50</v>
      </c>
    </row>
    <row r="85" spans="1:62" x14ac:dyDescent="0.25">
      <c r="A85" s="1">
        <v>1</v>
      </c>
      <c r="B85" s="2">
        <v>44550</v>
      </c>
      <c r="C85" s="2">
        <v>44596</v>
      </c>
      <c r="D85" s="1">
        <v>26</v>
      </c>
      <c r="E85" s="1" t="s">
        <v>394</v>
      </c>
      <c r="F85" s="1">
        <v>84</v>
      </c>
      <c r="G85" s="1" t="s">
        <v>399</v>
      </c>
      <c r="H85" s="1" t="s">
        <v>181</v>
      </c>
      <c r="I85" s="1" t="s">
        <v>400</v>
      </c>
      <c r="J85" s="1" t="s">
        <v>401</v>
      </c>
      <c r="K85" s="1">
        <v>3</v>
      </c>
      <c r="L85" s="1">
        <v>3</v>
      </c>
      <c r="M85" s="1" t="str">
        <f t="shared" si="2"/>
        <v>MALE</v>
      </c>
      <c r="P85" s="1">
        <v>0</v>
      </c>
      <c r="Q85" s="1" t="s">
        <v>68</v>
      </c>
      <c r="R85" s="1">
        <v>2022</v>
      </c>
      <c r="S85" s="1" t="s">
        <v>75</v>
      </c>
      <c r="T85" s="1" t="s">
        <v>76</v>
      </c>
      <c r="U85" s="1">
        <v>0</v>
      </c>
      <c r="Y85" s="1">
        <v>50</v>
      </c>
      <c r="Z85" s="1">
        <v>10</v>
      </c>
      <c r="AA85" s="1">
        <v>500</v>
      </c>
      <c r="AB85" s="1">
        <v>0</v>
      </c>
      <c r="AP85" s="1">
        <f t="shared" si="3"/>
        <v>0</v>
      </c>
    </row>
    <row r="86" spans="1:62" x14ac:dyDescent="0.25">
      <c r="A86" s="1">
        <v>1</v>
      </c>
      <c r="B86" s="2">
        <v>44550</v>
      </c>
      <c r="C86" s="2">
        <v>44596</v>
      </c>
      <c r="D86" s="1">
        <v>26</v>
      </c>
      <c r="E86" s="1" t="s">
        <v>394</v>
      </c>
      <c r="F86" s="1">
        <v>85</v>
      </c>
      <c r="G86" s="1" t="s">
        <v>402</v>
      </c>
      <c r="H86" s="1" t="s">
        <v>181</v>
      </c>
      <c r="I86" s="1" t="s">
        <v>403</v>
      </c>
      <c r="J86" s="1" t="s">
        <v>404</v>
      </c>
      <c r="K86" s="1">
        <v>2</v>
      </c>
      <c r="L86" s="1">
        <v>2</v>
      </c>
      <c r="M86" s="1" t="str">
        <f t="shared" si="2"/>
        <v>MALE</v>
      </c>
      <c r="P86" s="1">
        <v>0</v>
      </c>
      <c r="Q86" s="1" t="s">
        <v>68</v>
      </c>
      <c r="R86" s="1">
        <v>2015</v>
      </c>
      <c r="S86" s="1" t="s">
        <v>184</v>
      </c>
      <c r="T86" s="1" t="s">
        <v>185</v>
      </c>
      <c r="V86" s="1">
        <v>12</v>
      </c>
      <c r="Y86" s="1">
        <v>65</v>
      </c>
      <c r="Z86" s="1">
        <v>1</v>
      </c>
      <c r="AA86" s="1">
        <v>6500</v>
      </c>
      <c r="AB86" s="1">
        <v>1</v>
      </c>
      <c r="AG86" s="1">
        <v>1</v>
      </c>
      <c r="AH86" s="1">
        <v>65</v>
      </c>
      <c r="AI86" s="1">
        <v>3</v>
      </c>
      <c r="AL86" s="1">
        <v>2167</v>
      </c>
      <c r="AM86" s="1">
        <v>1</v>
      </c>
      <c r="AP86" s="1">
        <f t="shared" si="3"/>
        <v>65</v>
      </c>
      <c r="AT86" s="1">
        <v>65</v>
      </c>
      <c r="AU86" s="1">
        <v>3</v>
      </c>
    </row>
    <row r="87" spans="1:62" x14ac:dyDescent="0.25">
      <c r="A87" s="1">
        <v>1</v>
      </c>
      <c r="B87" s="2">
        <v>44550</v>
      </c>
      <c r="C87" s="2">
        <v>44596</v>
      </c>
      <c r="D87" s="1">
        <v>27</v>
      </c>
      <c r="E87" s="1" t="s">
        <v>405</v>
      </c>
      <c r="F87" s="1">
        <v>86</v>
      </c>
      <c r="G87" s="1" t="s">
        <v>406</v>
      </c>
      <c r="H87" s="1" t="s">
        <v>65</v>
      </c>
      <c r="I87" s="1" t="s">
        <v>407</v>
      </c>
      <c r="J87" s="1" t="s">
        <v>408</v>
      </c>
      <c r="K87" s="1">
        <v>1</v>
      </c>
      <c r="L87" s="1">
        <v>1</v>
      </c>
      <c r="M87" s="1" t="str">
        <f t="shared" si="2"/>
        <v>MALE</v>
      </c>
      <c r="P87" s="1">
        <v>0</v>
      </c>
      <c r="Q87" s="1" t="s">
        <v>74</v>
      </c>
      <c r="R87" s="1">
        <v>2018</v>
      </c>
      <c r="S87" s="1" t="s">
        <v>409</v>
      </c>
      <c r="T87" s="1" t="s">
        <v>76</v>
      </c>
      <c r="U87" s="1">
        <v>180</v>
      </c>
      <c r="V87" s="1">
        <v>4</v>
      </c>
      <c r="Y87" s="1">
        <v>50</v>
      </c>
      <c r="Z87" s="1">
        <v>10</v>
      </c>
      <c r="AA87" s="1">
        <v>500</v>
      </c>
      <c r="AB87" s="1">
        <v>0</v>
      </c>
      <c r="AP87" s="1">
        <f t="shared" si="3"/>
        <v>0</v>
      </c>
    </row>
    <row r="88" spans="1:62" x14ac:dyDescent="0.25">
      <c r="A88" s="1">
        <v>1</v>
      </c>
      <c r="B88" s="2">
        <v>44550</v>
      </c>
      <c r="C88" s="2">
        <v>44596</v>
      </c>
      <c r="D88" s="1">
        <v>27</v>
      </c>
      <c r="E88" s="1" t="s">
        <v>405</v>
      </c>
      <c r="F88" s="1">
        <v>87</v>
      </c>
      <c r="G88" s="1" t="s">
        <v>410</v>
      </c>
      <c r="H88" s="1" t="s">
        <v>172</v>
      </c>
      <c r="I88" s="1" t="s">
        <v>411</v>
      </c>
      <c r="J88" s="1" t="s">
        <v>412</v>
      </c>
      <c r="K88" s="1">
        <v>1</v>
      </c>
      <c r="L88" s="1">
        <v>1</v>
      </c>
      <c r="M88" s="1" t="str">
        <f t="shared" si="2"/>
        <v>MALE</v>
      </c>
      <c r="P88" s="1">
        <v>0</v>
      </c>
      <c r="Q88" s="1" t="s">
        <v>74</v>
      </c>
      <c r="R88" s="1">
        <v>2020</v>
      </c>
      <c r="S88" s="1" t="s">
        <v>164</v>
      </c>
      <c r="T88" s="1" t="s">
        <v>98</v>
      </c>
      <c r="Y88" s="1">
        <v>1.01E-3</v>
      </c>
      <c r="Z88" s="1">
        <v>2</v>
      </c>
      <c r="AA88" s="1">
        <v>0</v>
      </c>
      <c r="AB88" s="1">
        <v>1</v>
      </c>
      <c r="AG88" s="1">
        <v>1</v>
      </c>
      <c r="AH88" s="1">
        <v>1.01E-3</v>
      </c>
      <c r="AI88" s="1">
        <v>4</v>
      </c>
      <c r="AL88" s="1">
        <v>0</v>
      </c>
      <c r="AM88" s="1">
        <v>4</v>
      </c>
      <c r="AP88" s="1">
        <f t="shared" si="3"/>
        <v>1.01E-3</v>
      </c>
      <c r="AT88" s="1">
        <v>2.5250000000000001E-4</v>
      </c>
      <c r="AU88" s="1">
        <v>1</v>
      </c>
      <c r="AW88" s="1">
        <v>2.5250000000000001E-4</v>
      </c>
      <c r="AX88" s="1">
        <v>1</v>
      </c>
      <c r="BF88" s="1">
        <v>2.5250000000000001E-4</v>
      </c>
      <c r="BG88" s="1">
        <v>1</v>
      </c>
      <c r="BI88" s="1">
        <v>2.5250000000000001E-4</v>
      </c>
      <c r="BJ88" s="1">
        <v>1</v>
      </c>
    </row>
    <row r="89" spans="1:62" x14ac:dyDescent="0.25">
      <c r="A89" s="1">
        <v>1</v>
      </c>
      <c r="B89" s="2">
        <v>44550</v>
      </c>
      <c r="C89" s="2">
        <v>44596</v>
      </c>
      <c r="D89" s="1">
        <v>27</v>
      </c>
      <c r="E89" s="1" t="s">
        <v>405</v>
      </c>
      <c r="F89" s="1">
        <v>88</v>
      </c>
      <c r="G89" s="1" t="s">
        <v>413</v>
      </c>
      <c r="H89" s="1" t="s">
        <v>224</v>
      </c>
      <c r="I89" s="1" t="s">
        <v>414</v>
      </c>
      <c r="J89" s="1" t="s">
        <v>415</v>
      </c>
      <c r="K89" s="1">
        <v>6</v>
      </c>
      <c r="L89" s="1">
        <v>6</v>
      </c>
      <c r="M89" s="1" t="str">
        <f t="shared" si="2"/>
        <v>MALE</v>
      </c>
      <c r="P89" s="1">
        <v>0</v>
      </c>
      <c r="Q89" s="1" t="s">
        <v>74</v>
      </c>
      <c r="R89" s="1">
        <v>2020</v>
      </c>
      <c r="S89" s="1" t="s">
        <v>416</v>
      </c>
      <c r="T89" s="1" t="s">
        <v>344</v>
      </c>
      <c r="V89" s="1">
        <v>7.5</v>
      </c>
      <c r="W89" s="1">
        <v>40</v>
      </c>
      <c r="Y89" s="1">
        <v>60</v>
      </c>
      <c r="Z89" s="1">
        <v>5</v>
      </c>
      <c r="AA89" s="1">
        <v>1200</v>
      </c>
      <c r="AB89" s="1">
        <v>1</v>
      </c>
      <c r="AG89" s="1">
        <v>0</v>
      </c>
      <c r="AP89" s="1">
        <f t="shared" si="3"/>
        <v>0</v>
      </c>
    </row>
    <row r="90" spans="1:62" x14ac:dyDescent="0.25">
      <c r="A90" s="1">
        <v>1</v>
      </c>
      <c r="B90" s="2">
        <v>44550</v>
      </c>
      <c r="C90" s="2">
        <v>44596</v>
      </c>
      <c r="D90" s="1">
        <v>27</v>
      </c>
      <c r="E90" s="1" t="s">
        <v>405</v>
      </c>
      <c r="F90" s="1">
        <v>89</v>
      </c>
      <c r="G90" s="1" t="s">
        <v>417</v>
      </c>
      <c r="H90" s="1" t="s">
        <v>285</v>
      </c>
      <c r="I90" s="1" t="s">
        <v>418</v>
      </c>
      <c r="J90" s="1" t="s">
        <v>419</v>
      </c>
      <c r="K90" s="1">
        <v>3</v>
      </c>
      <c r="L90" s="1">
        <v>2</v>
      </c>
      <c r="M90" s="1" t="str">
        <f t="shared" si="2"/>
        <v>MALE</v>
      </c>
      <c r="N90" s="1">
        <v>1</v>
      </c>
      <c r="P90" s="1">
        <v>0</v>
      </c>
      <c r="Q90" s="1" t="s">
        <v>68</v>
      </c>
      <c r="R90" s="1">
        <v>2016</v>
      </c>
      <c r="S90" s="1" t="s">
        <v>416</v>
      </c>
      <c r="T90" s="1" t="s">
        <v>344</v>
      </c>
      <c r="V90" s="1">
        <v>22</v>
      </c>
      <c r="Y90" s="1">
        <v>100</v>
      </c>
      <c r="Z90" s="1">
        <v>1</v>
      </c>
      <c r="AA90" s="1">
        <v>10000</v>
      </c>
      <c r="AB90" s="1">
        <v>1</v>
      </c>
      <c r="AG90" s="1">
        <v>1</v>
      </c>
      <c r="AH90" s="1">
        <v>100</v>
      </c>
      <c r="AI90" s="1">
        <v>4</v>
      </c>
      <c r="AL90" s="1">
        <v>2500</v>
      </c>
      <c r="AM90" s="1">
        <v>1</v>
      </c>
      <c r="AP90" s="1">
        <f t="shared" si="3"/>
        <v>100</v>
      </c>
      <c r="BF90" s="1">
        <v>100</v>
      </c>
      <c r="BG90" s="1">
        <v>4</v>
      </c>
    </row>
    <row r="91" spans="1:62" x14ac:dyDescent="0.25">
      <c r="A91" s="1">
        <v>1</v>
      </c>
      <c r="B91" s="2">
        <v>44550</v>
      </c>
      <c r="C91" s="2">
        <v>44596</v>
      </c>
      <c r="D91" s="1">
        <v>28</v>
      </c>
      <c r="E91" s="1" t="s">
        <v>420</v>
      </c>
      <c r="F91" s="1">
        <v>90</v>
      </c>
      <c r="G91" s="1" t="s">
        <v>421</v>
      </c>
      <c r="H91" s="1" t="s">
        <v>65</v>
      </c>
      <c r="I91" s="1" t="s">
        <v>422</v>
      </c>
      <c r="J91" s="1" t="s">
        <v>423</v>
      </c>
      <c r="K91" s="1">
        <v>3</v>
      </c>
      <c r="L91" s="1">
        <v>2</v>
      </c>
      <c r="M91" s="1" t="str">
        <f t="shared" si="2"/>
        <v>MALE</v>
      </c>
      <c r="N91" s="1">
        <v>1</v>
      </c>
      <c r="P91" s="1">
        <v>0</v>
      </c>
      <c r="Q91" s="1" t="s">
        <v>68</v>
      </c>
      <c r="R91" s="1">
        <v>2017</v>
      </c>
      <c r="S91" s="1" t="s">
        <v>164</v>
      </c>
      <c r="T91" s="1" t="s">
        <v>98</v>
      </c>
      <c r="U91" s="1">
        <v>208</v>
      </c>
      <c r="W91" s="1">
        <v>44</v>
      </c>
      <c r="Y91" s="1">
        <v>75</v>
      </c>
      <c r="Z91" s="1">
        <v>4</v>
      </c>
      <c r="AA91" s="1">
        <v>1875</v>
      </c>
      <c r="AB91" s="1">
        <v>1</v>
      </c>
      <c r="AG91" s="1">
        <v>1</v>
      </c>
      <c r="AH91" s="1">
        <v>100</v>
      </c>
      <c r="AI91" s="1">
        <v>15</v>
      </c>
      <c r="AL91" s="1">
        <v>667</v>
      </c>
      <c r="AM91" s="1">
        <v>3</v>
      </c>
      <c r="AP91" s="1">
        <f t="shared" si="3"/>
        <v>99.99</v>
      </c>
      <c r="AZ91" s="1">
        <v>33.33</v>
      </c>
      <c r="BA91" s="1">
        <v>5</v>
      </c>
      <c r="BF91" s="1">
        <v>33.33</v>
      </c>
      <c r="BG91" s="1">
        <v>5</v>
      </c>
      <c r="BI91" s="1">
        <v>33.33</v>
      </c>
      <c r="BJ91" s="1">
        <v>5</v>
      </c>
    </row>
    <row r="92" spans="1:62" x14ac:dyDescent="0.25">
      <c r="A92" s="1">
        <v>1</v>
      </c>
      <c r="B92" s="2">
        <v>44550</v>
      </c>
      <c r="C92" s="2">
        <v>44596</v>
      </c>
      <c r="D92" s="1">
        <v>28</v>
      </c>
      <c r="E92" s="1" t="s">
        <v>420</v>
      </c>
      <c r="F92" s="1">
        <v>91</v>
      </c>
      <c r="G92" s="1" t="s">
        <v>424</v>
      </c>
      <c r="H92" s="1" t="s">
        <v>65</v>
      </c>
      <c r="I92" s="1" t="s">
        <v>425</v>
      </c>
      <c r="J92" s="1" t="s">
        <v>426</v>
      </c>
      <c r="K92" s="1">
        <v>2</v>
      </c>
      <c r="L92" s="1">
        <v>1</v>
      </c>
      <c r="M92" s="1" t="str">
        <f t="shared" si="2"/>
        <v>MALE</v>
      </c>
      <c r="N92" s="1">
        <v>1</v>
      </c>
      <c r="P92" s="1">
        <v>1</v>
      </c>
      <c r="Q92" s="1" t="s">
        <v>74</v>
      </c>
      <c r="R92" s="1">
        <v>2018</v>
      </c>
      <c r="S92" s="1" t="s">
        <v>427</v>
      </c>
      <c r="T92" s="1" t="s">
        <v>86</v>
      </c>
      <c r="U92" s="1">
        <v>200</v>
      </c>
      <c r="V92" s="1">
        <v>30</v>
      </c>
      <c r="W92" s="1">
        <v>30</v>
      </c>
      <c r="Y92" s="1">
        <v>90</v>
      </c>
      <c r="Z92" s="1">
        <v>5</v>
      </c>
      <c r="AA92" s="1">
        <v>1800</v>
      </c>
      <c r="AB92" s="1">
        <v>0</v>
      </c>
      <c r="AP92" s="1">
        <f t="shared" si="3"/>
        <v>0</v>
      </c>
    </row>
    <row r="93" spans="1:62" x14ac:dyDescent="0.25">
      <c r="A93" s="1">
        <v>1</v>
      </c>
      <c r="B93" s="2">
        <v>44550</v>
      </c>
      <c r="C93" s="2">
        <v>44596</v>
      </c>
      <c r="D93" s="1">
        <v>28</v>
      </c>
      <c r="E93" s="1" t="s">
        <v>420</v>
      </c>
      <c r="F93" s="1">
        <v>92</v>
      </c>
      <c r="G93" s="1" t="s">
        <v>428</v>
      </c>
      <c r="H93" s="1" t="s">
        <v>181</v>
      </c>
      <c r="I93" s="1" t="s">
        <v>429</v>
      </c>
      <c r="J93" s="1" t="s">
        <v>430</v>
      </c>
      <c r="K93" s="1">
        <v>2</v>
      </c>
      <c r="L93" s="1">
        <v>2</v>
      </c>
      <c r="M93" s="1" t="str">
        <f t="shared" si="2"/>
        <v>MALE</v>
      </c>
      <c r="P93" s="1">
        <v>0</v>
      </c>
      <c r="Q93" s="1" t="s">
        <v>68</v>
      </c>
      <c r="R93" s="1">
        <v>2017</v>
      </c>
      <c r="S93" s="1" t="s">
        <v>133</v>
      </c>
      <c r="T93" s="1" t="s">
        <v>98</v>
      </c>
      <c r="U93" s="1">
        <v>50</v>
      </c>
      <c r="W93" s="1">
        <v>25</v>
      </c>
      <c r="Y93" s="1">
        <v>50</v>
      </c>
      <c r="Z93" s="1">
        <v>5</v>
      </c>
      <c r="AA93" s="1">
        <v>1000</v>
      </c>
      <c r="AB93" s="1">
        <v>1</v>
      </c>
      <c r="AG93" s="1">
        <v>1</v>
      </c>
      <c r="AH93" s="1">
        <v>50</v>
      </c>
      <c r="AI93" s="1">
        <v>30</v>
      </c>
      <c r="AL93" s="1">
        <v>167</v>
      </c>
      <c r="AM93" s="1">
        <v>3</v>
      </c>
      <c r="AP93" s="1">
        <f t="shared" si="3"/>
        <v>49.980000000000004</v>
      </c>
      <c r="AZ93" s="1">
        <v>16.66</v>
      </c>
      <c r="BA93" s="1">
        <v>10</v>
      </c>
      <c r="BF93" s="1">
        <v>16.66</v>
      </c>
      <c r="BG93" s="1">
        <v>10</v>
      </c>
      <c r="BI93" s="1">
        <v>16.66</v>
      </c>
      <c r="BJ93" s="1">
        <v>10</v>
      </c>
    </row>
    <row r="94" spans="1:62" x14ac:dyDescent="0.25">
      <c r="A94" s="1">
        <v>1</v>
      </c>
      <c r="B94" s="2">
        <v>44550</v>
      </c>
      <c r="C94" s="2">
        <v>44596</v>
      </c>
      <c r="D94" s="1">
        <v>29</v>
      </c>
      <c r="E94" s="1" t="s">
        <v>431</v>
      </c>
      <c r="F94" s="1">
        <v>93</v>
      </c>
      <c r="G94" s="1" t="s">
        <v>432</v>
      </c>
      <c r="H94" s="1" t="s">
        <v>65</v>
      </c>
      <c r="I94" s="1" t="s">
        <v>433</v>
      </c>
      <c r="J94" s="1" t="s">
        <v>434</v>
      </c>
      <c r="K94" s="1">
        <v>1</v>
      </c>
      <c r="L94" s="1">
        <v>1</v>
      </c>
      <c r="M94" s="1" t="str">
        <f t="shared" si="2"/>
        <v>MALE</v>
      </c>
      <c r="P94" s="1">
        <v>0</v>
      </c>
      <c r="Q94" s="1" t="s">
        <v>68</v>
      </c>
      <c r="R94" s="1">
        <v>2021</v>
      </c>
      <c r="S94" s="1" t="s">
        <v>435</v>
      </c>
      <c r="T94" s="1" t="s">
        <v>435</v>
      </c>
      <c r="V94" s="1">
        <v>6</v>
      </c>
      <c r="Y94" s="1">
        <v>75</v>
      </c>
      <c r="Z94" s="1">
        <v>5</v>
      </c>
      <c r="AA94" s="1">
        <v>1500</v>
      </c>
      <c r="AB94" s="1">
        <v>1</v>
      </c>
      <c r="AG94" s="1">
        <v>1</v>
      </c>
      <c r="AH94" s="1">
        <v>75</v>
      </c>
      <c r="AI94" s="1">
        <v>21</v>
      </c>
      <c r="AL94" s="1">
        <v>357</v>
      </c>
      <c r="AM94" s="1">
        <v>3</v>
      </c>
      <c r="AP94" s="1">
        <f t="shared" si="3"/>
        <v>75</v>
      </c>
      <c r="AT94" s="1">
        <v>25</v>
      </c>
      <c r="AU94" s="1">
        <v>7</v>
      </c>
      <c r="AZ94" s="1">
        <v>25</v>
      </c>
      <c r="BA94" s="1">
        <v>7</v>
      </c>
      <c r="BI94" s="1">
        <v>25</v>
      </c>
      <c r="BJ94" s="1">
        <v>7</v>
      </c>
    </row>
    <row r="95" spans="1:62" x14ac:dyDescent="0.25">
      <c r="A95" s="1">
        <v>1</v>
      </c>
      <c r="B95" s="2">
        <v>44550</v>
      </c>
      <c r="C95" s="2">
        <v>44596</v>
      </c>
      <c r="D95" s="1">
        <v>29</v>
      </c>
      <c r="E95" s="1" t="s">
        <v>431</v>
      </c>
      <c r="F95" s="1">
        <v>94</v>
      </c>
      <c r="G95" s="1" t="s">
        <v>436</v>
      </c>
      <c r="H95" s="1" t="s">
        <v>181</v>
      </c>
      <c r="I95" s="1" t="s">
        <v>437</v>
      </c>
      <c r="J95" s="1" t="s">
        <v>438</v>
      </c>
      <c r="K95" s="1">
        <v>2</v>
      </c>
      <c r="L95" s="1">
        <v>1</v>
      </c>
      <c r="M95" s="1" t="str">
        <f t="shared" si="2"/>
        <v>MALE</v>
      </c>
      <c r="N95" s="1">
        <v>1</v>
      </c>
      <c r="P95" s="1">
        <v>1</v>
      </c>
      <c r="Q95" s="1" t="s">
        <v>74</v>
      </c>
      <c r="R95" s="1">
        <v>2018</v>
      </c>
      <c r="S95" s="1" t="s">
        <v>409</v>
      </c>
      <c r="T95" s="1" t="s">
        <v>76</v>
      </c>
      <c r="U95" s="1">
        <v>272</v>
      </c>
      <c r="W95" s="1">
        <v>30</v>
      </c>
      <c r="Y95" s="1">
        <v>75</v>
      </c>
      <c r="Z95" s="1">
        <v>3</v>
      </c>
      <c r="AA95" s="1">
        <v>2500</v>
      </c>
      <c r="AB95" s="1">
        <v>1</v>
      </c>
      <c r="AG95" s="1">
        <v>0</v>
      </c>
      <c r="AP95" s="1">
        <f t="shared" si="3"/>
        <v>0</v>
      </c>
    </row>
    <row r="96" spans="1:62" x14ac:dyDescent="0.25">
      <c r="A96" s="1">
        <v>1</v>
      </c>
      <c r="B96" s="2">
        <v>44550</v>
      </c>
      <c r="C96" s="2">
        <v>44596</v>
      </c>
      <c r="D96" s="1">
        <v>29</v>
      </c>
      <c r="E96" s="1" t="s">
        <v>431</v>
      </c>
      <c r="F96" s="1">
        <v>95</v>
      </c>
      <c r="G96" s="1" t="s">
        <v>439</v>
      </c>
      <c r="H96" s="1" t="s">
        <v>285</v>
      </c>
      <c r="I96" s="1" t="s">
        <v>440</v>
      </c>
      <c r="J96" s="1" t="s">
        <v>441</v>
      </c>
      <c r="K96" s="1">
        <v>2</v>
      </c>
      <c r="L96" s="1">
        <v>2</v>
      </c>
      <c r="M96" s="1" t="str">
        <f t="shared" si="2"/>
        <v>MALE</v>
      </c>
      <c r="P96" s="1">
        <v>0</v>
      </c>
      <c r="Q96" s="1" t="s">
        <v>74</v>
      </c>
      <c r="R96" s="1">
        <v>2017</v>
      </c>
      <c r="S96" s="1" t="s">
        <v>133</v>
      </c>
      <c r="T96" s="1" t="s">
        <v>98</v>
      </c>
      <c r="U96" s="1">
        <v>1020</v>
      </c>
      <c r="Y96" s="1">
        <v>100</v>
      </c>
      <c r="Z96" s="1">
        <v>3.5</v>
      </c>
      <c r="AA96" s="1">
        <v>2857</v>
      </c>
      <c r="AB96" s="1">
        <v>1</v>
      </c>
      <c r="AG96" s="1">
        <v>0</v>
      </c>
      <c r="AP96" s="1">
        <f t="shared" si="3"/>
        <v>0</v>
      </c>
    </row>
    <row r="97" spans="1:59" x14ac:dyDescent="0.25">
      <c r="A97" s="1">
        <v>1</v>
      </c>
      <c r="B97" s="2">
        <v>44550</v>
      </c>
      <c r="C97" s="2">
        <v>44596</v>
      </c>
      <c r="D97" s="1">
        <v>30</v>
      </c>
      <c r="E97" s="1" t="s">
        <v>442</v>
      </c>
      <c r="F97" s="1">
        <v>96</v>
      </c>
      <c r="G97" s="1" t="s">
        <v>443</v>
      </c>
      <c r="H97" s="1" t="s">
        <v>181</v>
      </c>
      <c r="I97" s="1" t="s">
        <v>444</v>
      </c>
      <c r="J97" s="1" t="s">
        <v>445</v>
      </c>
      <c r="K97" s="1">
        <v>1</v>
      </c>
      <c r="L97" s="1">
        <v>1</v>
      </c>
      <c r="M97" s="1" t="str">
        <f t="shared" si="2"/>
        <v>MALE</v>
      </c>
      <c r="P97" s="1">
        <v>0</v>
      </c>
      <c r="Q97" s="1" t="s">
        <v>68</v>
      </c>
      <c r="R97" s="1">
        <v>2019</v>
      </c>
      <c r="S97" s="1" t="s">
        <v>164</v>
      </c>
      <c r="T97" s="1" t="s">
        <v>98</v>
      </c>
      <c r="Y97" s="1">
        <v>75</v>
      </c>
      <c r="Z97" s="1">
        <v>15</v>
      </c>
      <c r="AA97" s="1">
        <v>500</v>
      </c>
      <c r="AB97" s="1">
        <v>0</v>
      </c>
      <c r="AP97" s="1">
        <f t="shared" si="3"/>
        <v>0</v>
      </c>
    </row>
    <row r="98" spans="1:59" x14ac:dyDescent="0.25">
      <c r="A98" s="1">
        <v>1</v>
      </c>
      <c r="B98" s="2">
        <v>44550</v>
      </c>
      <c r="C98" s="2">
        <v>44596</v>
      </c>
      <c r="D98" s="1">
        <v>30</v>
      </c>
      <c r="E98" s="1" t="s">
        <v>442</v>
      </c>
      <c r="F98" s="1">
        <v>97</v>
      </c>
      <c r="G98" s="1" t="s">
        <v>446</v>
      </c>
      <c r="H98" s="1" t="s">
        <v>447</v>
      </c>
      <c r="I98" s="1" t="s">
        <v>448</v>
      </c>
      <c r="J98" s="1" t="s">
        <v>449</v>
      </c>
      <c r="K98" s="1">
        <v>2</v>
      </c>
      <c r="L98" s="1">
        <v>2</v>
      </c>
      <c r="M98" s="1" t="str">
        <f t="shared" si="2"/>
        <v>MALE</v>
      </c>
      <c r="P98" s="1">
        <v>0</v>
      </c>
      <c r="Q98" s="1" t="s">
        <v>68</v>
      </c>
      <c r="R98" s="1">
        <v>2019</v>
      </c>
      <c r="S98" s="1" t="s">
        <v>85</v>
      </c>
      <c r="T98" s="1" t="s">
        <v>86</v>
      </c>
      <c r="U98" s="1">
        <v>250</v>
      </c>
      <c r="Y98" s="1">
        <v>80</v>
      </c>
      <c r="Z98" s="1">
        <v>1</v>
      </c>
      <c r="AA98" s="1">
        <v>8000</v>
      </c>
      <c r="AB98" s="1">
        <v>1</v>
      </c>
      <c r="AG98" s="1">
        <v>1</v>
      </c>
      <c r="AH98" s="1">
        <v>80</v>
      </c>
      <c r="AI98" s="1">
        <v>6</v>
      </c>
      <c r="AL98" s="1">
        <v>1333</v>
      </c>
      <c r="AM98" s="1">
        <v>2</v>
      </c>
      <c r="AP98" s="1">
        <f t="shared" si="3"/>
        <v>80</v>
      </c>
      <c r="AT98" s="1">
        <v>40</v>
      </c>
      <c r="AU98" s="1">
        <v>3</v>
      </c>
      <c r="AZ98" s="1">
        <v>40</v>
      </c>
      <c r="BA98" s="1">
        <v>3</v>
      </c>
    </row>
    <row r="99" spans="1:59" x14ac:dyDescent="0.25">
      <c r="A99" s="1">
        <v>1</v>
      </c>
      <c r="B99" s="2">
        <v>44550</v>
      </c>
      <c r="C99" s="2">
        <v>44596</v>
      </c>
      <c r="D99" s="1">
        <v>30</v>
      </c>
      <c r="E99" s="1" t="s">
        <v>442</v>
      </c>
      <c r="F99" s="1">
        <v>98</v>
      </c>
      <c r="G99" s="1" t="s">
        <v>450</v>
      </c>
      <c r="H99" s="1" t="s">
        <v>285</v>
      </c>
      <c r="I99" s="1" t="s">
        <v>451</v>
      </c>
      <c r="J99" s="1" t="s">
        <v>452</v>
      </c>
      <c r="K99" s="1">
        <v>2</v>
      </c>
      <c r="L99" s="1">
        <v>1</v>
      </c>
      <c r="M99" s="1" t="str">
        <f t="shared" si="2"/>
        <v>MALE</v>
      </c>
      <c r="N99" s="1">
        <v>1</v>
      </c>
      <c r="P99" s="1">
        <v>1</v>
      </c>
      <c r="Q99" s="1" t="s">
        <v>74</v>
      </c>
      <c r="R99" s="1">
        <v>2019</v>
      </c>
      <c r="S99" s="1" t="s">
        <v>85</v>
      </c>
      <c r="T99" s="1" t="s">
        <v>86</v>
      </c>
      <c r="U99" s="1">
        <v>900</v>
      </c>
      <c r="W99" s="1">
        <v>29</v>
      </c>
      <c r="Y99" s="1">
        <v>300</v>
      </c>
      <c r="Z99" s="1">
        <v>1</v>
      </c>
      <c r="AA99" s="1">
        <v>30000</v>
      </c>
      <c r="AB99" s="1">
        <v>0</v>
      </c>
      <c r="AP99" s="1">
        <f t="shared" si="3"/>
        <v>0</v>
      </c>
    </row>
    <row r="100" spans="1:59" x14ac:dyDescent="0.25">
      <c r="A100" s="1">
        <v>1</v>
      </c>
      <c r="B100" s="2">
        <v>44550</v>
      </c>
      <c r="C100" s="2">
        <v>44596</v>
      </c>
      <c r="D100" s="1">
        <v>30</v>
      </c>
      <c r="E100" s="1" t="s">
        <v>442</v>
      </c>
      <c r="F100" s="1">
        <v>99</v>
      </c>
      <c r="G100" s="1" t="s">
        <v>453</v>
      </c>
      <c r="H100" s="1" t="s">
        <v>88</v>
      </c>
      <c r="I100" s="1" t="s">
        <v>454</v>
      </c>
      <c r="J100" s="1" t="s">
        <v>455</v>
      </c>
      <c r="K100" s="1">
        <v>1</v>
      </c>
      <c r="L100" s="1">
        <v>1</v>
      </c>
      <c r="M100" s="1" t="str">
        <f t="shared" si="2"/>
        <v>MALE</v>
      </c>
      <c r="P100" s="1">
        <v>0</v>
      </c>
      <c r="Q100" s="1" t="s">
        <v>68</v>
      </c>
      <c r="S100" s="1" t="s">
        <v>85</v>
      </c>
      <c r="T100" s="1" t="s">
        <v>86</v>
      </c>
      <c r="U100" s="1">
        <v>0</v>
      </c>
      <c r="Y100" s="1">
        <v>50</v>
      </c>
      <c r="Z100" s="1">
        <v>7.5</v>
      </c>
      <c r="AA100" s="1">
        <v>667</v>
      </c>
      <c r="AB100" s="1">
        <v>0</v>
      </c>
      <c r="AP100" s="1">
        <f t="shared" si="3"/>
        <v>0</v>
      </c>
    </row>
    <row r="101" spans="1:59" x14ac:dyDescent="0.25">
      <c r="A101" s="1">
        <v>1</v>
      </c>
      <c r="B101" s="2">
        <v>44550</v>
      </c>
      <c r="C101" s="2">
        <v>44596</v>
      </c>
      <c r="D101" s="1">
        <v>31</v>
      </c>
      <c r="E101" s="1" t="s">
        <v>456</v>
      </c>
      <c r="F101" s="1">
        <v>100</v>
      </c>
      <c r="G101" s="1" t="s">
        <v>457</v>
      </c>
      <c r="H101" s="1" t="s">
        <v>181</v>
      </c>
      <c r="I101" s="1" t="s">
        <v>458</v>
      </c>
      <c r="J101" s="1" t="s">
        <v>459</v>
      </c>
      <c r="K101" s="1">
        <v>2</v>
      </c>
      <c r="M101" s="1" t="str">
        <f t="shared" si="2"/>
        <v>FEMALE</v>
      </c>
      <c r="N101" s="1">
        <v>2</v>
      </c>
      <c r="P101" s="1">
        <v>0</v>
      </c>
      <c r="Q101" s="1" t="s">
        <v>68</v>
      </c>
      <c r="R101" s="1">
        <v>2016</v>
      </c>
      <c r="S101" s="1" t="s">
        <v>460</v>
      </c>
      <c r="T101" s="1" t="s">
        <v>344</v>
      </c>
      <c r="V101" s="1">
        <v>2</v>
      </c>
      <c r="Y101" s="1">
        <v>50</v>
      </c>
      <c r="Z101" s="1">
        <v>10</v>
      </c>
      <c r="AA101" s="1">
        <v>500</v>
      </c>
      <c r="AB101" s="1">
        <v>0</v>
      </c>
      <c r="AP101" s="1">
        <f t="shared" si="3"/>
        <v>0</v>
      </c>
    </row>
    <row r="102" spans="1:59" x14ac:dyDescent="0.25">
      <c r="A102" s="1">
        <v>1</v>
      </c>
      <c r="B102" s="2">
        <v>44550</v>
      </c>
      <c r="C102" s="2">
        <v>44596</v>
      </c>
      <c r="D102" s="1">
        <v>31</v>
      </c>
      <c r="E102" s="1" t="s">
        <v>456</v>
      </c>
      <c r="F102" s="1">
        <v>101</v>
      </c>
      <c r="G102" s="1" t="s">
        <v>461</v>
      </c>
      <c r="H102" s="1" t="s">
        <v>181</v>
      </c>
      <c r="I102" s="1" t="s">
        <v>462</v>
      </c>
      <c r="J102" s="1" t="s">
        <v>463</v>
      </c>
      <c r="K102" s="1">
        <v>2</v>
      </c>
      <c r="L102" s="1">
        <v>1</v>
      </c>
      <c r="M102" s="1" t="str">
        <f t="shared" si="2"/>
        <v>MALE</v>
      </c>
      <c r="N102" s="1">
        <v>1</v>
      </c>
      <c r="P102" s="1">
        <v>0</v>
      </c>
      <c r="Q102" s="1" t="s">
        <v>74</v>
      </c>
      <c r="S102" s="1" t="s">
        <v>464</v>
      </c>
      <c r="T102" s="1" t="s">
        <v>121</v>
      </c>
      <c r="U102" s="1">
        <v>0</v>
      </c>
      <c r="Y102" s="1">
        <v>60</v>
      </c>
      <c r="Z102" s="1">
        <v>2.5</v>
      </c>
      <c r="AA102" s="1">
        <v>2400</v>
      </c>
      <c r="AB102" s="1">
        <v>0</v>
      </c>
      <c r="AP102" s="1">
        <f t="shared" si="3"/>
        <v>0</v>
      </c>
    </row>
    <row r="103" spans="1:59" x14ac:dyDescent="0.25">
      <c r="A103" s="1">
        <v>1</v>
      </c>
      <c r="B103" s="2">
        <v>44550</v>
      </c>
      <c r="C103" s="2">
        <v>44596</v>
      </c>
      <c r="D103" s="1">
        <v>31</v>
      </c>
      <c r="E103" s="1" t="s">
        <v>456</v>
      </c>
      <c r="F103" s="1">
        <v>102</v>
      </c>
      <c r="G103" s="1" t="s">
        <v>465</v>
      </c>
      <c r="H103" s="1" t="s">
        <v>172</v>
      </c>
      <c r="I103" s="1" t="s">
        <v>466</v>
      </c>
      <c r="J103" s="1" t="s">
        <v>467</v>
      </c>
      <c r="K103" s="1">
        <v>3</v>
      </c>
      <c r="L103" s="1">
        <v>3</v>
      </c>
      <c r="M103" s="1" t="str">
        <f t="shared" si="2"/>
        <v>MALE</v>
      </c>
      <c r="P103" s="1">
        <v>0</v>
      </c>
      <c r="Q103" s="1" t="s">
        <v>68</v>
      </c>
      <c r="R103" s="1">
        <v>2016</v>
      </c>
      <c r="S103" s="1" t="s">
        <v>85</v>
      </c>
      <c r="T103" s="1" t="s">
        <v>86</v>
      </c>
      <c r="Y103" s="1">
        <v>75</v>
      </c>
      <c r="Z103" s="1">
        <v>2</v>
      </c>
      <c r="AA103" s="1">
        <v>3750</v>
      </c>
      <c r="AB103" s="1">
        <v>1</v>
      </c>
      <c r="AG103" s="1">
        <v>1</v>
      </c>
      <c r="AH103" s="1">
        <v>75</v>
      </c>
      <c r="AI103" s="1">
        <v>2.68</v>
      </c>
      <c r="AL103" s="1">
        <v>2799</v>
      </c>
      <c r="AM103" s="1">
        <v>1</v>
      </c>
      <c r="AP103" s="1">
        <f t="shared" si="3"/>
        <v>75</v>
      </c>
      <c r="BC103" s="1">
        <v>75</v>
      </c>
      <c r="BD103" s="1">
        <v>2.68</v>
      </c>
    </row>
    <row r="104" spans="1:59" x14ac:dyDescent="0.25">
      <c r="A104" s="1">
        <v>1</v>
      </c>
      <c r="B104" s="2">
        <v>44550</v>
      </c>
      <c r="C104" s="2">
        <v>44596</v>
      </c>
      <c r="D104" s="1">
        <v>31</v>
      </c>
      <c r="E104" s="1" t="s">
        <v>456</v>
      </c>
      <c r="F104" s="1">
        <v>103</v>
      </c>
      <c r="G104" s="1" t="s">
        <v>468</v>
      </c>
      <c r="H104" s="1" t="s">
        <v>181</v>
      </c>
      <c r="I104" s="1" t="s">
        <v>469</v>
      </c>
      <c r="J104" s="1" t="s">
        <v>470</v>
      </c>
      <c r="K104" s="1">
        <v>2</v>
      </c>
      <c r="L104" s="1">
        <v>1</v>
      </c>
      <c r="M104" s="1" t="str">
        <f t="shared" si="2"/>
        <v>MALE</v>
      </c>
      <c r="N104" s="1">
        <v>1</v>
      </c>
      <c r="P104" s="1">
        <v>1</v>
      </c>
      <c r="Q104" s="1" t="s">
        <v>68</v>
      </c>
      <c r="R104" s="1">
        <v>2021</v>
      </c>
      <c r="S104" s="1" t="s">
        <v>471</v>
      </c>
      <c r="T104" s="1" t="s">
        <v>190</v>
      </c>
      <c r="V104" s="1">
        <v>18</v>
      </c>
      <c r="Y104" s="1">
        <v>75</v>
      </c>
      <c r="Z104" s="1">
        <v>3</v>
      </c>
      <c r="AA104" s="1">
        <v>2500</v>
      </c>
      <c r="AB104" s="1">
        <v>0</v>
      </c>
      <c r="AP104" s="1">
        <f t="shared" si="3"/>
        <v>0</v>
      </c>
    </row>
    <row r="105" spans="1:59" x14ac:dyDescent="0.25">
      <c r="A105" s="1">
        <v>1</v>
      </c>
      <c r="B105" s="2">
        <v>44550</v>
      </c>
      <c r="C105" s="2">
        <v>44596</v>
      </c>
      <c r="D105" s="1">
        <v>32</v>
      </c>
      <c r="E105" s="1" t="s">
        <v>472</v>
      </c>
      <c r="F105" s="1">
        <v>104</v>
      </c>
      <c r="G105" s="1" t="s">
        <v>473</v>
      </c>
      <c r="H105" s="1" t="s">
        <v>285</v>
      </c>
      <c r="I105" s="1" t="s">
        <v>474</v>
      </c>
      <c r="J105" s="1" t="s">
        <v>475</v>
      </c>
      <c r="K105" s="1">
        <v>2</v>
      </c>
      <c r="M105" s="1" t="str">
        <f t="shared" si="2"/>
        <v>FEMALE</v>
      </c>
      <c r="N105" s="1">
        <v>2</v>
      </c>
      <c r="P105" s="1">
        <v>0</v>
      </c>
      <c r="Q105" s="1" t="s">
        <v>68</v>
      </c>
      <c r="R105" s="1">
        <v>2021</v>
      </c>
      <c r="S105" s="1" t="s">
        <v>133</v>
      </c>
      <c r="T105" s="1" t="s">
        <v>98</v>
      </c>
      <c r="U105" s="1">
        <v>16</v>
      </c>
      <c r="V105" s="1">
        <v>10</v>
      </c>
      <c r="W105" s="1">
        <v>75</v>
      </c>
      <c r="Y105" s="1">
        <v>80</v>
      </c>
      <c r="Z105" s="1">
        <v>7</v>
      </c>
      <c r="AA105" s="1">
        <v>1143</v>
      </c>
      <c r="AB105" s="1">
        <v>0</v>
      </c>
      <c r="AP105" s="1">
        <f t="shared" si="3"/>
        <v>0</v>
      </c>
    </row>
    <row r="106" spans="1:59" x14ac:dyDescent="0.25">
      <c r="A106" s="1">
        <v>1</v>
      </c>
      <c r="B106" s="2">
        <v>44550</v>
      </c>
      <c r="C106" s="2">
        <v>44596</v>
      </c>
      <c r="D106" s="1">
        <v>32</v>
      </c>
      <c r="E106" s="1" t="s">
        <v>472</v>
      </c>
      <c r="F106" s="1">
        <v>105</v>
      </c>
      <c r="G106" s="1" t="s">
        <v>476</v>
      </c>
      <c r="H106" s="1" t="s">
        <v>224</v>
      </c>
      <c r="I106" s="1" t="s">
        <v>477</v>
      </c>
      <c r="J106" s="1" t="s">
        <v>478</v>
      </c>
      <c r="K106" s="1">
        <v>2</v>
      </c>
      <c r="L106" s="1">
        <v>2</v>
      </c>
      <c r="M106" s="1" t="str">
        <f t="shared" si="2"/>
        <v>MALE</v>
      </c>
      <c r="P106" s="1">
        <v>0</v>
      </c>
      <c r="Q106" s="1" t="s">
        <v>68</v>
      </c>
      <c r="R106" s="1">
        <v>2017</v>
      </c>
      <c r="S106" s="1" t="s">
        <v>133</v>
      </c>
      <c r="T106" s="1" t="s">
        <v>98</v>
      </c>
      <c r="U106" s="1">
        <v>100</v>
      </c>
      <c r="Y106" s="1">
        <v>200</v>
      </c>
      <c r="Z106" s="1">
        <v>4</v>
      </c>
      <c r="AA106" s="1">
        <v>5000</v>
      </c>
      <c r="AB106" s="1">
        <v>1</v>
      </c>
      <c r="AG106" s="1">
        <v>0</v>
      </c>
      <c r="AP106" s="1">
        <f t="shared" si="3"/>
        <v>0</v>
      </c>
    </row>
    <row r="107" spans="1:59" x14ac:dyDescent="0.25">
      <c r="A107" s="1">
        <v>1</v>
      </c>
      <c r="B107" s="2">
        <v>44550</v>
      </c>
      <c r="C107" s="2">
        <v>44596</v>
      </c>
      <c r="D107" s="1">
        <v>32</v>
      </c>
      <c r="E107" s="1" t="s">
        <v>472</v>
      </c>
      <c r="F107" s="1">
        <v>106</v>
      </c>
      <c r="G107" s="1" t="s">
        <v>479</v>
      </c>
      <c r="H107" s="1" t="s">
        <v>224</v>
      </c>
      <c r="I107" s="1" t="s">
        <v>480</v>
      </c>
      <c r="J107" s="1" t="s">
        <v>481</v>
      </c>
      <c r="K107" s="1">
        <v>2</v>
      </c>
      <c r="L107" s="1">
        <v>2</v>
      </c>
      <c r="M107" s="1" t="str">
        <f t="shared" si="2"/>
        <v>MALE</v>
      </c>
      <c r="P107" s="1">
        <v>0</v>
      </c>
      <c r="Q107" s="1" t="s">
        <v>68</v>
      </c>
      <c r="R107" s="1">
        <v>2016</v>
      </c>
      <c r="S107" s="1" t="s">
        <v>133</v>
      </c>
      <c r="T107" s="1" t="s">
        <v>98</v>
      </c>
      <c r="U107" s="1">
        <v>170</v>
      </c>
      <c r="Y107" s="1">
        <v>50</v>
      </c>
      <c r="Z107" s="1">
        <v>1</v>
      </c>
      <c r="AA107" s="1">
        <v>5000</v>
      </c>
      <c r="AB107" s="1">
        <v>1</v>
      </c>
      <c r="AG107" s="1">
        <v>1</v>
      </c>
      <c r="AH107" s="1">
        <v>50</v>
      </c>
      <c r="AI107" s="1">
        <v>2</v>
      </c>
      <c r="AL107" s="1">
        <v>2500</v>
      </c>
      <c r="AM107" s="1">
        <v>1</v>
      </c>
      <c r="AP107" s="1">
        <f t="shared" si="3"/>
        <v>50</v>
      </c>
      <c r="BC107" s="1">
        <v>50</v>
      </c>
      <c r="BD107" s="1">
        <v>2</v>
      </c>
    </row>
    <row r="108" spans="1:59" x14ac:dyDescent="0.25">
      <c r="A108" s="1">
        <v>1</v>
      </c>
      <c r="B108" s="2">
        <v>44550</v>
      </c>
      <c r="C108" s="2">
        <v>44596</v>
      </c>
      <c r="D108" s="1">
        <v>32</v>
      </c>
      <c r="E108" s="1" t="s">
        <v>472</v>
      </c>
      <c r="F108" s="1">
        <v>107</v>
      </c>
      <c r="G108" s="1" t="s">
        <v>482</v>
      </c>
      <c r="H108" s="1" t="s">
        <v>172</v>
      </c>
      <c r="I108" s="1" t="s">
        <v>483</v>
      </c>
      <c r="J108" s="1" t="s">
        <v>484</v>
      </c>
      <c r="K108" s="1">
        <v>2</v>
      </c>
      <c r="L108" s="1">
        <v>1</v>
      </c>
      <c r="M108" s="1" t="str">
        <f t="shared" si="2"/>
        <v>MALE</v>
      </c>
      <c r="N108" s="1">
        <v>1</v>
      </c>
      <c r="P108" s="1">
        <v>1</v>
      </c>
      <c r="Q108" s="1" t="s">
        <v>68</v>
      </c>
      <c r="R108" s="1">
        <v>2019</v>
      </c>
      <c r="S108" s="1" t="s">
        <v>75</v>
      </c>
      <c r="T108" s="1" t="s">
        <v>76</v>
      </c>
      <c r="Y108" s="1">
        <v>35</v>
      </c>
      <c r="Z108" s="1">
        <v>6</v>
      </c>
      <c r="AA108" s="1">
        <v>583</v>
      </c>
      <c r="AB108" s="1">
        <v>1</v>
      </c>
      <c r="AG108" s="1">
        <v>0</v>
      </c>
      <c r="AP108" s="1">
        <f t="shared" si="3"/>
        <v>0</v>
      </c>
    </row>
    <row r="109" spans="1:59" x14ac:dyDescent="0.25">
      <c r="A109" s="1">
        <v>1</v>
      </c>
      <c r="B109" s="2">
        <v>44550</v>
      </c>
      <c r="C109" s="2">
        <v>44596</v>
      </c>
      <c r="D109" s="1">
        <v>33</v>
      </c>
      <c r="E109" s="1" t="s">
        <v>485</v>
      </c>
      <c r="F109" s="1">
        <v>108</v>
      </c>
      <c r="G109" s="1" t="s">
        <v>486</v>
      </c>
      <c r="H109" s="1" t="s">
        <v>78</v>
      </c>
      <c r="I109" s="1" t="s">
        <v>487</v>
      </c>
      <c r="J109" s="1" t="s">
        <v>488</v>
      </c>
      <c r="K109" s="1">
        <v>2</v>
      </c>
      <c r="L109" s="1">
        <v>1</v>
      </c>
      <c r="M109" s="1" t="str">
        <f t="shared" si="2"/>
        <v>MALE</v>
      </c>
      <c r="N109" s="1">
        <v>1</v>
      </c>
      <c r="P109" s="1">
        <v>1</v>
      </c>
      <c r="Q109" s="1" t="s">
        <v>68</v>
      </c>
      <c r="R109" s="1">
        <v>2017</v>
      </c>
      <c r="S109" s="1" t="s">
        <v>133</v>
      </c>
      <c r="T109" s="1" t="s">
        <v>98</v>
      </c>
      <c r="V109" s="1">
        <v>0.66</v>
      </c>
      <c r="Y109" s="1">
        <v>40</v>
      </c>
      <c r="Z109" s="1">
        <v>10</v>
      </c>
      <c r="AA109" s="1">
        <v>400</v>
      </c>
      <c r="AB109" s="1">
        <v>1</v>
      </c>
      <c r="AG109" s="1">
        <v>1</v>
      </c>
      <c r="AH109" s="1">
        <v>40</v>
      </c>
      <c r="AI109" s="1">
        <v>25</v>
      </c>
      <c r="AL109" s="1">
        <v>160</v>
      </c>
      <c r="AM109" s="1">
        <v>1</v>
      </c>
      <c r="AP109" s="1">
        <f t="shared" si="3"/>
        <v>40</v>
      </c>
      <c r="AT109" s="1">
        <v>40</v>
      </c>
      <c r="AU109" s="1">
        <v>25</v>
      </c>
    </row>
    <row r="110" spans="1:59" x14ac:dyDescent="0.25">
      <c r="A110" s="1">
        <v>1</v>
      </c>
      <c r="B110" s="2">
        <v>44550</v>
      </c>
      <c r="C110" s="2">
        <v>44596</v>
      </c>
      <c r="D110" s="1">
        <v>33</v>
      </c>
      <c r="E110" s="1" t="s">
        <v>485</v>
      </c>
      <c r="F110" s="1">
        <v>109</v>
      </c>
      <c r="G110" s="1" t="s">
        <v>489</v>
      </c>
      <c r="H110" s="1" t="s">
        <v>65</v>
      </c>
      <c r="I110" s="1" t="s">
        <v>490</v>
      </c>
      <c r="J110" s="1" t="s">
        <v>491</v>
      </c>
      <c r="K110" s="1">
        <v>2</v>
      </c>
      <c r="L110" s="1">
        <v>1</v>
      </c>
      <c r="M110" s="1" t="str">
        <f t="shared" si="2"/>
        <v>MALE</v>
      </c>
      <c r="N110" s="1">
        <v>1</v>
      </c>
      <c r="P110" s="1">
        <v>1</v>
      </c>
      <c r="Q110" s="1" t="s">
        <v>68</v>
      </c>
      <c r="R110" s="1">
        <v>2018</v>
      </c>
      <c r="S110" s="1" t="s">
        <v>492</v>
      </c>
      <c r="T110" s="1" t="s">
        <v>98</v>
      </c>
      <c r="V110" s="1">
        <v>2</v>
      </c>
      <c r="Y110" s="1">
        <v>40</v>
      </c>
      <c r="Z110" s="1">
        <v>5</v>
      </c>
      <c r="AA110" s="1">
        <v>800</v>
      </c>
      <c r="AB110" s="1">
        <v>0</v>
      </c>
      <c r="AP110" s="1">
        <f t="shared" si="3"/>
        <v>0</v>
      </c>
    </row>
    <row r="111" spans="1:59" x14ac:dyDescent="0.25">
      <c r="A111" s="1">
        <v>1</v>
      </c>
      <c r="B111" s="2">
        <v>44550</v>
      </c>
      <c r="C111" s="2">
        <v>44596</v>
      </c>
      <c r="D111" s="1">
        <v>33</v>
      </c>
      <c r="E111" s="1" t="s">
        <v>485</v>
      </c>
      <c r="F111" s="1">
        <v>110</v>
      </c>
      <c r="G111" s="1" t="s">
        <v>493</v>
      </c>
      <c r="H111" s="1" t="s">
        <v>447</v>
      </c>
      <c r="I111" s="1" t="s">
        <v>494</v>
      </c>
      <c r="J111" s="1" t="s">
        <v>495</v>
      </c>
      <c r="K111" s="1">
        <v>4</v>
      </c>
      <c r="L111" s="1">
        <v>4</v>
      </c>
      <c r="M111" s="1" t="str">
        <f t="shared" si="2"/>
        <v>MALE</v>
      </c>
      <c r="P111" s="1">
        <v>0</v>
      </c>
      <c r="Q111" s="1" t="s">
        <v>68</v>
      </c>
      <c r="R111" s="1">
        <v>2019</v>
      </c>
      <c r="S111" s="1" t="s">
        <v>69</v>
      </c>
      <c r="T111" s="1" t="s">
        <v>69</v>
      </c>
      <c r="Y111" s="1">
        <v>40</v>
      </c>
      <c r="Z111" s="1">
        <v>2</v>
      </c>
      <c r="AA111" s="1">
        <v>2000</v>
      </c>
      <c r="AB111" s="1">
        <v>1</v>
      </c>
      <c r="AG111" s="1">
        <v>1</v>
      </c>
      <c r="AH111" s="1">
        <v>60</v>
      </c>
      <c r="AI111" s="1">
        <v>10</v>
      </c>
      <c r="AL111" s="1">
        <v>600</v>
      </c>
      <c r="AM111" s="1">
        <v>3</v>
      </c>
      <c r="AP111" s="1">
        <f t="shared" si="3"/>
        <v>60</v>
      </c>
      <c r="AQ111" s="1">
        <v>20</v>
      </c>
      <c r="AR111" s="1">
        <v>3.33</v>
      </c>
      <c r="AW111" s="1">
        <v>20</v>
      </c>
      <c r="AX111" s="1">
        <v>3.33</v>
      </c>
      <c r="BF111" s="1">
        <v>20</v>
      </c>
      <c r="BG111" s="1">
        <v>3.33</v>
      </c>
    </row>
    <row r="112" spans="1:59" x14ac:dyDescent="0.25">
      <c r="A112" s="1">
        <v>1</v>
      </c>
      <c r="B112" s="2">
        <v>44550</v>
      </c>
      <c r="C112" s="2">
        <v>44596</v>
      </c>
      <c r="D112" s="1">
        <v>33</v>
      </c>
      <c r="E112" s="1" t="s">
        <v>485</v>
      </c>
      <c r="F112" s="1">
        <v>111</v>
      </c>
      <c r="G112" s="1" t="s">
        <v>496</v>
      </c>
      <c r="H112" s="1" t="s">
        <v>224</v>
      </c>
      <c r="I112" s="1" t="s">
        <v>497</v>
      </c>
      <c r="J112" s="1" t="s">
        <v>498</v>
      </c>
      <c r="K112" s="1">
        <v>2</v>
      </c>
      <c r="L112" s="1">
        <v>2</v>
      </c>
      <c r="M112" s="1" t="str">
        <f t="shared" si="2"/>
        <v>MALE</v>
      </c>
      <c r="P112" s="1">
        <v>0</v>
      </c>
      <c r="Q112" s="1" t="s">
        <v>68</v>
      </c>
      <c r="R112" s="1">
        <v>2020</v>
      </c>
      <c r="S112" s="1" t="s">
        <v>69</v>
      </c>
      <c r="T112" s="1" t="s">
        <v>69</v>
      </c>
      <c r="Y112" s="1">
        <v>35</v>
      </c>
      <c r="Z112" s="1">
        <v>1</v>
      </c>
      <c r="AA112" s="1">
        <v>3500</v>
      </c>
      <c r="AB112" s="1">
        <v>1</v>
      </c>
      <c r="AG112" s="1">
        <v>1</v>
      </c>
      <c r="AH112" s="1">
        <v>100</v>
      </c>
      <c r="AI112" s="1">
        <v>10</v>
      </c>
      <c r="AL112" s="1">
        <v>1000</v>
      </c>
      <c r="AM112" s="1">
        <v>2</v>
      </c>
      <c r="AP112" s="1">
        <f t="shared" si="3"/>
        <v>100</v>
      </c>
      <c r="AQ112" s="1">
        <v>50</v>
      </c>
      <c r="AR112" s="1">
        <v>5</v>
      </c>
      <c r="BF112" s="1">
        <v>50</v>
      </c>
      <c r="BG112" s="1">
        <v>5</v>
      </c>
    </row>
    <row r="113" spans="1:62" x14ac:dyDescent="0.25">
      <c r="A113" s="1">
        <v>1</v>
      </c>
      <c r="B113" s="2">
        <v>44550</v>
      </c>
      <c r="C113" s="2">
        <v>44596</v>
      </c>
      <c r="D113" s="1">
        <v>34</v>
      </c>
      <c r="E113" s="1" t="s">
        <v>499</v>
      </c>
      <c r="F113" s="1">
        <v>112</v>
      </c>
      <c r="G113" s="1" t="s">
        <v>500</v>
      </c>
      <c r="H113" s="1" t="s">
        <v>65</v>
      </c>
      <c r="I113" s="1" t="s">
        <v>501</v>
      </c>
      <c r="J113" s="1" t="s">
        <v>502</v>
      </c>
      <c r="K113" s="1">
        <v>2</v>
      </c>
      <c r="L113" s="1">
        <v>2</v>
      </c>
      <c r="M113" s="1" t="str">
        <f t="shared" si="2"/>
        <v>MALE</v>
      </c>
      <c r="P113" s="1">
        <v>0</v>
      </c>
      <c r="Q113" s="1" t="s">
        <v>74</v>
      </c>
      <c r="R113" s="1">
        <v>2019</v>
      </c>
      <c r="S113" s="1" t="s">
        <v>503</v>
      </c>
      <c r="T113" s="1" t="s">
        <v>504</v>
      </c>
      <c r="V113" s="1">
        <v>3</v>
      </c>
      <c r="W113" s="1">
        <v>70</v>
      </c>
      <c r="Y113" s="1">
        <v>40</v>
      </c>
      <c r="Z113" s="1">
        <v>10</v>
      </c>
      <c r="AA113" s="1">
        <v>400</v>
      </c>
      <c r="AB113" s="1">
        <v>1</v>
      </c>
      <c r="AG113" s="1">
        <v>1</v>
      </c>
      <c r="AH113" s="1">
        <v>40</v>
      </c>
      <c r="AI113" s="1">
        <v>20</v>
      </c>
      <c r="AL113" s="1">
        <v>200</v>
      </c>
      <c r="AM113" s="1">
        <v>4</v>
      </c>
      <c r="AP113" s="1">
        <f t="shared" si="3"/>
        <v>40</v>
      </c>
      <c r="AQ113" s="1">
        <v>10</v>
      </c>
      <c r="AR113" s="1">
        <v>5</v>
      </c>
      <c r="AT113" s="1">
        <v>10</v>
      </c>
      <c r="AU113" s="1">
        <v>5</v>
      </c>
      <c r="AZ113" s="1">
        <v>10</v>
      </c>
      <c r="BA113" s="1">
        <v>5</v>
      </c>
      <c r="BI113" s="1">
        <v>10</v>
      </c>
      <c r="BJ113" s="1">
        <v>5</v>
      </c>
    </row>
    <row r="114" spans="1:62" x14ac:dyDescent="0.25">
      <c r="A114" s="1">
        <v>1</v>
      </c>
      <c r="B114" s="2">
        <v>44550</v>
      </c>
      <c r="C114" s="2">
        <v>44596</v>
      </c>
      <c r="D114" s="1">
        <v>34</v>
      </c>
      <c r="E114" s="1" t="s">
        <v>499</v>
      </c>
      <c r="F114" s="1">
        <v>113</v>
      </c>
      <c r="G114" s="1" t="s">
        <v>505</v>
      </c>
      <c r="H114" s="1" t="s">
        <v>78</v>
      </c>
      <c r="I114" s="1" t="s">
        <v>506</v>
      </c>
      <c r="J114" s="1" t="s">
        <v>507</v>
      </c>
      <c r="K114" s="1">
        <v>1</v>
      </c>
      <c r="M114" s="1" t="str">
        <f t="shared" si="2"/>
        <v>FEMALE</v>
      </c>
      <c r="N114" s="1">
        <v>1</v>
      </c>
      <c r="P114" s="1">
        <v>0</v>
      </c>
      <c r="Q114" s="1" t="s">
        <v>74</v>
      </c>
      <c r="R114" s="1">
        <v>2017</v>
      </c>
      <c r="S114" s="1" t="s">
        <v>133</v>
      </c>
      <c r="T114" s="1" t="s">
        <v>98</v>
      </c>
      <c r="Y114" s="1">
        <v>30</v>
      </c>
      <c r="Z114" s="1">
        <v>7.5</v>
      </c>
      <c r="AA114" s="1">
        <v>400</v>
      </c>
      <c r="AB114" s="1">
        <v>0</v>
      </c>
      <c r="AP114" s="1">
        <f t="shared" si="3"/>
        <v>0</v>
      </c>
    </row>
    <row r="115" spans="1:62" x14ac:dyDescent="0.25">
      <c r="A115" s="1">
        <v>1</v>
      </c>
      <c r="B115" s="2">
        <v>44550</v>
      </c>
      <c r="C115" s="2">
        <v>44596</v>
      </c>
      <c r="D115" s="1">
        <v>34</v>
      </c>
      <c r="E115" s="1" t="s">
        <v>499</v>
      </c>
      <c r="F115" s="1">
        <v>114</v>
      </c>
      <c r="G115" s="1" t="s">
        <v>508</v>
      </c>
      <c r="H115" s="1" t="s">
        <v>65</v>
      </c>
      <c r="I115" s="1" t="s">
        <v>509</v>
      </c>
      <c r="J115" s="1" t="s">
        <v>510</v>
      </c>
      <c r="K115" s="1">
        <v>2</v>
      </c>
      <c r="L115" s="1">
        <v>1</v>
      </c>
      <c r="M115" s="1" t="str">
        <f t="shared" si="2"/>
        <v>MALE</v>
      </c>
      <c r="N115" s="1">
        <v>1</v>
      </c>
      <c r="P115" s="1">
        <v>1</v>
      </c>
      <c r="Q115" s="1" t="s">
        <v>68</v>
      </c>
      <c r="R115" s="1">
        <v>2019</v>
      </c>
      <c r="S115" s="1" t="s">
        <v>133</v>
      </c>
      <c r="T115" s="1" t="s">
        <v>98</v>
      </c>
      <c r="V115" s="1">
        <v>12</v>
      </c>
      <c r="W115" s="1">
        <v>40</v>
      </c>
      <c r="Y115" s="1">
        <v>60</v>
      </c>
      <c r="Z115" s="1">
        <v>2</v>
      </c>
      <c r="AA115" s="1">
        <v>3000</v>
      </c>
      <c r="AB115" s="1">
        <v>1</v>
      </c>
      <c r="AG115" s="1">
        <v>0</v>
      </c>
      <c r="AP115" s="1">
        <f t="shared" si="3"/>
        <v>0</v>
      </c>
    </row>
    <row r="116" spans="1:62" x14ac:dyDescent="0.25">
      <c r="A116" s="1">
        <v>1</v>
      </c>
      <c r="B116" s="2">
        <v>44550</v>
      </c>
      <c r="C116" s="2">
        <v>44596</v>
      </c>
      <c r="D116" s="1">
        <v>34</v>
      </c>
      <c r="E116" s="1" t="s">
        <v>499</v>
      </c>
      <c r="F116" s="1">
        <v>115</v>
      </c>
      <c r="G116" s="1" t="s">
        <v>511</v>
      </c>
      <c r="H116" s="1" t="s">
        <v>65</v>
      </c>
      <c r="I116" s="1" t="s">
        <v>512</v>
      </c>
      <c r="J116" s="1" t="s">
        <v>513</v>
      </c>
      <c r="K116" s="1">
        <v>1</v>
      </c>
      <c r="L116" s="1">
        <v>1</v>
      </c>
      <c r="M116" s="1" t="str">
        <f t="shared" si="2"/>
        <v>MALE</v>
      </c>
      <c r="P116" s="1">
        <v>0</v>
      </c>
      <c r="Q116" s="1" t="s">
        <v>68</v>
      </c>
      <c r="S116" s="1" t="s">
        <v>75</v>
      </c>
      <c r="T116" s="1" t="s">
        <v>76</v>
      </c>
      <c r="U116" s="1">
        <v>0</v>
      </c>
      <c r="Y116" s="1">
        <v>100</v>
      </c>
      <c r="Z116" s="1">
        <v>1</v>
      </c>
      <c r="AA116" s="1">
        <v>10000</v>
      </c>
      <c r="AB116" s="1">
        <v>0</v>
      </c>
      <c r="AP116" s="1">
        <f t="shared" si="3"/>
        <v>0</v>
      </c>
    </row>
    <row r="117" spans="1:62" x14ac:dyDescent="0.25">
      <c r="A117" s="1">
        <v>1</v>
      </c>
      <c r="B117" s="2">
        <v>44550</v>
      </c>
      <c r="C117" s="2">
        <v>44596</v>
      </c>
      <c r="D117" s="1">
        <v>35</v>
      </c>
      <c r="E117" s="1" t="s">
        <v>514</v>
      </c>
      <c r="F117" s="1">
        <v>116</v>
      </c>
      <c r="G117" s="1" t="s">
        <v>515</v>
      </c>
      <c r="H117" s="1" t="s">
        <v>65</v>
      </c>
      <c r="I117" s="1" t="s">
        <v>516</v>
      </c>
      <c r="J117" s="1" t="s">
        <v>517</v>
      </c>
      <c r="K117" s="1">
        <v>1</v>
      </c>
      <c r="L117" s="1">
        <v>1</v>
      </c>
      <c r="M117" s="1" t="str">
        <f t="shared" si="2"/>
        <v>MALE</v>
      </c>
      <c r="P117" s="1">
        <v>0</v>
      </c>
      <c r="Q117" s="1" t="s">
        <v>68</v>
      </c>
      <c r="R117" s="1">
        <v>2017</v>
      </c>
      <c r="S117" s="1" t="s">
        <v>518</v>
      </c>
      <c r="T117" s="1" t="s">
        <v>344</v>
      </c>
      <c r="V117" s="1">
        <v>2</v>
      </c>
      <c r="Y117" s="1">
        <v>40</v>
      </c>
      <c r="Z117" s="1">
        <v>8</v>
      </c>
      <c r="AA117" s="1">
        <v>500</v>
      </c>
      <c r="AB117" s="1">
        <v>1</v>
      </c>
      <c r="AG117" s="1">
        <v>1</v>
      </c>
      <c r="AH117" s="1">
        <v>40</v>
      </c>
      <c r="AI117" s="1">
        <v>30</v>
      </c>
      <c r="AL117" s="1">
        <v>133</v>
      </c>
      <c r="AM117" s="1">
        <v>4</v>
      </c>
      <c r="AP117" s="1">
        <f t="shared" si="3"/>
        <v>40</v>
      </c>
      <c r="AQ117" s="1">
        <v>10</v>
      </c>
      <c r="AR117" s="1">
        <v>7.5</v>
      </c>
      <c r="AW117" s="1">
        <v>10</v>
      </c>
      <c r="AX117" s="1">
        <v>7.5</v>
      </c>
      <c r="AZ117" s="1">
        <v>10</v>
      </c>
      <c r="BA117" s="1">
        <v>7.5</v>
      </c>
      <c r="BC117" s="1">
        <v>10</v>
      </c>
      <c r="BD117" s="1">
        <v>7.5</v>
      </c>
    </row>
    <row r="118" spans="1:62" x14ac:dyDescent="0.25">
      <c r="A118" s="1">
        <v>1</v>
      </c>
      <c r="B118" s="2">
        <v>44550</v>
      </c>
      <c r="C118" s="2">
        <v>44596</v>
      </c>
      <c r="D118" s="1">
        <v>35</v>
      </c>
      <c r="E118" s="1" t="s">
        <v>514</v>
      </c>
      <c r="F118" s="1">
        <v>117</v>
      </c>
      <c r="G118" s="1" t="s">
        <v>519</v>
      </c>
      <c r="H118" s="1" t="s">
        <v>224</v>
      </c>
      <c r="I118" s="1" t="s">
        <v>520</v>
      </c>
      <c r="J118" s="1" t="s">
        <v>521</v>
      </c>
      <c r="K118" s="1">
        <v>3</v>
      </c>
      <c r="L118" s="1">
        <v>1</v>
      </c>
      <c r="M118" s="1" t="str">
        <f t="shared" si="2"/>
        <v>MALE</v>
      </c>
      <c r="N118" s="1">
        <v>2</v>
      </c>
      <c r="P118" s="1">
        <v>0</v>
      </c>
      <c r="Q118" s="1" t="s">
        <v>68</v>
      </c>
      <c r="R118" s="1">
        <v>2020</v>
      </c>
      <c r="S118" s="1" t="s">
        <v>133</v>
      </c>
      <c r="T118" s="1" t="s">
        <v>98</v>
      </c>
      <c r="U118" s="1">
        <v>108</v>
      </c>
      <c r="Y118" s="1">
        <v>50</v>
      </c>
      <c r="Z118" s="1">
        <v>4</v>
      </c>
      <c r="AA118" s="1">
        <v>1250</v>
      </c>
      <c r="AB118" s="1">
        <v>1</v>
      </c>
      <c r="AG118" s="1">
        <v>0</v>
      </c>
      <c r="AP118" s="1">
        <f t="shared" si="3"/>
        <v>0</v>
      </c>
    </row>
    <row r="119" spans="1:62" x14ac:dyDescent="0.25">
      <c r="A119" s="1">
        <v>1</v>
      </c>
      <c r="B119" s="2">
        <v>44550</v>
      </c>
      <c r="C119" s="2">
        <v>44596</v>
      </c>
      <c r="D119" s="1">
        <v>35</v>
      </c>
      <c r="E119" s="1" t="s">
        <v>514</v>
      </c>
      <c r="F119" s="1">
        <v>118</v>
      </c>
      <c r="G119" s="1" t="s">
        <v>522</v>
      </c>
      <c r="H119" s="1" t="s">
        <v>172</v>
      </c>
      <c r="I119" s="1" t="s">
        <v>523</v>
      </c>
      <c r="J119" s="1" t="s">
        <v>524</v>
      </c>
      <c r="K119" s="1">
        <v>3</v>
      </c>
      <c r="L119" s="1">
        <v>2</v>
      </c>
      <c r="M119" s="1" t="str">
        <f t="shared" si="2"/>
        <v>MALE</v>
      </c>
      <c r="N119" s="1">
        <v>1</v>
      </c>
      <c r="P119" s="1">
        <v>0</v>
      </c>
      <c r="Q119" s="1" t="s">
        <v>68</v>
      </c>
      <c r="R119" s="1">
        <v>2021</v>
      </c>
      <c r="S119" s="1" t="s">
        <v>133</v>
      </c>
      <c r="T119" s="1" t="s">
        <v>98</v>
      </c>
      <c r="U119" s="1">
        <v>60</v>
      </c>
      <c r="W119" s="1">
        <v>30</v>
      </c>
      <c r="Y119" s="1">
        <v>100</v>
      </c>
      <c r="Z119" s="1">
        <v>2.5</v>
      </c>
      <c r="AA119" s="1">
        <v>4000</v>
      </c>
      <c r="AB119" s="1">
        <v>0</v>
      </c>
      <c r="AP119" s="1">
        <f t="shared" si="3"/>
        <v>0</v>
      </c>
    </row>
    <row r="120" spans="1:62" x14ac:dyDescent="0.25">
      <c r="A120" s="1">
        <v>1</v>
      </c>
      <c r="B120" s="2">
        <v>44550</v>
      </c>
      <c r="C120" s="2">
        <v>44596</v>
      </c>
      <c r="D120" s="1">
        <v>36</v>
      </c>
      <c r="E120" s="1" t="s">
        <v>525</v>
      </c>
      <c r="F120" s="1">
        <v>119</v>
      </c>
      <c r="G120" s="1" t="s">
        <v>526</v>
      </c>
      <c r="H120" s="1" t="s">
        <v>78</v>
      </c>
      <c r="I120" s="1" t="s">
        <v>527</v>
      </c>
      <c r="J120" s="1" t="s">
        <v>528</v>
      </c>
      <c r="K120" s="1">
        <v>1</v>
      </c>
      <c r="L120" s="1">
        <v>1</v>
      </c>
      <c r="M120" s="1" t="str">
        <f t="shared" si="2"/>
        <v>MALE</v>
      </c>
      <c r="P120" s="1">
        <v>0</v>
      </c>
      <c r="Q120" s="1" t="s">
        <v>74</v>
      </c>
      <c r="R120" s="1">
        <v>2020</v>
      </c>
      <c r="S120" s="1" t="s">
        <v>69</v>
      </c>
      <c r="T120" s="1" t="s">
        <v>69</v>
      </c>
      <c r="V120" s="1">
        <v>7</v>
      </c>
      <c r="Y120" s="1">
        <v>20</v>
      </c>
      <c r="Z120" s="1">
        <v>5</v>
      </c>
      <c r="AA120" s="1">
        <v>400</v>
      </c>
      <c r="AB120" s="1">
        <v>1</v>
      </c>
      <c r="AG120" s="1">
        <v>1</v>
      </c>
      <c r="AH120" s="1">
        <v>21</v>
      </c>
      <c r="AI120" s="1">
        <v>12</v>
      </c>
      <c r="AL120" s="1">
        <v>175</v>
      </c>
      <c r="AM120" s="1">
        <v>3</v>
      </c>
      <c r="AP120" s="1">
        <f t="shared" si="3"/>
        <v>21</v>
      </c>
      <c r="AT120" s="1">
        <v>7</v>
      </c>
      <c r="AU120" s="1">
        <v>4</v>
      </c>
      <c r="AZ120" s="1">
        <v>7</v>
      </c>
      <c r="BA120" s="1">
        <v>4</v>
      </c>
      <c r="BC120" s="1">
        <v>7</v>
      </c>
      <c r="BD120" s="1">
        <v>4</v>
      </c>
    </row>
    <row r="121" spans="1:62" x14ac:dyDescent="0.25">
      <c r="A121" s="1">
        <v>1</v>
      </c>
      <c r="B121" s="2">
        <v>44550</v>
      </c>
      <c r="C121" s="2">
        <v>44596</v>
      </c>
      <c r="D121" s="1">
        <v>36</v>
      </c>
      <c r="E121" s="1" t="s">
        <v>525</v>
      </c>
      <c r="F121" s="1">
        <v>120</v>
      </c>
      <c r="G121" s="1" t="s">
        <v>529</v>
      </c>
      <c r="H121" s="1" t="s">
        <v>78</v>
      </c>
      <c r="I121" s="1" t="s">
        <v>530</v>
      </c>
      <c r="J121" s="1" t="s">
        <v>531</v>
      </c>
      <c r="K121" s="1">
        <v>2</v>
      </c>
      <c r="L121" s="1">
        <v>2</v>
      </c>
      <c r="M121" s="1" t="str">
        <f t="shared" si="2"/>
        <v>MALE</v>
      </c>
      <c r="P121" s="1">
        <v>0</v>
      </c>
      <c r="Q121" s="1" t="s">
        <v>68</v>
      </c>
      <c r="R121" s="1">
        <v>2017</v>
      </c>
      <c r="S121" s="1" t="s">
        <v>393</v>
      </c>
      <c r="T121" s="1" t="s">
        <v>76</v>
      </c>
      <c r="U121" s="1">
        <v>7200</v>
      </c>
      <c r="W121" s="1">
        <v>70</v>
      </c>
      <c r="Y121" s="1">
        <v>150</v>
      </c>
      <c r="Z121" s="1">
        <v>0.33</v>
      </c>
      <c r="AA121" s="1">
        <v>45455</v>
      </c>
      <c r="AB121" s="1">
        <v>1</v>
      </c>
      <c r="AG121" s="1">
        <v>0</v>
      </c>
      <c r="AP121" s="1">
        <f t="shared" si="3"/>
        <v>0</v>
      </c>
    </row>
    <row r="122" spans="1:62" x14ac:dyDescent="0.25">
      <c r="A122" s="1">
        <v>1</v>
      </c>
      <c r="B122" s="2">
        <v>44550</v>
      </c>
      <c r="C122" s="2">
        <v>44596</v>
      </c>
      <c r="D122" s="1">
        <v>36</v>
      </c>
      <c r="E122" s="1" t="s">
        <v>525</v>
      </c>
      <c r="F122" s="1">
        <v>121</v>
      </c>
      <c r="G122" s="1" t="s">
        <v>532</v>
      </c>
      <c r="H122" s="1" t="s">
        <v>285</v>
      </c>
      <c r="I122" s="1" t="s">
        <v>533</v>
      </c>
      <c r="J122" s="1" t="s">
        <v>534</v>
      </c>
      <c r="K122" s="1">
        <v>3</v>
      </c>
      <c r="L122" s="1">
        <v>2</v>
      </c>
      <c r="M122" s="1" t="str">
        <f t="shared" si="2"/>
        <v>MALE</v>
      </c>
      <c r="N122" s="1">
        <v>1</v>
      </c>
      <c r="P122" s="1">
        <v>1</v>
      </c>
      <c r="Q122" s="1" t="s">
        <v>68</v>
      </c>
      <c r="R122" s="1">
        <v>2020</v>
      </c>
      <c r="S122" s="1" t="s">
        <v>416</v>
      </c>
      <c r="T122" s="1" t="s">
        <v>344</v>
      </c>
      <c r="U122" s="1">
        <v>100</v>
      </c>
      <c r="Y122" s="1">
        <v>100</v>
      </c>
      <c r="Z122" s="1">
        <v>1.75</v>
      </c>
      <c r="AA122" s="1">
        <v>5714</v>
      </c>
      <c r="AB122" s="1">
        <v>1</v>
      </c>
      <c r="AG122" s="1">
        <v>1</v>
      </c>
      <c r="AH122" s="1">
        <v>50</v>
      </c>
      <c r="AI122" s="1">
        <v>4</v>
      </c>
      <c r="AJ122" s="1">
        <v>50</v>
      </c>
      <c r="AL122" s="1">
        <v>1250</v>
      </c>
      <c r="AM122" s="1">
        <v>2</v>
      </c>
      <c r="AP122" s="1">
        <f t="shared" si="3"/>
        <v>50</v>
      </c>
      <c r="AT122" s="1">
        <v>25</v>
      </c>
      <c r="AU122" s="1">
        <v>2</v>
      </c>
      <c r="AV122" s="1">
        <v>25</v>
      </c>
      <c r="BF122" s="1">
        <v>25</v>
      </c>
      <c r="BG122" s="1">
        <v>2</v>
      </c>
      <c r="BH122" s="1">
        <v>25</v>
      </c>
    </row>
    <row r="123" spans="1:62" x14ac:dyDescent="0.25">
      <c r="A123" s="1">
        <v>1</v>
      </c>
      <c r="B123" s="2">
        <v>44550</v>
      </c>
      <c r="C123" s="2">
        <v>44596</v>
      </c>
      <c r="D123" s="1">
        <v>36</v>
      </c>
      <c r="E123" s="1" t="s">
        <v>525</v>
      </c>
      <c r="F123" s="1">
        <v>122</v>
      </c>
      <c r="G123" s="1" t="s">
        <v>535</v>
      </c>
      <c r="H123" s="1" t="s">
        <v>224</v>
      </c>
      <c r="I123" s="1" t="s">
        <v>536</v>
      </c>
      <c r="J123" s="1" t="s">
        <v>537</v>
      </c>
      <c r="K123" s="1">
        <v>2</v>
      </c>
      <c r="L123" s="1">
        <v>2</v>
      </c>
      <c r="M123" s="1" t="str">
        <f t="shared" si="2"/>
        <v>MALE</v>
      </c>
      <c r="P123" s="1">
        <v>0</v>
      </c>
      <c r="Q123" s="1" t="s">
        <v>68</v>
      </c>
      <c r="R123" s="1">
        <v>2020</v>
      </c>
      <c r="S123" s="1" t="s">
        <v>69</v>
      </c>
      <c r="T123" s="1" t="s">
        <v>69</v>
      </c>
      <c r="U123" s="1">
        <v>500</v>
      </c>
      <c r="Y123" s="1">
        <v>100</v>
      </c>
      <c r="Z123" s="1">
        <v>1</v>
      </c>
      <c r="AA123" s="1">
        <v>10000</v>
      </c>
      <c r="AB123" s="1">
        <v>1</v>
      </c>
      <c r="AG123" s="1">
        <v>0</v>
      </c>
      <c r="AP123" s="1">
        <f t="shared" si="3"/>
        <v>0</v>
      </c>
    </row>
    <row r="124" spans="1:62" x14ac:dyDescent="0.25">
      <c r="A124" s="1">
        <v>1</v>
      </c>
      <c r="B124" s="2">
        <v>44550</v>
      </c>
      <c r="C124" s="2">
        <v>44596</v>
      </c>
      <c r="D124" s="1">
        <v>0</v>
      </c>
      <c r="E124" s="1" t="s">
        <v>538</v>
      </c>
      <c r="F124" s="1">
        <v>123</v>
      </c>
      <c r="G124" s="1" t="s">
        <v>539</v>
      </c>
      <c r="H124" s="1" t="s">
        <v>181</v>
      </c>
      <c r="I124" s="1" t="s">
        <v>540</v>
      </c>
      <c r="J124" s="1" t="s">
        <v>541</v>
      </c>
      <c r="K124" s="1">
        <v>2</v>
      </c>
      <c r="L124" s="1">
        <v>1</v>
      </c>
      <c r="M124" s="1" t="str">
        <f t="shared" si="2"/>
        <v>MALE</v>
      </c>
      <c r="N124" s="1">
        <v>1</v>
      </c>
      <c r="P124" s="1">
        <v>0</v>
      </c>
      <c r="Q124" s="1" t="s">
        <v>68</v>
      </c>
      <c r="R124" s="1">
        <v>2020</v>
      </c>
      <c r="S124" s="1" t="s">
        <v>133</v>
      </c>
      <c r="T124" s="1" t="s">
        <v>98</v>
      </c>
      <c r="Y124" s="1">
        <v>60</v>
      </c>
      <c r="Z124" s="1">
        <v>3</v>
      </c>
      <c r="AA124" s="1">
        <v>2000</v>
      </c>
      <c r="AB124" s="1">
        <v>1</v>
      </c>
      <c r="AG124" s="1">
        <v>1</v>
      </c>
      <c r="AH124" s="1">
        <v>60</v>
      </c>
      <c r="AI124" s="1">
        <v>10</v>
      </c>
      <c r="AL124" s="1">
        <v>600</v>
      </c>
      <c r="AM124" s="1">
        <v>2</v>
      </c>
      <c r="AP124" s="1">
        <f t="shared" si="3"/>
        <v>60</v>
      </c>
      <c r="BF124" s="1">
        <v>30</v>
      </c>
      <c r="BG124" s="1">
        <v>5</v>
      </c>
      <c r="BI124" s="1">
        <v>30</v>
      </c>
      <c r="BJ124" s="1">
        <v>5</v>
      </c>
    </row>
    <row r="125" spans="1:62" x14ac:dyDescent="0.25">
      <c r="A125" s="1">
        <v>1</v>
      </c>
      <c r="B125" s="2">
        <v>44550</v>
      </c>
      <c r="C125" s="2">
        <v>44596</v>
      </c>
      <c r="D125" s="1">
        <v>0</v>
      </c>
      <c r="E125" s="1" t="s">
        <v>538</v>
      </c>
      <c r="F125" s="1">
        <v>124</v>
      </c>
      <c r="G125" s="1" t="s">
        <v>542</v>
      </c>
      <c r="H125" s="1" t="s">
        <v>65</v>
      </c>
      <c r="I125" s="1" t="s">
        <v>543</v>
      </c>
      <c r="J125" s="1" t="s">
        <v>544</v>
      </c>
      <c r="K125" s="1">
        <v>2</v>
      </c>
      <c r="L125" s="1">
        <v>1</v>
      </c>
      <c r="M125" s="1" t="str">
        <f t="shared" si="2"/>
        <v>MALE</v>
      </c>
      <c r="O125" s="1">
        <v>1</v>
      </c>
      <c r="P125" s="1">
        <v>0</v>
      </c>
      <c r="Q125" s="1" t="s">
        <v>68</v>
      </c>
      <c r="R125" s="1">
        <v>2018</v>
      </c>
      <c r="S125" s="1" t="s">
        <v>164</v>
      </c>
      <c r="T125" s="1" t="s">
        <v>98</v>
      </c>
      <c r="V125" s="1">
        <v>2</v>
      </c>
      <c r="Y125" s="1">
        <v>100</v>
      </c>
      <c r="Z125" s="1">
        <v>10</v>
      </c>
      <c r="AA125" s="1">
        <v>1000</v>
      </c>
      <c r="AB125" s="1">
        <v>0</v>
      </c>
      <c r="AP125" s="1">
        <f t="shared" si="3"/>
        <v>0</v>
      </c>
    </row>
    <row r="126" spans="1:62" x14ac:dyDescent="0.25">
      <c r="A126" s="1">
        <v>1</v>
      </c>
      <c r="B126" s="2">
        <v>44550</v>
      </c>
      <c r="C126" s="2">
        <v>44596</v>
      </c>
      <c r="D126" s="1">
        <v>0</v>
      </c>
      <c r="E126" s="1" t="s">
        <v>538</v>
      </c>
      <c r="F126" s="1">
        <v>125</v>
      </c>
      <c r="G126" s="1" t="s">
        <v>545</v>
      </c>
      <c r="H126" s="1" t="s">
        <v>181</v>
      </c>
      <c r="I126" s="1" t="s">
        <v>546</v>
      </c>
      <c r="J126" s="1" t="s">
        <v>547</v>
      </c>
      <c r="K126" s="1">
        <v>1</v>
      </c>
      <c r="L126" s="1">
        <v>1</v>
      </c>
      <c r="M126" s="1" t="str">
        <f t="shared" si="2"/>
        <v>MALE</v>
      </c>
      <c r="P126" s="1">
        <v>0</v>
      </c>
      <c r="Q126" s="1" t="s">
        <v>74</v>
      </c>
      <c r="R126" s="1">
        <v>2021</v>
      </c>
      <c r="S126" s="1" t="s">
        <v>398</v>
      </c>
      <c r="T126" s="1" t="s">
        <v>344</v>
      </c>
      <c r="V126" s="1">
        <v>1.77</v>
      </c>
      <c r="W126" s="1">
        <v>50</v>
      </c>
      <c r="Y126" s="1">
        <v>40</v>
      </c>
      <c r="Z126" s="1">
        <v>5</v>
      </c>
      <c r="AA126" s="1">
        <v>800</v>
      </c>
      <c r="AB126" s="1">
        <v>0</v>
      </c>
      <c r="AP126" s="1">
        <f t="shared" si="3"/>
        <v>0</v>
      </c>
    </row>
    <row r="127" spans="1:62" x14ac:dyDescent="0.25">
      <c r="A127" s="1">
        <v>1</v>
      </c>
      <c r="B127" s="2">
        <v>44550</v>
      </c>
      <c r="C127" s="2">
        <v>44596</v>
      </c>
      <c r="D127" s="1">
        <v>0</v>
      </c>
      <c r="E127" s="1" t="s">
        <v>538</v>
      </c>
      <c r="F127" s="1">
        <v>126</v>
      </c>
      <c r="G127" s="1" t="s">
        <v>548</v>
      </c>
      <c r="H127" s="1" t="s">
        <v>78</v>
      </c>
      <c r="I127" s="1" t="s">
        <v>549</v>
      </c>
      <c r="J127" s="1" t="s">
        <v>550</v>
      </c>
      <c r="K127" s="1">
        <v>1</v>
      </c>
      <c r="L127" s="1">
        <v>1</v>
      </c>
      <c r="M127" s="1" t="str">
        <f t="shared" si="2"/>
        <v>MALE</v>
      </c>
      <c r="P127" s="1">
        <v>0</v>
      </c>
      <c r="Q127" s="1" t="s">
        <v>68</v>
      </c>
      <c r="R127" s="1">
        <v>2017</v>
      </c>
      <c r="S127" s="1" t="s">
        <v>69</v>
      </c>
      <c r="T127" s="1" t="s">
        <v>69</v>
      </c>
      <c r="V127" s="1">
        <v>150</v>
      </c>
      <c r="Y127" s="1">
        <v>100</v>
      </c>
      <c r="Z127" s="1">
        <v>1</v>
      </c>
      <c r="AA127" s="1">
        <v>10000</v>
      </c>
      <c r="AB127" s="1">
        <v>0</v>
      </c>
      <c r="AP127" s="1">
        <f t="shared" si="3"/>
        <v>0</v>
      </c>
    </row>
    <row r="128" spans="1:62" x14ac:dyDescent="0.25">
      <c r="A128" s="1">
        <v>1</v>
      </c>
      <c r="B128" s="2">
        <v>44550</v>
      </c>
      <c r="C128" s="2">
        <v>44596</v>
      </c>
      <c r="D128" s="1">
        <v>0</v>
      </c>
      <c r="E128" s="1" t="s">
        <v>538</v>
      </c>
      <c r="F128" s="1">
        <v>127</v>
      </c>
      <c r="G128" s="1" t="s">
        <v>551</v>
      </c>
      <c r="H128" s="1" t="s">
        <v>267</v>
      </c>
      <c r="I128" s="1" t="s">
        <v>552</v>
      </c>
      <c r="J128" s="1" t="s">
        <v>553</v>
      </c>
      <c r="K128" s="1">
        <v>2</v>
      </c>
      <c r="L128" s="1">
        <v>1</v>
      </c>
      <c r="M128" s="1" t="str">
        <f t="shared" si="2"/>
        <v>MALE</v>
      </c>
      <c r="N128" s="1">
        <v>1</v>
      </c>
      <c r="Q128" s="1" t="s">
        <v>68</v>
      </c>
      <c r="R128" s="1">
        <v>2016</v>
      </c>
      <c r="S128" s="1" t="s">
        <v>85</v>
      </c>
      <c r="T128" s="1" t="s">
        <v>86</v>
      </c>
      <c r="V128" s="1">
        <v>0.5</v>
      </c>
      <c r="Y128" s="1">
        <v>25</v>
      </c>
      <c r="Z128" s="1">
        <v>10</v>
      </c>
      <c r="AA128" s="1">
        <v>250</v>
      </c>
      <c r="AB128" s="1">
        <v>0</v>
      </c>
      <c r="AP128" s="1">
        <f t="shared" si="3"/>
        <v>0</v>
      </c>
    </row>
    <row r="129" spans="1:42" x14ac:dyDescent="0.25">
      <c r="A129" s="1">
        <v>1</v>
      </c>
      <c r="B129" s="2">
        <v>44550</v>
      </c>
      <c r="C129" s="2">
        <v>44596</v>
      </c>
      <c r="D129" s="1">
        <v>0</v>
      </c>
      <c r="E129" s="1" t="s">
        <v>538</v>
      </c>
      <c r="F129" s="1">
        <v>128</v>
      </c>
      <c r="G129" s="1" t="s">
        <v>554</v>
      </c>
      <c r="H129" s="1" t="s">
        <v>285</v>
      </c>
      <c r="I129" s="1" t="s">
        <v>555</v>
      </c>
      <c r="J129" s="1" t="s">
        <v>556</v>
      </c>
      <c r="K129" s="1">
        <v>1</v>
      </c>
      <c r="L129" s="1">
        <v>1</v>
      </c>
      <c r="M129" s="1" t="str">
        <f t="shared" si="2"/>
        <v>MALE</v>
      </c>
      <c r="P129" s="1">
        <v>0</v>
      </c>
      <c r="Q129" s="1" t="s">
        <v>68</v>
      </c>
      <c r="S129" s="1" t="s">
        <v>194</v>
      </c>
      <c r="T129" s="1" t="s">
        <v>195</v>
      </c>
      <c r="Y129" s="1">
        <v>50</v>
      </c>
      <c r="Z129" s="1">
        <v>10</v>
      </c>
      <c r="AA129" s="1">
        <v>500</v>
      </c>
      <c r="AB129" s="1">
        <v>0</v>
      </c>
      <c r="AP129" s="1">
        <f t="shared" si="3"/>
        <v>0</v>
      </c>
    </row>
    <row r="130" spans="1:42" x14ac:dyDescent="0.25">
      <c r="A130" s="1">
        <v>1</v>
      </c>
      <c r="B130" s="2">
        <v>44550</v>
      </c>
      <c r="C130" s="2">
        <v>44596</v>
      </c>
      <c r="D130" s="1">
        <v>0</v>
      </c>
      <c r="E130" s="1" t="s">
        <v>538</v>
      </c>
      <c r="F130" s="1">
        <v>129</v>
      </c>
      <c r="G130" s="1" t="s">
        <v>557</v>
      </c>
      <c r="H130" s="1" t="s">
        <v>78</v>
      </c>
      <c r="I130" s="1" t="s">
        <v>558</v>
      </c>
      <c r="J130" s="1" t="s">
        <v>559</v>
      </c>
      <c r="K130" s="1">
        <v>2</v>
      </c>
      <c r="L130" s="1">
        <v>1</v>
      </c>
      <c r="M130" s="1" t="str">
        <f t="shared" si="2"/>
        <v>MALE</v>
      </c>
      <c r="N130" s="1">
        <v>1</v>
      </c>
      <c r="P130" s="1">
        <v>1</v>
      </c>
      <c r="Q130" s="1" t="s">
        <v>68</v>
      </c>
      <c r="R130" s="1">
        <v>2019</v>
      </c>
      <c r="S130" s="1" t="s">
        <v>154</v>
      </c>
      <c r="T130" s="1" t="s">
        <v>155</v>
      </c>
      <c r="U130" s="1">
        <v>260</v>
      </c>
      <c r="Y130" s="1">
        <v>75</v>
      </c>
      <c r="Z130" s="1">
        <v>4</v>
      </c>
      <c r="AA130" s="1">
        <v>1875</v>
      </c>
      <c r="AB130" s="1">
        <v>0</v>
      </c>
      <c r="AP130" s="1">
        <f t="shared" si="3"/>
        <v>0</v>
      </c>
    </row>
    <row r="131" spans="1:42" x14ac:dyDescent="0.25">
      <c r="A131" s="1">
        <v>1</v>
      </c>
      <c r="B131" s="2">
        <v>44550</v>
      </c>
      <c r="C131" s="2">
        <v>44596</v>
      </c>
      <c r="D131" s="1">
        <v>0</v>
      </c>
      <c r="E131" s="1" t="s">
        <v>538</v>
      </c>
      <c r="F131" s="1">
        <v>130</v>
      </c>
      <c r="G131" s="1" t="s">
        <v>560</v>
      </c>
      <c r="H131" s="1" t="s">
        <v>78</v>
      </c>
      <c r="I131" s="1" t="s">
        <v>561</v>
      </c>
      <c r="J131" s="1" t="s">
        <v>562</v>
      </c>
      <c r="K131" s="1">
        <v>1</v>
      </c>
      <c r="M131" s="1" t="str">
        <f t="shared" ref="M131:M194" si="4">IF(L131&gt;0,"MALE","FEMALE")</f>
        <v>FEMALE</v>
      </c>
      <c r="N131" s="1">
        <v>1</v>
      </c>
      <c r="P131" s="1">
        <v>0</v>
      </c>
      <c r="Q131" s="1" t="s">
        <v>68</v>
      </c>
      <c r="R131" s="1">
        <v>2020</v>
      </c>
      <c r="S131" s="1" t="s">
        <v>133</v>
      </c>
      <c r="T131" s="1" t="s">
        <v>98</v>
      </c>
      <c r="U131" s="1">
        <v>112</v>
      </c>
      <c r="Y131" s="1">
        <v>75</v>
      </c>
      <c r="Z131" s="1">
        <v>7.5</v>
      </c>
      <c r="AA131" s="1">
        <v>1000</v>
      </c>
      <c r="AB131" s="1">
        <v>0</v>
      </c>
      <c r="AP131" s="1">
        <f t="shared" ref="AP131:AP194" si="5">SUM(AQ131,(AT131),(AW131),(AZ131),(BC131),(BF131),(BI131),(BL131),(BO131))</f>
        <v>0</v>
      </c>
    </row>
    <row r="132" spans="1:42" x14ac:dyDescent="0.25">
      <c r="A132" s="1">
        <v>1</v>
      </c>
      <c r="B132" s="2">
        <v>44550</v>
      </c>
      <c r="C132" s="2">
        <v>44596</v>
      </c>
      <c r="D132" s="1">
        <v>0</v>
      </c>
      <c r="E132" s="1" t="s">
        <v>538</v>
      </c>
      <c r="F132" s="1">
        <v>131</v>
      </c>
      <c r="G132" s="1" t="s">
        <v>563</v>
      </c>
      <c r="H132" s="1" t="s">
        <v>564</v>
      </c>
      <c r="I132" s="1" t="s">
        <v>565</v>
      </c>
      <c r="J132" s="1" t="s">
        <v>566</v>
      </c>
      <c r="K132" s="1">
        <v>2</v>
      </c>
      <c r="L132" s="1">
        <v>1</v>
      </c>
      <c r="M132" s="1" t="str">
        <f t="shared" si="4"/>
        <v>MALE</v>
      </c>
      <c r="N132" s="1">
        <v>1</v>
      </c>
      <c r="P132" s="1">
        <v>1</v>
      </c>
      <c r="Q132" s="1" t="s">
        <v>68</v>
      </c>
      <c r="R132" s="1">
        <v>2018</v>
      </c>
      <c r="S132" s="1" t="s">
        <v>567</v>
      </c>
      <c r="T132" s="1" t="s">
        <v>121</v>
      </c>
      <c r="U132" s="1">
        <v>25</v>
      </c>
      <c r="Y132" s="1">
        <v>25</v>
      </c>
      <c r="Z132" s="1">
        <v>5</v>
      </c>
      <c r="AA132" s="1">
        <v>500</v>
      </c>
      <c r="AB132" s="1">
        <v>0</v>
      </c>
      <c r="AP132" s="1">
        <f t="shared" si="5"/>
        <v>0</v>
      </c>
    </row>
    <row r="133" spans="1:42" x14ac:dyDescent="0.25">
      <c r="A133" s="1">
        <v>1</v>
      </c>
      <c r="B133" s="2">
        <v>44550</v>
      </c>
      <c r="C133" s="2">
        <v>44596</v>
      </c>
      <c r="D133" s="1">
        <v>0</v>
      </c>
      <c r="E133" s="1" t="s">
        <v>538</v>
      </c>
      <c r="F133" s="1">
        <v>132</v>
      </c>
      <c r="G133" s="1" t="s">
        <v>568</v>
      </c>
      <c r="H133" s="1" t="s">
        <v>172</v>
      </c>
      <c r="I133" s="1" t="s">
        <v>569</v>
      </c>
      <c r="J133" s="1" t="s">
        <v>570</v>
      </c>
      <c r="K133" s="1">
        <v>1</v>
      </c>
      <c r="L133" s="1">
        <v>1</v>
      </c>
      <c r="M133" s="1" t="str">
        <f t="shared" si="4"/>
        <v>MALE</v>
      </c>
      <c r="P133" s="1">
        <v>0</v>
      </c>
      <c r="Q133" s="1" t="s">
        <v>68</v>
      </c>
      <c r="R133" s="1">
        <v>2021</v>
      </c>
      <c r="S133" s="1" t="s">
        <v>234</v>
      </c>
      <c r="T133" s="1" t="s">
        <v>235</v>
      </c>
      <c r="U133" s="1">
        <v>0</v>
      </c>
      <c r="Y133" s="1">
        <v>75</v>
      </c>
      <c r="Z133" s="1">
        <v>1</v>
      </c>
      <c r="AA133" s="1">
        <v>7500</v>
      </c>
      <c r="AB133" s="1">
        <v>1</v>
      </c>
      <c r="AG133" s="1">
        <v>0</v>
      </c>
      <c r="AP133" s="1">
        <f t="shared" si="5"/>
        <v>0</v>
      </c>
    </row>
    <row r="134" spans="1:42" x14ac:dyDescent="0.25">
      <c r="A134" s="1">
        <v>1</v>
      </c>
      <c r="B134" s="2">
        <v>44550</v>
      </c>
      <c r="C134" s="2">
        <v>44596</v>
      </c>
      <c r="D134" s="1">
        <v>0</v>
      </c>
      <c r="E134" s="1" t="s">
        <v>538</v>
      </c>
      <c r="F134" s="1">
        <v>133</v>
      </c>
      <c r="G134" s="1" t="s">
        <v>571</v>
      </c>
      <c r="H134" s="1" t="s">
        <v>285</v>
      </c>
      <c r="I134" s="1" t="s">
        <v>572</v>
      </c>
      <c r="J134" s="1" t="s">
        <v>573</v>
      </c>
      <c r="K134" s="1">
        <v>4</v>
      </c>
      <c r="L134" s="1">
        <v>3</v>
      </c>
      <c r="M134" s="1" t="str">
        <f t="shared" si="4"/>
        <v>MALE</v>
      </c>
      <c r="O134" s="1">
        <v>1</v>
      </c>
      <c r="P134" s="1">
        <v>0</v>
      </c>
      <c r="Q134" s="1" t="s">
        <v>68</v>
      </c>
      <c r="R134" s="1">
        <v>2021</v>
      </c>
      <c r="S134" s="1" t="s">
        <v>416</v>
      </c>
      <c r="T134" s="1" t="s">
        <v>344</v>
      </c>
      <c r="Y134" s="1">
        <v>40</v>
      </c>
      <c r="Z134" s="1">
        <v>4</v>
      </c>
      <c r="AA134" s="1">
        <v>1000</v>
      </c>
      <c r="AB134" s="1">
        <v>0</v>
      </c>
      <c r="AP134" s="1">
        <f t="shared" si="5"/>
        <v>0</v>
      </c>
    </row>
    <row r="135" spans="1:42" x14ac:dyDescent="0.25">
      <c r="A135" s="1">
        <v>1</v>
      </c>
      <c r="B135" s="2">
        <v>44550</v>
      </c>
      <c r="C135" s="2">
        <v>44596</v>
      </c>
      <c r="D135" s="1">
        <v>0</v>
      </c>
      <c r="E135" s="1" t="s">
        <v>538</v>
      </c>
      <c r="F135" s="1">
        <v>134</v>
      </c>
      <c r="G135" s="1" t="s">
        <v>574</v>
      </c>
      <c r="H135" s="1" t="s">
        <v>252</v>
      </c>
      <c r="I135" s="1" t="s">
        <v>575</v>
      </c>
      <c r="J135" s="1" t="s">
        <v>576</v>
      </c>
      <c r="K135" s="1">
        <v>3</v>
      </c>
      <c r="L135" s="1">
        <v>3</v>
      </c>
      <c r="M135" s="1" t="str">
        <f t="shared" si="4"/>
        <v>MALE</v>
      </c>
      <c r="P135" s="1">
        <v>0</v>
      </c>
      <c r="Q135" s="1" t="s">
        <v>68</v>
      </c>
      <c r="R135" s="1">
        <v>2019</v>
      </c>
      <c r="S135" s="1" t="s">
        <v>69</v>
      </c>
      <c r="T135" s="1" t="s">
        <v>69</v>
      </c>
      <c r="Y135" s="1">
        <v>60</v>
      </c>
      <c r="Z135" s="1">
        <v>3</v>
      </c>
      <c r="AA135" s="1">
        <v>2000</v>
      </c>
      <c r="AB135" s="1">
        <v>0</v>
      </c>
      <c r="AP135" s="1">
        <f t="shared" si="5"/>
        <v>0</v>
      </c>
    </row>
    <row r="136" spans="1:42" x14ac:dyDescent="0.25">
      <c r="A136" s="1">
        <v>1</v>
      </c>
      <c r="B136" s="2">
        <v>44550</v>
      </c>
      <c r="C136" s="2">
        <v>44596</v>
      </c>
      <c r="D136" s="1">
        <v>0</v>
      </c>
      <c r="E136" s="1" t="s">
        <v>538</v>
      </c>
      <c r="F136" s="1">
        <v>135</v>
      </c>
      <c r="G136" s="1" t="s">
        <v>577</v>
      </c>
      <c r="H136" s="1" t="s">
        <v>181</v>
      </c>
      <c r="I136" s="1" t="s">
        <v>578</v>
      </c>
      <c r="J136" s="1" t="s">
        <v>579</v>
      </c>
      <c r="K136" s="1">
        <v>2</v>
      </c>
      <c r="L136" s="1">
        <v>1</v>
      </c>
      <c r="M136" s="1" t="str">
        <f t="shared" si="4"/>
        <v>MALE</v>
      </c>
      <c r="N136" s="1">
        <v>1</v>
      </c>
      <c r="P136" s="1">
        <v>0</v>
      </c>
      <c r="Q136" s="1" t="s">
        <v>68</v>
      </c>
      <c r="S136" s="1" t="s">
        <v>189</v>
      </c>
      <c r="T136" s="1" t="s">
        <v>190</v>
      </c>
      <c r="Y136" s="1">
        <v>100</v>
      </c>
      <c r="Z136" s="1">
        <v>2</v>
      </c>
      <c r="AA136" s="1">
        <v>5000</v>
      </c>
      <c r="AB136" s="1">
        <v>0</v>
      </c>
      <c r="AP136" s="1">
        <f t="shared" si="5"/>
        <v>0</v>
      </c>
    </row>
    <row r="137" spans="1:42" x14ac:dyDescent="0.25">
      <c r="A137" s="1">
        <v>1</v>
      </c>
      <c r="B137" s="2">
        <v>44550</v>
      </c>
      <c r="C137" s="2">
        <v>44596</v>
      </c>
      <c r="D137" s="1">
        <v>0</v>
      </c>
      <c r="E137" s="1" t="s">
        <v>538</v>
      </c>
      <c r="F137" s="1">
        <v>136</v>
      </c>
      <c r="G137" s="1" t="s">
        <v>580</v>
      </c>
      <c r="H137" s="1" t="s">
        <v>285</v>
      </c>
      <c r="I137" s="1" t="s">
        <v>581</v>
      </c>
      <c r="J137" s="1" t="s">
        <v>582</v>
      </c>
      <c r="K137" s="1">
        <v>2</v>
      </c>
      <c r="L137" s="1">
        <v>2</v>
      </c>
      <c r="M137" s="1" t="str">
        <f t="shared" si="4"/>
        <v>MALE</v>
      </c>
      <c r="P137" s="1">
        <v>0</v>
      </c>
      <c r="Q137" s="1" t="s">
        <v>74</v>
      </c>
      <c r="R137" s="1">
        <v>2018</v>
      </c>
      <c r="S137" s="1" t="s">
        <v>75</v>
      </c>
      <c r="T137" s="1" t="s">
        <v>76</v>
      </c>
      <c r="Y137" s="1">
        <v>50</v>
      </c>
      <c r="Z137" s="1">
        <v>4</v>
      </c>
      <c r="AA137" s="1">
        <v>1250</v>
      </c>
      <c r="AB137" s="1">
        <v>1</v>
      </c>
      <c r="AG137" s="1">
        <v>0</v>
      </c>
      <c r="AP137" s="1">
        <f t="shared" si="5"/>
        <v>0</v>
      </c>
    </row>
    <row r="138" spans="1:42" x14ac:dyDescent="0.25">
      <c r="A138" s="1">
        <v>1</v>
      </c>
      <c r="B138" s="2">
        <v>44550</v>
      </c>
      <c r="C138" s="2">
        <v>44596</v>
      </c>
      <c r="D138" s="1">
        <v>0</v>
      </c>
      <c r="E138" s="1" t="s">
        <v>538</v>
      </c>
      <c r="F138" s="1">
        <v>137</v>
      </c>
      <c r="G138" s="1" t="s">
        <v>583</v>
      </c>
      <c r="H138" s="1" t="s">
        <v>584</v>
      </c>
      <c r="I138" s="1" t="s">
        <v>585</v>
      </c>
      <c r="J138" s="1" t="s">
        <v>586</v>
      </c>
      <c r="K138" s="1">
        <v>3</v>
      </c>
      <c r="L138" s="1">
        <v>2</v>
      </c>
      <c r="M138" s="1" t="str">
        <f t="shared" si="4"/>
        <v>MALE</v>
      </c>
      <c r="N138" s="1">
        <v>1</v>
      </c>
      <c r="P138" s="1">
        <v>0</v>
      </c>
      <c r="Q138" s="1" t="s">
        <v>68</v>
      </c>
      <c r="R138" s="1">
        <v>2020</v>
      </c>
      <c r="S138" s="1" t="s">
        <v>133</v>
      </c>
      <c r="T138" s="1" t="s">
        <v>98</v>
      </c>
      <c r="V138" s="1">
        <v>7</v>
      </c>
      <c r="W138" s="1">
        <v>40</v>
      </c>
      <c r="Y138" s="1">
        <v>75</v>
      </c>
      <c r="Z138" s="1">
        <v>5</v>
      </c>
      <c r="AA138" s="1">
        <v>1500</v>
      </c>
      <c r="AB138" s="1">
        <v>0</v>
      </c>
      <c r="AP138" s="1">
        <f t="shared" si="5"/>
        <v>0</v>
      </c>
    </row>
    <row r="139" spans="1:42" x14ac:dyDescent="0.25">
      <c r="A139" s="1">
        <v>1</v>
      </c>
      <c r="B139" s="2">
        <v>44550</v>
      </c>
      <c r="C139" s="2">
        <v>44596</v>
      </c>
      <c r="D139" s="1">
        <v>0</v>
      </c>
      <c r="E139" s="1" t="s">
        <v>538</v>
      </c>
      <c r="F139" s="1">
        <v>138</v>
      </c>
      <c r="G139" s="1" t="s">
        <v>587</v>
      </c>
      <c r="H139" s="1" t="s">
        <v>71</v>
      </c>
      <c r="I139" s="1" t="s">
        <v>588</v>
      </c>
      <c r="J139" s="1" t="s">
        <v>589</v>
      </c>
      <c r="K139" s="1">
        <v>2</v>
      </c>
      <c r="L139" s="1">
        <v>1</v>
      </c>
      <c r="M139" s="1" t="str">
        <f t="shared" si="4"/>
        <v>MALE</v>
      </c>
      <c r="N139" s="1">
        <v>1</v>
      </c>
      <c r="P139" s="1">
        <v>1</v>
      </c>
      <c r="Q139" s="1" t="s">
        <v>74</v>
      </c>
      <c r="S139" s="1" t="s">
        <v>154</v>
      </c>
      <c r="T139" s="1" t="s">
        <v>155</v>
      </c>
      <c r="U139" s="1">
        <v>-1</v>
      </c>
      <c r="Y139" s="1">
        <v>220</v>
      </c>
      <c r="Z139" s="1">
        <v>1</v>
      </c>
      <c r="AA139" s="1">
        <v>22000</v>
      </c>
      <c r="AB139" s="1">
        <v>0</v>
      </c>
      <c r="AP139" s="1">
        <f t="shared" si="5"/>
        <v>0</v>
      </c>
    </row>
    <row r="140" spans="1:42" x14ac:dyDescent="0.25">
      <c r="A140" s="1">
        <v>1</v>
      </c>
      <c r="B140" s="2">
        <v>44550</v>
      </c>
      <c r="C140" s="2">
        <v>44596</v>
      </c>
      <c r="D140" s="1">
        <v>0</v>
      </c>
      <c r="E140" s="1" t="s">
        <v>538</v>
      </c>
      <c r="F140" s="1">
        <v>139</v>
      </c>
      <c r="G140" s="1" t="s">
        <v>590</v>
      </c>
      <c r="H140" s="1" t="s">
        <v>224</v>
      </c>
      <c r="I140" s="1" t="s">
        <v>591</v>
      </c>
      <c r="J140" s="1" t="s">
        <v>592</v>
      </c>
      <c r="K140" s="1">
        <v>1</v>
      </c>
      <c r="L140" s="1">
        <v>1</v>
      </c>
      <c r="M140" s="1" t="str">
        <f t="shared" si="4"/>
        <v>MALE</v>
      </c>
      <c r="P140" s="1">
        <v>0</v>
      </c>
      <c r="Q140" s="1" t="s">
        <v>74</v>
      </c>
      <c r="R140" s="1">
        <v>2021</v>
      </c>
      <c r="S140" s="1" t="s">
        <v>133</v>
      </c>
      <c r="T140" s="1" t="s">
        <v>98</v>
      </c>
      <c r="Y140" s="1">
        <v>55</v>
      </c>
      <c r="Z140" s="1">
        <v>1</v>
      </c>
      <c r="AA140" s="1">
        <v>5500</v>
      </c>
      <c r="AB140" s="1">
        <v>1</v>
      </c>
      <c r="AG140" s="1">
        <v>0</v>
      </c>
      <c r="AP140" s="1">
        <f t="shared" si="5"/>
        <v>0</v>
      </c>
    </row>
    <row r="141" spans="1:42" x14ac:dyDescent="0.25">
      <c r="A141" s="1">
        <v>1</v>
      </c>
      <c r="B141" s="2">
        <v>44550</v>
      </c>
      <c r="C141" s="2">
        <v>44596</v>
      </c>
      <c r="D141" s="1">
        <v>0</v>
      </c>
      <c r="E141" s="1" t="s">
        <v>538</v>
      </c>
      <c r="F141" s="1">
        <v>140</v>
      </c>
      <c r="G141" s="1" t="s">
        <v>593</v>
      </c>
      <c r="H141" s="1" t="s">
        <v>252</v>
      </c>
      <c r="I141" s="1" t="s">
        <v>594</v>
      </c>
      <c r="J141" s="1" t="s">
        <v>595</v>
      </c>
      <c r="K141" s="1">
        <v>2</v>
      </c>
      <c r="L141" s="1">
        <v>2</v>
      </c>
      <c r="M141" s="1" t="str">
        <f t="shared" si="4"/>
        <v>MALE</v>
      </c>
      <c r="P141" s="1">
        <v>0</v>
      </c>
      <c r="Q141" s="1" t="s">
        <v>74</v>
      </c>
      <c r="R141" s="1">
        <v>2019</v>
      </c>
      <c r="S141" s="1" t="s">
        <v>69</v>
      </c>
      <c r="T141" s="1" t="s">
        <v>69</v>
      </c>
      <c r="Y141" s="1">
        <v>50</v>
      </c>
      <c r="Z141" s="1">
        <v>3.5</v>
      </c>
      <c r="AA141" s="1">
        <v>1429</v>
      </c>
      <c r="AB141" s="1">
        <v>0</v>
      </c>
      <c r="AP141" s="1">
        <f t="shared" si="5"/>
        <v>0</v>
      </c>
    </row>
    <row r="142" spans="1:42" x14ac:dyDescent="0.25">
      <c r="A142" s="1">
        <v>1</v>
      </c>
      <c r="B142" s="2">
        <v>44550</v>
      </c>
      <c r="C142" s="2">
        <v>44596</v>
      </c>
      <c r="D142" s="1">
        <v>0</v>
      </c>
      <c r="E142" s="1" t="s">
        <v>538</v>
      </c>
      <c r="F142" s="1">
        <v>141</v>
      </c>
      <c r="G142" s="1" t="s">
        <v>596</v>
      </c>
      <c r="H142" s="1" t="s">
        <v>65</v>
      </c>
      <c r="I142" s="1" t="s">
        <v>597</v>
      </c>
      <c r="J142" s="1" t="s">
        <v>598</v>
      </c>
      <c r="K142" s="1">
        <v>3</v>
      </c>
      <c r="L142" s="1">
        <v>2</v>
      </c>
      <c r="M142" s="1" t="str">
        <f t="shared" si="4"/>
        <v>MALE</v>
      </c>
      <c r="N142" s="1">
        <v>1</v>
      </c>
      <c r="P142" s="1">
        <v>0</v>
      </c>
      <c r="Q142" s="1" t="s">
        <v>68</v>
      </c>
      <c r="R142" s="1">
        <v>2019</v>
      </c>
      <c r="S142" s="1" t="s">
        <v>142</v>
      </c>
      <c r="T142" s="1" t="s">
        <v>143</v>
      </c>
      <c r="U142" s="1">
        <v>-1</v>
      </c>
      <c r="V142" s="1">
        <v>29</v>
      </c>
      <c r="Y142" s="1">
        <v>60</v>
      </c>
      <c r="Z142" s="1">
        <v>2</v>
      </c>
      <c r="AA142" s="1">
        <v>3000</v>
      </c>
      <c r="AB142" s="1">
        <v>0</v>
      </c>
      <c r="AP142" s="1">
        <f t="shared" si="5"/>
        <v>0</v>
      </c>
    </row>
    <row r="143" spans="1:42" x14ac:dyDescent="0.25">
      <c r="A143" s="1">
        <v>1</v>
      </c>
      <c r="B143" s="2">
        <v>44550</v>
      </c>
      <c r="C143" s="2">
        <v>44596</v>
      </c>
      <c r="D143" s="1">
        <v>0</v>
      </c>
      <c r="E143" s="1" t="s">
        <v>538</v>
      </c>
      <c r="F143" s="1">
        <v>142</v>
      </c>
      <c r="G143" s="1" t="s">
        <v>599</v>
      </c>
      <c r="H143" s="1" t="s">
        <v>285</v>
      </c>
      <c r="I143" s="1" t="s">
        <v>600</v>
      </c>
      <c r="J143" s="1" t="s">
        <v>601</v>
      </c>
      <c r="K143" s="1">
        <v>3</v>
      </c>
      <c r="L143" s="1">
        <v>2</v>
      </c>
      <c r="M143" s="1" t="str">
        <f t="shared" si="4"/>
        <v>MALE</v>
      </c>
      <c r="N143" s="1">
        <v>1</v>
      </c>
      <c r="P143" s="1">
        <v>1</v>
      </c>
      <c r="Q143" s="1" t="s">
        <v>68</v>
      </c>
      <c r="R143" s="1">
        <v>2020</v>
      </c>
      <c r="S143" s="1" t="s">
        <v>75</v>
      </c>
      <c r="T143" s="1" t="s">
        <v>76</v>
      </c>
      <c r="Y143" s="1">
        <v>50</v>
      </c>
      <c r="Z143" s="1">
        <v>10</v>
      </c>
      <c r="AA143" s="1">
        <v>500</v>
      </c>
      <c r="AB143" s="1">
        <v>0</v>
      </c>
      <c r="AP143" s="1">
        <f t="shared" si="5"/>
        <v>0</v>
      </c>
    </row>
    <row r="144" spans="1:42" x14ac:dyDescent="0.25">
      <c r="A144" s="1">
        <v>1</v>
      </c>
      <c r="B144" s="2">
        <v>44550</v>
      </c>
      <c r="C144" s="2">
        <v>44596</v>
      </c>
      <c r="D144" s="1">
        <v>0</v>
      </c>
      <c r="E144" s="1" t="s">
        <v>538</v>
      </c>
      <c r="F144" s="1">
        <v>143</v>
      </c>
      <c r="G144" s="1" t="s">
        <v>602</v>
      </c>
      <c r="H144" s="1" t="s">
        <v>78</v>
      </c>
      <c r="I144" s="1" t="s">
        <v>603</v>
      </c>
      <c r="J144" s="1" t="s">
        <v>604</v>
      </c>
      <c r="K144" s="1">
        <v>1</v>
      </c>
      <c r="M144" s="1" t="str">
        <f t="shared" si="4"/>
        <v>FEMALE</v>
      </c>
      <c r="N144" s="1">
        <v>1</v>
      </c>
      <c r="P144" s="1">
        <v>0</v>
      </c>
      <c r="Q144" s="1" t="s">
        <v>68</v>
      </c>
      <c r="R144" s="1">
        <v>2021</v>
      </c>
      <c r="S144" s="1" t="s">
        <v>189</v>
      </c>
      <c r="T144" s="1" t="s">
        <v>190</v>
      </c>
      <c r="V144" s="1">
        <v>1</v>
      </c>
      <c r="W144" s="1">
        <v>60</v>
      </c>
      <c r="Y144" s="1">
        <v>40</v>
      </c>
      <c r="Z144" s="1">
        <v>10</v>
      </c>
      <c r="AA144" s="1">
        <v>400</v>
      </c>
      <c r="AB144" s="1">
        <v>0</v>
      </c>
      <c r="AP144" s="1">
        <f t="shared" si="5"/>
        <v>0</v>
      </c>
    </row>
    <row r="145" spans="1:59" x14ac:dyDescent="0.25">
      <c r="A145" s="1">
        <v>1</v>
      </c>
      <c r="B145" s="2">
        <v>44550</v>
      </c>
      <c r="C145" s="2">
        <v>44596</v>
      </c>
      <c r="D145" s="1">
        <v>0</v>
      </c>
      <c r="E145" s="1" t="s">
        <v>538</v>
      </c>
      <c r="F145" s="1">
        <v>144</v>
      </c>
      <c r="G145" s="1" t="s">
        <v>605</v>
      </c>
      <c r="H145" s="1" t="s">
        <v>285</v>
      </c>
      <c r="I145" s="1" t="s">
        <v>606</v>
      </c>
      <c r="J145" s="1" t="s">
        <v>607</v>
      </c>
      <c r="K145" s="1">
        <v>2</v>
      </c>
      <c r="L145" s="1">
        <v>2</v>
      </c>
      <c r="M145" s="1" t="str">
        <f t="shared" si="4"/>
        <v>MALE</v>
      </c>
      <c r="P145" s="1">
        <v>0</v>
      </c>
      <c r="Q145" s="1" t="s">
        <v>68</v>
      </c>
      <c r="S145" s="1" t="s">
        <v>133</v>
      </c>
      <c r="T145" s="1" t="s">
        <v>98</v>
      </c>
      <c r="V145" s="1">
        <v>2</v>
      </c>
      <c r="Y145" s="1">
        <v>50</v>
      </c>
      <c r="Z145" s="1">
        <v>2.5</v>
      </c>
      <c r="AA145" s="1">
        <v>2000</v>
      </c>
      <c r="AB145" s="1">
        <v>0</v>
      </c>
      <c r="AP145" s="1">
        <f t="shared" si="5"/>
        <v>0</v>
      </c>
    </row>
    <row r="146" spans="1:59" x14ac:dyDescent="0.25">
      <c r="A146" s="1">
        <v>1</v>
      </c>
      <c r="B146" s="2">
        <v>44550</v>
      </c>
      <c r="C146" s="2">
        <v>44596</v>
      </c>
      <c r="D146" s="1">
        <v>0</v>
      </c>
      <c r="E146" s="1" t="s">
        <v>538</v>
      </c>
      <c r="F146" s="1">
        <v>145</v>
      </c>
      <c r="G146" s="1" t="s">
        <v>608</v>
      </c>
      <c r="H146" s="1" t="s">
        <v>181</v>
      </c>
      <c r="I146" s="1" t="s">
        <v>609</v>
      </c>
      <c r="J146" s="1" t="s">
        <v>610</v>
      </c>
      <c r="K146" s="1">
        <v>2</v>
      </c>
      <c r="L146" s="1">
        <v>1</v>
      </c>
      <c r="M146" s="1" t="str">
        <f t="shared" si="4"/>
        <v>MALE</v>
      </c>
      <c r="N146" s="1">
        <v>1</v>
      </c>
      <c r="Q146" s="1" t="s">
        <v>74</v>
      </c>
      <c r="S146" s="1" t="s">
        <v>85</v>
      </c>
      <c r="T146" s="1" t="s">
        <v>86</v>
      </c>
      <c r="Y146" s="1">
        <v>10</v>
      </c>
      <c r="Z146" s="1">
        <v>15</v>
      </c>
      <c r="AA146" s="1">
        <v>67</v>
      </c>
      <c r="AB146" s="1">
        <v>0</v>
      </c>
      <c r="AP146" s="1">
        <f t="shared" si="5"/>
        <v>0</v>
      </c>
    </row>
    <row r="147" spans="1:59" x14ac:dyDescent="0.25">
      <c r="A147" s="1">
        <v>1</v>
      </c>
      <c r="B147" s="2">
        <v>44550</v>
      </c>
      <c r="C147" s="2">
        <v>44596</v>
      </c>
      <c r="D147" s="1">
        <v>0</v>
      </c>
      <c r="E147" s="1" t="s">
        <v>538</v>
      </c>
      <c r="F147" s="1">
        <v>146</v>
      </c>
      <c r="G147" s="1" t="s">
        <v>611</v>
      </c>
      <c r="H147" s="1" t="s">
        <v>65</v>
      </c>
      <c r="I147" s="1" t="s">
        <v>612</v>
      </c>
      <c r="K147" s="1">
        <v>2</v>
      </c>
      <c r="L147" s="1">
        <v>1</v>
      </c>
      <c r="M147" s="1" t="str">
        <f t="shared" si="4"/>
        <v>MALE</v>
      </c>
      <c r="N147" s="1">
        <v>1</v>
      </c>
      <c r="P147" s="1">
        <v>1</v>
      </c>
      <c r="Q147" s="1" t="s">
        <v>68</v>
      </c>
      <c r="S147" s="1" t="s">
        <v>164</v>
      </c>
      <c r="T147" s="1" t="s">
        <v>98</v>
      </c>
      <c r="U147" s="1">
        <v>200</v>
      </c>
      <c r="Y147" s="1">
        <v>100</v>
      </c>
      <c r="Z147" s="1">
        <v>2.5</v>
      </c>
      <c r="AA147" s="1">
        <v>4000</v>
      </c>
      <c r="AB147" s="1">
        <v>0</v>
      </c>
      <c r="AP147" s="1">
        <f t="shared" si="5"/>
        <v>0</v>
      </c>
    </row>
    <row r="148" spans="1:59" x14ac:dyDescent="0.25">
      <c r="A148" s="1">
        <v>1</v>
      </c>
      <c r="B148" s="2">
        <v>44550</v>
      </c>
      <c r="C148" s="2">
        <v>44596</v>
      </c>
      <c r="D148" s="1">
        <v>0</v>
      </c>
      <c r="E148" s="1" t="s">
        <v>538</v>
      </c>
      <c r="F148" s="1">
        <v>147</v>
      </c>
      <c r="G148" s="1" t="s">
        <v>613</v>
      </c>
      <c r="H148" s="1" t="s">
        <v>65</v>
      </c>
      <c r="I148" s="1" t="s">
        <v>614</v>
      </c>
      <c r="K148" s="1">
        <v>2</v>
      </c>
      <c r="L148" s="1">
        <v>2</v>
      </c>
      <c r="M148" s="1" t="str">
        <f t="shared" si="4"/>
        <v>MALE</v>
      </c>
      <c r="P148" s="1">
        <v>0</v>
      </c>
      <c r="Q148" s="1" t="s">
        <v>68</v>
      </c>
      <c r="R148" s="1">
        <v>2021</v>
      </c>
      <c r="S148" s="1" t="s">
        <v>69</v>
      </c>
      <c r="T148" s="1" t="s">
        <v>69</v>
      </c>
      <c r="Y148" s="1">
        <v>35</v>
      </c>
      <c r="Z148" s="1">
        <v>10</v>
      </c>
      <c r="AA148" s="1">
        <v>350</v>
      </c>
      <c r="AB148" s="1">
        <v>0</v>
      </c>
      <c r="AP148" s="1">
        <f t="shared" si="5"/>
        <v>0</v>
      </c>
    </row>
    <row r="149" spans="1:59" x14ac:dyDescent="0.25">
      <c r="A149" s="1">
        <v>1</v>
      </c>
      <c r="B149" s="2">
        <v>44550</v>
      </c>
      <c r="C149" s="2">
        <v>44596</v>
      </c>
      <c r="D149" s="1">
        <v>0</v>
      </c>
      <c r="E149" s="1" t="s">
        <v>538</v>
      </c>
      <c r="F149" s="1">
        <v>148</v>
      </c>
      <c r="G149" s="1" t="s">
        <v>615</v>
      </c>
      <c r="H149" s="1" t="s">
        <v>172</v>
      </c>
      <c r="I149" s="1" t="s">
        <v>616</v>
      </c>
      <c r="J149" s="1" t="s">
        <v>617</v>
      </c>
      <c r="K149" s="1">
        <v>2</v>
      </c>
      <c r="L149" s="1">
        <v>2</v>
      </c>
      <c r="M149" s="1" t="str">
        <f t="shared" si="4"/>
        <v>MALE</v>
      </c>
      <c r="P149" s="1">
        <v>0</v>
      </c>
      <c r="Q149" s="1" t="s">
        <v>74</v>
      </c>
      <c r="S149" s="1" t="s">
        <v>164</v>
      </c>
      <c r="T149" s="1" t="s">
        <v>98</v>
      </c>
      <c r="Y149" s="1">
        <v>50</v>
      </c>
      <c r="Z149" s="1">
        <v>5</v>
      </c>
      <c r="AA149" s="1">
        <v>1000</v>
      </c>
      <c r="AB149" s="1">
        <v>0</v>
      </c>
      <c r="AP149" s="1">
        <f t="shared" si="5"/>
        <v>0</v>
      </c>
    </row>
    <row r="150" spans="1:59" x14ac:dyDescent="0.25">
      <c r="A150" s="1">
        <v>1</v>
      </c>
      <c r="B150" s="2">
        <v>44550</v>
      </c>
      <c r="C150" s="2">
        <v>44596</v>
      </c>
      <c r="D150" s="1">
        <v>0</v>
      </c>
      <c r="E150" s="1" t="s">
        <v>538</v>
      </c>
      <c r="F150" s="1">
        <v>149</v>
      </c>
      <c r="G150" s="1" t="s">
        <v>618</v>
      </c>
      <c r="H150" s="1" t="s">
        <v>285</v>
      </c>
      <c r="I150" s="1" t="s">
        <v>619</v>
      </c>
      <c r="J150" s="1" t="s">
        <v>620</v>
      </c>
      <c r="K150" s="1">
        <v>2</v>
      </c>
      <c r="L150" s="1">
        <v>1</v>
      </c>
      <c r="M150" s="1" t="str">
        <f t="shared" si="4"/>
        <v>MALE</v>
      </c>
      <c r="N150" s="1">
        <v>1</v>
      </c>
      <c r="P150" s="1">
        <v>1</v>
      </c>
      <c r="Q150" s="1" t="s">
        <v>68</v>
      </c>
      <c r="S150" s="1" t="s">
        <v>280</v>
      </c>
      <c r="T150" s="1" t="s">
        <v>92</v>
      </c>
      <c r="Y150" s="1">
        <v>50</v>
      </c>
      <c r="Z150" s="1">
        <v>25</v>
      </c>
      <c r="AA150" s="1">
        <v>200</v>
      </c>
      <c r="AB150" s="1">
        <v>0</v>
      </c>
      <c r="AP150" s="1">
        <f t="shared" si="5"/>
        <v>0</v>
      </c>
    </row>
    <row r="151" spans="1:59" x14ac:dyDescent="0.25">
      <c r="A151" s="1">
        <v>1</v>
      </c>
      <c r="B151" s="2">
        <v>44550</v>
      </c>
      <c r="C151" s="2">
        <v>44596</v>
      </c>
      <c r="D151" s="1">
        <v>0</v>
      </c>
      <c r="E151" s="1" t="s">
        <v>538</v>
      </c>
      <c r="F151" s="1">
        <v>150</v>
      </c>
      <c r="G151" s="1" t="s">
        <v>621</v>
      </c>
      <c r="H151" s="1" t="s">
        <v>78</v>
      </c>
      <c r="I151" s="1" t="s">
        <v>622</v>
      </c>
      <c r="J151" s="1" t="s">
        <v>623</v>
      </c>
      <c r="K151" s="1">
        <v>2</v>
      </c>
      <c r="L151" s="1">
        <v>1</v>
      </c>
      <c r="M151" s="1" t="str">
        <f t="shared" si="4"/>
        <v>MALE</v>
      </c>
      <c r="N151" s="1">
        <v>1</v>
      </c>
      <c r="P151" s="1">
        <v>0</v>
      </c>
      <c r="Q151" s="1" t="s">
        <v>74</v>
      </c>
      <c r="R151" s="1">
        <v>2019</v>
      </c>
      <c r="S151" s="1" t="s">
        <v>154</v>
      </c>
      <c r="T151" s="1" t="s">
        <v>155</v>
      </c>
      <c r="V151" s="1">
        <v>100</v>
      </c>
      <c r="Y151" s="1">
        <v>170</v>
      </c>
      <c r="Z151" s="1">
        <v>2.5</v>
      </c>
      <c r="AA151" s="1">
        <v>6800</v>
      </c>
      <c r="AB151" s="1">
        <v>1</v>
      </c>
      <c r="AG151" s="1">
        <v>0</v>
      </c>
      <c r="AP151" s="1">
        <f t="shared" si="5"/>
        <v>0</v>
      </c>
    </row>
    <row r="152" spans="1:59" x14ac:dyDescent="0.25">
      <c r="A152" s="1">
        <v>1</v>
      </c>
      <c r="B152" s="2">
        <v>44550</v>
      </c>
      <c r="C152" s="2">
        <v>44596</v>
      </c>
      <c r="D152" s="1">
        <v>0</v>
      </c>
      <c r="E152" s="1" t="s">
        <v>538</v>
      </c>
      <c r="F152" s="1">
        <v>151</v>
      </c>
      <c r="G152" s="1" t="s">
        <v>624</v>
      </c>
      <c r="H152" s="1" t="s">
        <v>181</v>
      </c>
      <c r="I152" s="1" t="s">
        <v>625</v>
      </c>
      <c r="J152" s="1" t="s">
        <v>626</v>
      </c>
      <c r="K152" s="1">
        <v>2</v>
      </c>
      <c r="L152" s="1">
        <v>2</v>
      </c>
      <c r="M152" s="1" t="str">
        <f t="shared" si="4"/>
        <v>MALE</v>
      </c>
      <c r="P152" s="1">
        <v>0</v>
      </c>
      <c r="Q152" s="1" t="s">
        <v>68</v>
      </c>
      <c r="S152" s="1" t="s">
        <v>409</v>
      </c>
      <c r="T152" s="1" t="s">
        <v>76</v>
      </c>
      <c r="Y152" s="1">
        <v>150</v>
      </c>
      <c r="Z152" s="1">
        <v>2.5</v>
      </c>
      <c r="AA152" s="1">
        <v>6000</v>
      </c>
      <c r="AB152" s="1">
        <v>0</v>
      </c>
      <c r="AP152" s="1">
        <f t="shared" si="5"/>
        <v>0</v>
      </c>
    </row>
    <row r="153" spans="1:59" x14ac:dyDescent="0.25">
      <c r="A153" s="1">
        <v>1</v>
      </c>
      <c r="B153" s="2">
        <v>44550</v>
      </c>
      <c r="C153" s="2">
        <v>44596</v>
      </c>
      <c r="D153" s="1">
        <v>0</v>
      </c>
      <c r="E153" s="1" t="s">
        <v>538</v>
      </c>
      <c r="F153" s="1">
        <v>152</v>
      </c>
      <c r="G153" s="1" t="s">
        <v>627</v>
      </c>
      <c r="H153" s="1" t="s">
        <v>78</v>
      </c>
      <c r="I153" s="1" t="s">
        <v>628</v>
      </c>
      <c r="J153" s="1" t="s">
        <v>629</v>
      </c>
      <c r="K153" s="1">
        <v>3</v>
      </c>
      <c r="L153" s="1">
        <v>2</v>
      </c>
      <c r="M153" s="1" t="str">
        <f t="shared" si="4"/>
        <v>MALE</v>
      </c>
      <c r="N153" s="1">
        <v>1</v>
      </c>
      <c r="P153" s="1">
        <v>1</v>
      </c>
      <c r="Q153" s="1" t="s">
        <v>68</v>
      </c>
      <c r="R153" s="1">
        <v>2018</v>
      </c>
      <c r="S153" s="1" t="s">
        <v>133</v>
      </c>
      <c r="T153" s="1" t="s">
        <v>98</v>
      </c>
      <c r="U153" s="1">
        <v>1200</v>
      </c>
      <c r="Y153" s="1">
        <v>150</v>
      </c>
      <c r="Z153" s="1">
        <v>2</v>
      </c>
      <c r="AA153" s="1">
        <v>7500</v>
      </c>
      <c r="AB153" s="1">
        <v>1</v>
      </c>
      <c r="AG153" s="1">
        <v>0</v>
      </c>
      <c r="AP153" s="1">
        <f t="shared" si="5"/>
        <v>0</v>
      </c>
    </row>
    <row r="154" spans="1:59" x14ac:dyDescent="0.25">
      <c r="A154" s="1">
        <v>2</v>
      </c>
      <c r="B154" s="2">
        <v>44928</v>
      </c>
      <c r="C154" s="2">
        <v>44995</v>
      </c>
      <c r="D154" s="1">
        <v>1</v>
      </c>
      <c r="E154" s="1" t="s">
        <v>630</v>
      </c>
      <c r="F154" s="1">
        <v>153</v>
      </c>
      <c r="G154" s="1" t="s">
        <v>631</v>
      </c>
      <c r="H154" s="1" t="s">
        <v>285</v>
      </c>
      <c r="I154" s="1" t="s">
        <v>632</v>
      </c>
      <c r="J154" s="1" t="s">
        <v>633</v>
      </c>
      <c r="K154" s="1">
        <v>2</v>
      </c>
      <c r="M154" s="1" t="str">
        <f t="shared" si="4"/>
        <v>FEMALE</v>
      </c>
      <c r="N154" s="1">
        <v>2</v>
      </c>
      <c r="P154" s="1">
        <v>0</v>
      </c>
      <c r="Q154" s="1" t="s">
        <v>74</v>
      </c>
      <c r="S154" s="1" t="s">
        <v>634</v>
      </c>
      <c r="T154" s="1" t="s">
        <v>86</v>
      </c>
      <c r="V154" s="1">
        <v>65</v>
      </c>
      <c r="Y154" s="1">
        <v>80</v>
      </c>
      <c r="Z154" s="1">
        <v>1</v>
      </c>
      <c r="AA154" s="1">
        <v>8000</v>
      </c>
      <c r="AB154" s="1">
        <v>1</v>
      </c>
      <c r="AG154" s="1">
        <v>1</v>
      </c>
      <c r="AH154" s="1">
        <v>100</v>
      </c>
      <c r="AI154" s="1">
        <v>2</v>
      </c>
      <c r="AL154" s="1">
        <v>5000</v>
      </c>
      <c r="AM154" s="1">
        <v>2</v>
      </c>
      <c r="AP154" s="1">
        <f t="shared" si="5"/>
        <v>100</v>
      </c>
      <c r="BC154" s="1">
        <v>50</v>
      </c>
      <c r="BD154" s="1">
        <v>1</v>
      </c>
      <c r="BF154" s="1">
        <v>50</v>
      </c>
      <c r="BG154" s="1">
        <v>1</v>
      </c>
    </row>
    <row r="155" spans="1:59" x14ac:dyDescent="0.25">
      <c r="A155" s="1">
        <v>2</v>
      </c>
      <c r="B155" s="2">
        <v>44928</v>
      </c>
      <c r="C155" s="2">
        <v>44995</v>
      </c>
      <c r="D155" s="1">
        <v>1</v>
      </c>
      <c r="E155" s="1" t="s">
        <v>630</v>
      </c>
      <c r="F155" s="1">
        <v>154</v>
      </c>
      <c r="G155" s="1" t="s">
        <v>635</v>
      </c>
      <c r="H155" s="1" t="s">
        <v>65</v>
      </c>
      <c r="I155" s="1" t="s">
        <v>636</v>
      </c>
      <c r="J155" s="1" t="s">
        <v>637</v>
      </c>
      <c r="K155" s="1">
        <v>2</v>
      </c>
      <c r="L155" s="1">
        <v>2</v>
      </c>
      <c r="M155" s="1" t="str">
        <f t="shared" si="4"/>
        <v>MALE</v>
      </c>
      <c r="P155" s="1">
        <v>0</v>
      </c>
      <c r="Q155" s="1" t="s">
        <v>74</v>
      </c>
      <c r="S155" s="1" t="s">
        <v>638</v>
      </c>
      <c r="T155" s="1" t="s">
        <v>185</v>
      </c>
      <c r="V155" s="1">
        <v>11</v>
      </c>
      <c r="Y155" s="1">
        <v>30</v>
      </c>
      <c r="Z155" s="1">
        <v>5</v>
      </c>
      <c r="AA155" s="1">
        <v>600</v>
      </c>
      <c r="AB155" s="1">
        <v>1</v>
      </c>
      <c r="AG155" s="1">
        <v>1</v>
      </c>
      <c r="AH155" s="1">
        <v>30</v>
      </c>
      <c r="AI155" s="1">
        <v>15</v>
      </c>
      <c r="AL155" s="1">
        <v>200</v>
      </c>
      <c r="AM155" s="1">
        <v>3</v>
      </c>
      <c r="AP155" s="1">
        <f t="shared" si="5"/>
        <v>30</v>
      </c>
      <c r="AW155" s="1">
        <v>10</v>
      </c>
      <c r="AX155" s="1">
        <v>5</v>
      </c>
      <c r="AZ155" s="1">
        <v>10</v>
      </c>
      <c r="BA155" s="1">
        <v>5</v>
      </c>
      <c r="BF155" s="1">
        <v>10</v>
      </c>
      <c r="BG155" s="1">
        <v>5</v>
      </c>
    </row>
    <row r="156" spans="1:59" x14ac:dyDescent="0.25">
      <c r="A156" s="1">
        <v>2</v>
      </c>
      <c r="B156" s="2">
        <v>44928</v>
      </c>
      <c r="C156" s="2">
        <v>44995</v>
      </c>
      <c r="D156" s="1">
        <v>1</v>
      </c>
      <c r="E156" s="1" t="s">
        <v>630</v>
      </c>
      <c r="F156" s="1">
        <v>155</v>
      </c>
      <c r="G156" s="1" t="s">
        <v>639</v>
      </c>
      <c r="H156" s="1" t="s">
        <v>78</v>
      </c>
      <c r="I156" s="1" t="s">
        <v>640</v>
      </c>
      <c r="J156" s="1" t="s">
        <v>641</v>
      </c>
      <c r="K156" s="1">
        <v>2</v>
      </c>
      <c r="L156" s="1">
        <v>2</v>
      </c>
      <c r="M156" s="1" t="str">
        <f t="shared" si="4"/>
        <v>MALE</v>
      </c>
      <c r="P156" s="1">
        <v>0</v>
      </c>
      <c r="Q156" s="1" t="s">
        <v>68</v>
      </c>
      <c r="S156" s="1" t="s">
        <v>280</v>
      </c>
      <c r="T156" s="1" t="s">
        <v>92</v>
      </c>
      <c r="Y156" s="1">
        <v>100</v>
      </c>
      <c r="Z156" s="1">
        <v>1</v>
      </c>
      <c r="AA156" s="1">
        <v>10000</v>
      </c>
      <c r="AB156" s="1">
        <v>0</v>
      </c>
      <c r="AP156" s="1">
        <f t="shared" si="5"/>
        <v>0</v>
      </c>
    </row>
    <row r="157" spans="1:59" x14ac:dyDescent="0.25">
      <c r="A157" s="1">
        <v>2</v>
      </c>
      <c r="B157" s="2">
        <v>44928</v>
      </c>
      <c r="C157" s="2">
        <v>44995</v>
      </c>
      <c r="D157" s="1">
        <v>2</v>
      </c>
      <c r="E157" s="1" t="s">
        <v>642</v>
      </c>
      <c r="F157" s="1">
        <v>156</v>
      </c>
      <c r="G157" s="1" t="s">
        <v>643</v>
      </c>
      <c r="H157" s="1" t="s">
        <v>78</v>
      </c>
      <c r="I157" s="1" t="s">
        <v>644</v>
      </c>
      <c r="J157" s="1" t="s">
        <v>645</v>
      </c>
      <c r="K157" s="1">
        <v>2</v>
      </c>
      <c r="L157" s="1">
        <v>1</v>
      </c>
      <c r="M157" s="1" t="str">
        <f t="shared" si="4"/>
        <v>MALE</v>
      </c>
      <c r="N157" s="1">
        <v>1</v>
      </c>
      <c r="P157" s="1">
        <v>1</v>
      </c>
      <c r="Q157" s="1" t="s">
        <v>68</v>
      </c>
      <c r="R157" s="1">
        <v>2018</v>
      </c>
      <c r="S157" s="1" t="s">
        <v>164</v>
      </c>
      <c r="T157" s="1" t="s">
        <v>98</v>
      </c>
      <c r="U157" s="1">
        <v>150</v>
      </c>
      <c r="W157" s="1">
        <v>35</v>
      </c>
      <c r="Y157" s="1">
        <v>50</v>
      </c>
      <c r="Z157" s="1">
        <v>3</v>
      </c>
      <c r="AA157" s="1">
        <v>1667</v>
      </c>
      <c r="AB157" s="1">
        <v>1</v>
      </c>
      <c r="AG157" s="1">
        <v>1</v>
      </c>
      <c r="AH157" s="1">
        <v>50</v>
      </c>
      <c r="AI157" s="1">
        <v>10</v>
      </c>
      <c r="AL157" s="1">
        <v>500</v>
      </c>
      <c r="AM157" s="1">
        <v>2</v>
      </c>
      <c r="AP157" s="1">
        <f t="shared" si="5"/>
        <v>50</v>
      </c>
      <c r="AT157" s="1">
        <v>25</v>
      </c>
      <c r="AU157" s="1">
        <v>5</v>
      </c>
      <c r="BC157" s="1">
        <v>25</v>
      </c>
      <c r="BD157" s="1">
        <v>5</v>
      </c>
    </row>
    <row r="158" spans="1:59" x14ac:dyDescent="0.25">
      <c r="A158" s="1">
        <v>2</v>
      </c>
      <c r="B158" s="2">
        <v>44928</v>
      </c>
      <c r="C158" s="2">
        <v>44995</v>
      </c>
      <c r="D158" s="1">
        <v>2</v>
      </c>
      <c r="E158" s="1" t="s">
        <v>642</v>
      </c>
      <c r="F158" s="1">
        <v>157</v>
      </c>
      <c r="G158" s="1" t="s">
        <v>646</v>
      </c>
      <c r="H158" s="1" t="s">
        <v>252</v>
      </c>
      <c r="I158" s="1" t="s">
        <v>647</v>
      </c>
      <c r="J158" s="1" t="s">
        <v>648</v>
      </c>
      <c r="K158" s="1">
        <v>2</v>
      </c>
      <c r="L158" s="1">
        <v>2</v>
      </c>
      <c r="M158" s="1" t="str">
        <f t="shared" si="4"/>
        <v>MALE</v>
      </c>
      <c r="P158" s="1">
        <v>0</v>
      </c>
      <c r="Q158" s="1" t="s">
        <v>74</v>
      </c>
      <c r="R158" s="1">
        <v>2021</v>
      </c>
      <c r="S158" s="1" t="s">
        <v>492</v>
      </c>
      <c r="T158" s="1" t="s">
        <v>98</v>
      </c>
      <c r="V158" s="1">
        <v>25</v>
      </c>
      <c r="Y158" s="1">
        <v>200</v>
      </c>
      <c r="Z158" s="1">
        <v>5</v>
      </c>
      <c r="AA158" s="1">
        <v>4000</v>
      </c>
      <c r="AB158" s="1">
        <v>1</v>
      </c>
      <c r="AG158" s="1">
        <v>1</v>
      </c>
      <c r="AH158" s="1">
        <v>100</v>
      </c>
      <c r="AI158" s="1">
        <v>10</v>
      </c>
      <c r="AJ158" s="1">
        <v>100</v>
      </c>
      <c r="AL158" s="1">
        <v>1000</v>
      </c>
      <c r="AM158" s="1">
        <v>2</v>
      </c>
      <c r="AP158" s="1">
        <f t="shared" si="5"/>
        <v>100</v>
      </c>
      <c r="AW158" s="1">
        <v>50</v>
      </c>
      <c r="AX158" s="1">
        <v>5</v>
      </c>
      <c r="AY158" s="1">
        <v>50</v>
      </c>
      <c r="AZ158" s="1">
        <v>50</v>
      </c>
      <c r="BA158" s="1">
        <v>5</v>
      </c>
      <c r="BB158" s="1">
        <v>50</v>
      </c>
    </row>
    <row r="159" spans="1:59" x14ac:dyDescent="0.25">
      <c r="A159" s="1">
        <v>2</v>
      </c>
      <c r="B159" s="2">
        <v>44928</v>
      </c>
      <c r="C159" s="2">
        <v>44995</v>
      </c>
      <c r="D159" s="1">
        <v>2</v>
      </c>
      <c r="E159" s="1" t="s">
        <v>642</v>
      </c>
      <c r="F159" s="1">
        <v>158</v>
      </c>
      <c r="G159" s="1" t="s">
        <v>649</v>
      </c>
      <c r="H159" s="1" t="s">
        <v>65</v>
      </c>
      <c r="I159" s="1" t="s">
        <v>650</v>
      </c>
      <c r="J159" s="1" t="s">
        <v>651</v>
      </c>
      <c r="K159" s="1">
        <v>2</v>
      </c>
      <c r="L159" s="1">
        <v>2</v>
      </c>
      <c r="M159" s="1" t="str">
        <f t="shared" si="4"/>
        <v>MALE</v>
      </c>
      <c r="P159" s="1">
        <v>0</v>
      </c>
      <c r="Q159" s="1" t="s">
        <v>74</v>
      </c>
      <c r="S159" s="1" t="s">
        <v>69</v>
      </c>
      <c r="T159" s="1" t="s">
        <v>69</v>
      </c>
      <c r="U159" s="1">
        <v>-1</v>
      </c>
      <c r="W159" s="1">
        <v>45</v>
      </c>
      <c r="Y159" s="1">
        <v>75</v>
      </c>
      <c r="Z159" s="1">
        <v>6</v>
      </c>
      <c r="AA159" s="1">
        <v>1250</v>
      </c>
      <c r="AB159" s="1">
        <v>1</v>
      </c>
      <c r="AG159" s="1">
        <v>1</v>
      </c>
      <c r="AH159" s="1">
        <v>50</v>
      </c>
      <c r="AI159" s="1">
        <v>18</v>
      </c>
      <c r="AJ159" s="1">
        <v>25</v>
      </c>
      <c r="AL159" s="1">
        <v>277.77777780000002</v>
      </c>
      <c r="AM159" s="1">
        <v>1</v>
      </c>
      <c r="AP159" s="1">
        <f t="shared" si="5"/>
        <v>50</v>
      </c>
      <c r="AZ159" s="1">
        <v>50</v>
      </c>
      <c r="BA159" s="1">
        <v>18</v>
      </c>
      <c r="BB159" s="1">
        <v>25</v>
      </c>
    </row>
    <row r="160" spans="1:59" x14ac:dyDescent="0.25">
      <c r="A160" s="1">
        <v>2</v>
      </c>
      <c r="B160" s="2">
        <v>44928</v>
      </c>
      <c r="C160" s="2">
        <v>44995</v>
      </c>
      <c r="D160" s="1">
        <v>3</v>
      </c>
      <c r="E160" s="1" t="s">
        <v>652</v>
      </c>
      <c r="F160" s="1">
        <v>159</v>
      </c>
      <c r="G160" s="1" t="s">
        <v>653</v>
      </c>
      <c r="H160" s="1" t="s">
        <v>65</v>
      </c>
      <c r="I160" s="1" t="s">
        <v>654</v>
      </c>
      <c r="J160" s="1" t="s">
        <v>655</v>
      </c>
      <c r="K160" s="1">
        <v>2</v>
      </c>
      <c r="M160" s="1" t="str">
        <f t="shared" si="4"/>
        <v>FEMALE</v>
      </c>
      <c r="N160" s="1">
        <v>2</v>
      </c>
      <c r="P160" s="1">
        <v>0</v>
      </c>
      <c r="Q160" s="1" t="s">
        <v>74</v>
      </c>
      <c r="S160" s="1" t="s">
        <v>69</v>
      </c>
      <c r="T160" s="1" t="s">
        <v>69</v>
      </c>
      <c r="Y160" s="1">
        <v>75</v>
      </c>
      <c r="Z160" s="1">
        <v>3</v>
      </c>
      <c r="AA160" s="1">
        <v>2500</v>
      </c>
      <c r="AB160" s="1">
        <v>1</v>
      </c>
      <c r="AG160" s="1">
        <v>0</v>
      </c>
      <c r="AP160" s="1">
        <f t="shared" si="5"/>
        <v>0</v>
      </c>
    </row>
    <row r="161" spans="1:60" x14ac:dyDescent="0.25">
      <c r="A161" s="1">
        <v>2</v>
      </c>
      <c r="B161" s="2">
        <v>44928</v>
      </c>
      <c r="C161" s="2">
        <v>44995</v>
      </c>
      <c r="D161" s="1">
        <v>3</v>
      </c>
      <c r="E161" s="1" t="s">
        <v>652</v>
      </c>
      <c r="F161" s="1">
        <v>160</v>
      </c>
      <c r="G161" s="1" t="s">
        <v>656</v>
      </c>
      <c r="H161" s="1" t="s">
        <v>584</v>
      </c>
      <c r="I161" s="1" t="s">
        <v>657</v>
      </c>
      <c r="J161" s="1" t="s">
        <v>658</v>
      </c>
      <c r="K161" s="1">
        <v>3</v>
      </c>
      <c r="L161" s="1">
        <v>3</v>
      </c>
      <c r="M161" s="1" t="str">
        <f t="shared" si="4"/>
        <v>MALE</v>
      </c>
      <c r="P161" s="1">
        <v>0</v>
      </c>
      <c r="Q161" s="1" t="s">
        <v>74</v>
      </c>
      <c r="S161" s="1" t="s">
        <v>659</v>
      </c>
      <c r="T161" s="1" t="s">
        <v>660</v>
      </c>
      <c r="Y161" s="1">
        <v>300</v>
      </c>
      <c r="Z161" s="1">
        <v>1</v>
      </c>
      <c r="AA161" s="1">
        <v>30000</v>
      </c>
      <c r="AB161" s="1">
        <v>1</v>
      </c>
      <c r="AG161" s="1">
        <v>1</v>
      </c>
      <c r="AH161" s="1">
        <v>150</v>
      </c>
      <c r="AI161" s="1">
        <v>0.6</v>
      </c>
      <c r="AJ161" s="1">
        <v>150</v>
      </c>
      <c r="AL161" s="1">
        <v>25000</v>
      </c>
      <c r="AM161" s="1">
        <v>3</v>
      </c>
      <c r="AP161" s="1">
        <f t="shared" si="5"/>
        <v>150</v>
      </c>
      <c r="AT161" s="1">
        <v>50</v>
      </c>
      <c r="AU161" s="1">
        <v>0.2</v>
      </c>
      <c r="AV161" s="1">
        <v>50</v>
      </c>
      <c r="BC161" s="1">
        <v>50</v>
      </c>
      <c r="BD161" s="1">
        <v>0.2</v>
      </c>
      <c r="BE161" s="1">
        <v>50</v>
      </c>
      <c r="BF161" s="1">
        <v>50</v>
      </c>
      <c r="BG161" s="1">
        <v>0.2</v>
      </c>
      <c r="BH161" s="1">
        <v>50</v>
      </c>
    </row>
    <row r="162" spans="1:60" x14ac:dyDescent="0.25">
      <c r="A162" s="1">
        <v>2</v>
      </c>
      <c r="B162" s="2">
        <v>44928</v>
      </c>
      <c r="C162" s="2">
        <v>44995</v>
      </c>
      <c r="D162" s="1">
        <v>3</v>
      </c>
      <c r="E162" s="1" t="s">
        <v>652</v>
      </c>
      <c r="F162" s="1">
        <v>161</v>
      </c>
      <c r="G162" s="1" t="s">
        <v>661</v>
      </c>
      <c r="H162" s="1" t="s">
        <v>78</v>
      </c>
      <c r="I162" s="1" t="s">
        <v>662</v>
      </c>
      <c r="J162" s="1" t="s">
        <v>663</v>
      </c>
      <c r="K162" s="1">
        <v>2</v>
      </c>
      <c r="L162" s="1">
        <v>1</v>
      </c>
      <c r="M162" s="1" t="str">
        <f t="shared" si="4"/>
        <v>MALE</v>
      </c>
      <c r="N162" s="1">
        <v>1</v>
      </c>
      <c r="P162" s="1">
        <v>1</v>
      </c>
      <c r="Q162" s="1" t="s">
        <v>74</v>
      </c>
      <c r="S162" s="1" t="s">
        <v>133</v>
      </c>
      <c r="T162" s="1" t="s">
        <v>98</v>
      </c>
      <c r="Y162" s="1">
        <v>20</v>
      </c>
      <c r="Z162" s="1">
        <v>10</v>
      </c>
      <c r="AA162" s="1">
        <v>200</v>
      </c>
      <c r="AB162" s="1">
        <v>1</v>
      </c>
      <c r="AG162" s="1">
        <v>1</v>
      </c>
      <c r="AH162" s="1">
        <v>20</v>
      </c>
      <c r="AI162" s="1">
        <v>20</v>
      </c>
      <c r="AL162" s="1">
        <v>100</v>
      </c>
      <c r="AM162" s="1">
        <v>1</v>
      </c>
      <c r="AP162" s="1">
        <f t="shared" si="5"/>
        <v>20</v>
      </c>
      <c r="AT162" s="1">
        <v>20</v>
      </c>
      <c r="AU162" s="1">
        <v>20</v>
      </c>
    </row>
    <row r="163" spans="1:60" x14ac:dyDescent="0.25">
      <c r="A163" s="1">
        <v>2</v>
      </c>
      <c r="B163" s="2">
        <v>44928</v>
      </c>
      <c r="C163" s="2">
        <v>44995</v>
      </c>
      <c r="D163" s="1">
        <v>4</v>
      </c>
      <c r="E163" s="1" t="s">
        <v>664</v>
      </c>
      <c r="F163" s="1">
        <v>162</v>
      </c>
      <c r="G163" s="1" t="s">
        <v>665</v>
      </c>
      <c r="H163" s="1" t="s">
        <v>71</v>
      </c>
      <c r="I163" s="1" t="s">
        <v>666</v>
      </c>
      <c r="J163" s="1" t="s">
        <v>667</v>
      </c>
      <c r="K163" s="1">
        <v>2</v>
      </c>
      <c r="L163" s="1">
        <v>2</v>
      </c>
      <c r="M163" s="1" t="str">
        <f t="shared" si="4"/>
        <v>MALE</v>
      </c>
      <c r="P163" s="1">
        <v>0</v>
      </c>
      <c r="Q163" s="1" t="s">
        <v>74</v>
      </c>
      <c r="S163" s="1" t="s">
        <v>142</v>
      </c>
      <c r="T163" s="1" t="s">
        <v>143</v>
      </c>
      <c r="Y163" s="1">
        <v>75</v>
      </c>
      <c r="Z163" s="1">
        <v>2</v>
      </c>
      <c r="AA163" s="1">
        <v>3750</v>
      </c>
      <c r="AB163" s="1">
        <v>1</v>
      </c>
      <c r="AG163" s="1">
        <v>1</v>
      </c>
      <c r="AH163" s="1">
        <v>100</v>
      </c>
      <c r="AI163" s="1">
        <v>6.67</v>
      </c>
      <c r="AL163" s="1">
        <v>1499.2503750000001</v>
      </c>
      <c r="AM163" s="1">
        <v>2</v>
      </c>
      <c r="AP163" s="1">
        <f t="shared" si="5"/>
        <v>100</v>
      </c>
      <c r="BC163" s="1">
        <v>50</v>
      </c>
      <c r="BD163" s="1">
        <v>3.335</v>
      </c>
      <c r="BF163" s="1">
        <v>50</v>
      </c>
      <c r="BG163" s="1">
        <v>3.335</v>
      </c>
    </row>
    <row r="164" spans="1:60" x14ac:dyDescent="0.25">
      <c r="A164" s="1">
        <v>2</v>
      </c>
      <c r="B164" s="2">
        <v>44928</v>
      </c>
      <c r="C164" s="2">
        <v>44995</v>
      </c>
      <c r="D164" s="1">
        <v>4</v>
      </c>
      <c r="E164" s="1" t="s">
        <v>664</v>
      </c>
      <c r="F164" s="1">
        <v>163</v>
      </c>
      <c r="G164" s="1" t="s">
        <v>668</v>
      </c>
      <c r="H164" s="1" t="s">
        <v>65</v>
      </c>
      <c r="I164" s="1" t="s">
        <v>669</v>
      </c>
      <c r="J164" s="1" t="s">
        <v>670</v>
      </c>
      <c r="K164" s="1">
        <v>3</v>
      </c>
      <c r="L164" s="1">
        <v>2</v>
      </c>
      <c r="M164" s="1" t="str">
        <f t="shared" si="4"/>
        <v>MALE</v>
      </c>
      <c r="N164" s="1">
        <v>1</v>
      </c>
      <c r="P164" s="1">
        <v>0</v>
      </c>
      <c r="Q164" s="1" t="s">
        <v>74</v>
      </c>
      <c r="R164" s="1">
        <v>2020</v>
      </c>
      <c r="S164" s="1" t="s">
        <v>133</v>
      </c>
      <c r="T164" s="1" t="s">
        <v>98</v>
      </c>
      <c r="Y164" s="1">
        <v>40</v>
      </c>
      <c r="Z164" s="1">
        <v>2.5</v>
      </c>
      <c r="AA164" s="1">
        <v>1600</v>
      </c>
      <c r="AB164" s="1">
        <v>1</v>
      </c>
      <c r="AG164" s="1">
        <v>1</v>
      </c>
      <c r="AH164" s="1">
        <v>40</v>
      </c>
      <c r="AI164" s="1">
        <v>4</v>
      </c>
      <c r="AL164" s="1">
        <v>1000</v>
      </c>
      <c r="AM164" s="1">
        <v>2</v>
      </c>
      <c r="AP164" s="1">
        <f t="shared" si="5"/>
        <v>40</v>
      </c>
      <c r="AW164" s="1">
        <v>20</v>
      </c>
      <c r="AX164" s="1">
        <v>2</v>
      </c>
      <c r="BF164" s="1">
        <v>20</v>
      </c>
      <c r="BG164" s="1">
        <v>2</v>
      </c>
    </row>
    <row r="165" spans="1:60" x14ac:dyDescent="0.25">
      <c r="A165" s="1">
        <v>2</v>
      </c>
      <c r="B165" s="2">
        <v>44928</v>
      </c>
      <c r="C165" s="2">
        <v>44995</v>
      </c>
      <c r="D165" s="1">
        <v>4</v>
      </c>
      <c r="E165" s="1" t="s">
        <v>664</v>
      </c>
      <c r="F165" s="1">
        <v>164</v>
      </c>
      <c r="G165" s="1" t="s">
        <v>671</v>
      </c>
      <c r="H165" s="1" t="s">
        <v>181</v>
      </c>
      <c r="I165" s="1" t="s">
        <v>672</v>
      </c>
      <c r="J165" s="1" t="s">
        <v>673</v>
      </c>
      <c r="K165" s="1">
        <v>2</v>
      </c>
      <c r="L165" s="1">
        <v>1</v>
      </c>
      <c r="M165" s="1" t="str">
        <f t="shared" si="4"/>
        <v>MALE</v>
      </c>
      <c r="N165" s="1">
        <v>1</v>
      </c>
      <c r="P165" s="1">
        <v>1</v>
      </c>
      <c r="Q165" s="1" t="s">
        <v>68</v>
      </c>
      <c r="S165" s="1" t="s">
        <v>133</v>
      </c>
      <c r="T165" s="1" t="s">
        <v>98</v>
      </c>
      <c r="V165" s="1">
        <v>12</v>
      </c>
      <c r="W165" s="1">
        <v>60</v>
      </c>
      <c r="Y165" s="1">
        <v>70</v>
      </c>
      <c r="Z165" s="1">
        <v>5</v>
      </c>
      <c r="AA165" s="1">
        <v>1400</v>
      </c>
      <c r="AB165" s="1">
        <v>1</v>
      </c>
      <c r="AG165" s="1">
        <v>1</v>
      </c>
      <c r="AH165" s="1">
        <v>35</v>
      </c>
      <c r="AI165" s="1">
        <v>5</v>
      </c>
      <c r="AJ165" s="1">
        <v>35</v>
      </c>
      <c r="AL165" s="1">
        <v>700</v>
      </c>
      <c r="AM165" s="1">
        <v>1</v>
      </c>
      <c r="AP165" s="1">
        <f t="shared" si="5"/>
        <v>35</v>
      </c>
      <c r="AT165" s="1">
        <v>35</v>
      </c>
      <c r="AU165" s="1">
        <v>5</v>
      </c>
      <c r="AV165" s="1">
        <v>35</v>
      </c>
    </row>
    <row r="166" spans="1:60" x14ac:dyDescent="0.25">
      <c r="A166" s="1">
        <v>2</v>
      </c>
      <c r="B166" s="2">
        <v>44928</v>
      </c>
      <c r="C166" s="2">
        <v>44995</v>
      </c>
      <c r="D166" s="1">
        <v>5</v>
      </c>
      <c r="E166" s="1" t="s">
        <v>674</v>
      </c>
      <c r="F166" s="1">
        <v>165</v>
      </c>
      <c r="G166" s="1" t="s">
        <v>675</v>
      </c>
      <c r="H166" s="1" t="s">
        <v>78</v>
      </c>
      <c r="I166" s="1" t="s">
        <v>676</v>
      </c>
      <c r="J166" s="1" t="s">
        <v>677</v>
      </c>
      <c r="K166" s="1">
        <v>2</v>
      </c>
      <c r="L166" s="1">
        <v>1</v>
      </c>
      <c r="M166" s="1" t="str">
        <f t="shared" si="4"/>
        <v>MALE</v>
      </c>
      <c r="N166" s="1">
        <v>1</v>
      </c>
      <c r="P166" s="1">
        <v>1</v>
      </c>
      <c r="Q166" s="1" t="s">
        <v>68</v>
      </c>
      <c r="S166" s="1" t="s">
        <v>678</v>
      </c>
      <c r="T166" s="1" t="s">
        <v>155</v>
      </c>
      <c r="V166" s="1">
        <v>46</v>
      </c>
      <c r="Y166" s="1">
        <v>100</v>
      </c>
      <c r="Z166" s="1">
        <v>4</v>
      </c>
      <c r="AA166" s="1">
        <v>2500</v>
      </c>
      <c r="AB166" s="1">
        <v>1</v>
      </c>
      <c r="AG166" s="1">
        <v>1</v>
      </c>
      <c r="AH166" s="1">
        <v>100</v>
      </c>
      <c r="AI166" s="1">
        <v>10</v>
      </c>
      <c r="AL166" s="1">
        <v>1000</v>
      </c>
      <c r="AM166" s="1">
        <v>2</v>
      </c>
      <c r="AP166" s="1">
        <f t="shared" si="5"/>
        <v>100</v>
      </c>
      <c r="AW166" s="1">
        <v>50</v>
      </c>
      <c r="AX166" s="1">
        <v>5</v>
      </c>
      <c r="AZ166" s="1">
        <v>50</v>
      </c>
      <c r="BA166" s="1">
        <v>5</v>
      </c>
    </row>
    <row r="167" spans="1:60" x14ac:dyDescent="0.25">
      <c r="A167" s="1">
        <v>2</v>
      </c>
      <c r="B167" s="2">
        <v>44928</v>
      </c>
      <c r="C167" s="2">
        <v>44995</v>
      </c>
      <c r="D167" s="1">
        <v>5</v>
      </c>
      <c r="E167" s="1" t="s">
        <v>674</v>
      </c>
      <c r="F167" s="1">
        <v>166</v>
      </c>
      <c r="G167" s="1" t="s">
        <v>679</v>
      </c>
      <c r="H167" s="1" t="s">
        <v>78</v>
      </c>
      <c r="I167" s="1" t="s">
        <v>680</v>
      </c>
      <c r="J167" s="1" t="s">
        <v>681</v>
      </c>
      <c r="K167" s="1">
        <v>1</v>
      </c>
      <c r="L167" s="1">
        <v>1</v>
      </c>
      <c r="M167" s="1" t="str">
        <f t="shared" si="4"/>
        <v>MALE</v>
      </c>
      <c r="P167" s="1">
        <v>0</v>
      </c>
      <c r="Q167" s="1" t="s">
        <v>68</v>
      </c>
      <c r="R167" s="1">
        <v>2019</v>
      </c>
      <c r="S167" s="1" t="s">
        <v>85</v>
      </c>
      <c r="T167" s="1" t="s">
        <v>86</v>
      </c>
      <c r="U167" s="1">
        <v>-1</v>
      </c>
      <c r="Y167" s="1">
        <v>75</v>
      </c>
      <c r="Z167" s="1">
        <v>3</v>
      </c>
      <c r="AA167" s="1">
        <v>2500</v>
      </c>
      <c r="AB167" s="1">
        <v>1</v>
      </c>
      <c r="AG167" s="1">
        <v>0</v>
      </c>
      <c r="AP167" s="1">
        <f t="shared" si="5"/>
        <v>0</v>
      </c>
    </row>
    <row r="168" spans="1:60" x14ac:dyDescent="0.25">
      <c r="A168" s="1">
        <v>2</v>
      </c>
      <c r="B168" s="2">
        <v>44928</v>
      </c>
      <c r="C168" s="2">
        <v>44995</v>
      </c>
      <c r="D168" s="1">
        <v>5</v>
      </c>
      <c r="E168" s="1" t="s">
        <v>674</v>
      </c>
      <c r="F168" s="1">
        <v>167</v>
      </c>
      <c r="G168" s="1" t="s">
        <v>682</v>
      </c>
      <c r="H168" s="1" t="s">
        <v>78</v>
      </c>
      <c r="I168" s="1" t="s">
        <v>683</v>
      </c>
      <c r="J168" s="1" t="s">
        <v>684</v>
      </c>
      <c r="K168" s="1">
        <v>3</v>
      </c>
      <c r="L168" s="1">
        <v>3</v>
      </c>
      <c r="M168" s="1" t="str">
        <f t="shared" si="4"/>
        <v>MALE</v>
      </c>
      <c r="P168" s="1">
        <v>0</v>
      </c>
      <c r="Q168" s="1" t="s">
        <v>68</v>
      </c>
      <c r="S168" s="1" t="s">
        <v>69</v>
      </c>
      <c r="T168" s="1" t="s">
        <v>69</v>
      </c>
      <c r="V168" s="1">
        <v>40</v>
      </c>
      <c r="Y168" s="1">
        <v>100</v>
      </c>
      <c r="Z168" s="1">
        <v>1</v>
      </c>
      <c r="AA168" s="1">
        <v>10000</v>
      </c>
      <c r="AB168" s="1">
        <v>0</v>
      </c>
      <c r="AP168" s="1">
        <f t="shared" si="5"/>
        <v>0</v>
      </c>
    </row>
    <row r="169" spans="1:60" x14ac:dyDescent="0.25">
      <c r="A169" s="1">
        <v>2</v>
      </c>
      <c r="B169" s="2">
        <v>44928</v>
      </c>
      <c r="C169" s="2">
        <v>44995</v>
      </c>
      <c r="D169" s="1">
        <v>6</v>
      </c>
      <c r="E169" s="1" t="s">
        <v>685</v>
      </c>
      <c r="F169" s="1">
        <v>168</v>
      </c>
      <c r="G169" s="1" t="s">
        <v>686</v>
      </c>
      <c r="H169" s="1" t="s">
        <v>564</v>
      </c>
      <c r="I169" s="1" t="s">
        <v>687</v>
      </c>
      <c r="J169" s="1" t="s">
        <v>688</v>
      </c>
      <c r="K169" s="1">
        <v>3</v>
      </c>
      <c r="L169" s="1">
        <v>2</v>
      </c>
      <c r="M169" s="1" t="str">
        <f t="shared" si="4"/>
        <v>MALE</v>
      </c>
      <c r="N169" s="1">
        <v>1</v>
      </c>
      <c r="P169" s="1">
        <v>0</v>
      </c>
      <c r="Q169" s="1" t="s">
        <v>74</v>
      </c>
      <c r="S169" s="1" t="s">
        <v>133</v>
      </c>
      <c r="T169" s="1" t="s">
        <v>98</v>
      </c>
      <c r="Y169" s="1">
        <v>50</v>
      </c>
      <c r="Z169" s="1">
        <v>3</v>
      </c>
      <c r="AA169" s="1">
        <v>1666.666667</v>
      </c>
      <c r="AB169" s="1">
        <v>1</v>
      </c>
      <c r="AG169" s="1">
        <v>1</v>
      </c>
      <c r="AH169" s="1">
        <v>50</v>
      </c>
      <c r="AI169" s="1">
        <v>8</v>
      </c>
      <c r="AL169" s="1">
        <v>625</v>
      </c>
      <c r="AM169" s="1">
        <v>4</v>
      </c>
      <c r="AP169" s="1">
        <f t="shared" si="5"/>
        <v>50</v>
      </c>
      <c r="AW169" s="1">
        <v>12.5</v>
      </c>
      <c r="AX169" s="1">
        <v>2</v>
      </c>
      <c r="AZ169" s="1">
        <v>12.5</v>
      </c>
      <c r="BA169" s="1">
        <v>2</v>
      </c>
      <c r="BC169" s="1">
        <v>12.5</v>
      </c>
      <c r="BD169" s="1">
        <v>2</v>
      </c>
      <c r="BF169" s="1">
        <v>12.5</v>
      </c>
      <c r="BG169" s="1">
        <v>2</v>
      </c>
    </row>
    <row r="170" spans="1:60" x14ac:dyDescent="0.25">
      <c r="A170" s="1">
        <v>2</v>
      </c>
      <c r="B170" s="2">
        <v>44928</v>
      </c>
      <c r="C170" s="2">
        <v>44995</v>
      </c>
      <c r="D170" s="1">
        <v>6</v>
      </c>
      <c r="E170" s="1" t="s">
        <v>685</v>
      </c>
      <c r="F170" s="1">
        <v>169</v>
      </c>
      <c r="G170" s="1" t="s">
        <v>689</v>
      </c>
      <c r="H170" s="1" t="s">
        <v>285</v>
      </c>
      <c r="I170" s="1" t="s">
        <v>690</v>
      </c>
      <c r="J170" s="1" t="s">
        <v>691</v>
      </c>
      <c r="K170" s="1">
        <v>2</v>
      </c>
      <c r="L170" s="1">
        <v>1</v>
      </c>
      <c r="M170" s="1" t="str">
        <f t="shared" si="4"/>
        <v>MALE</v>
      </c>
      <c r="N170" s="1">
        <v>1</v>
      </c>
      <c r="P170" s="1">
        <v>0</v>
      </c>
      <c r="Q170" s="1" t="s">
        <v>68</v>
      </c>
      <c r="S170" s="1" t="s">
        <v>692</v>
      </c>
      <c r="T170" s="1" t="s">
        <v>693</v>
      </c>
      <c r="Y170" s="1">
        <v>100</v>
      </c>
      <c r="Z170" s="1">
        <v>0.5</v>
      </c>
      <c r="AA170" s="1">
        <v>20000</v>
      </c>
      <c r="AB170" s="1">
        <v>1</v>
      </c>
      <c r="AG170" s="1">
        <v>1</v>
      </c>
      <c r="AH170" s="1">
        <v>100</v>
      </c>
      <c r="AI170" s="1">
        <v>2</v>
      </c>
      <c r="AL170" s="1">
        <v>5000</v>
      </c>
      <c r="AM170" s="1">
        <v>3</v>
      </c>
      <c r="AP170" s="1">
        <f t="shared" si="5"/>
        <v>99.99</v>
      </c>
      <c r="AT170" s="1">
        <v>33.33</v>
      </c>
      <c r="AU170" s="1">
        <v>0.66600000000000004</v>
      </c>
      <c r="BC170" s="1">
        <v>33.33</v>
      </c>
      <c r="BD170" s="1">
        <v>0.66600000000000004</v>
      </c>
      <c r="BF170" s="1">
        <v>33.33</v>
      </c>
      <c r="BG170" s="1">
        <v>0.66600000000000004</v>
      </c>
    </row>
    <row r="171" spans="1:60" x14ac:dyDescent="0.25">
      <c r="A171" s="1">
        <v>2</v>
      </c>
      <c r="B171" s="2">
        <v>44928</v>
      </c>
      <c r="C171" s="2">
        <v>44995</v>
      </c>
      <c r="D171" s="1">
        <v>6</v>
      </c>
      <c r="E171" s="1" t="s">
        <v>685</v>
      </c>
      <c r="F171" s="1">
        <v>170</v>
      </c>
      <c r="G171" s="1" t="s">
        <v>694</v>
      </c>
      <c r="H171" s="1" t="s">
        <v>65</v>
      </c>
      <c r="I171" s="1" t="s">
        <v>695</v>
      </c>
      <c r="J171" s="1" t="s">
        <v>696</v>
      </c>
      <c r="K171" s="1">
        <v>3</v>
      </c>
      <c r="L171" s="1">
        <v>3</v>
      </c>
      <c r="M171" s="1" t="str">
        <f t="shared" si="4"/>
        <v>MALE</v>
      </c>
      <c r="P171" s="1">
        <v>0</v>
      </c>
      <c r="Q171" s="1" t="s">
        <v>68</v>
      </c>
      <c r="S171" s="1" t="s">
        <v>492</v>
      </c>
      <c r="T171" s="1" t="s">
        <v>98</v>
      </c>
      <c r="Y171" s="1">
        <v>75</v>
      </c>
      <c r="Z171" s="1">
        <v>1</v>
      </c>
      <c r="AA171" s="1">
        <v>7500</v>
      </c>
      <c r="AB171" s="1">
        <v>0</v>
      </c>
      <c r="AP171" s="1">
        <f t="shared" si="5"/>
        <v>0</v>
      </c>
    </row>
    <row r="172" spans="1:60" x14ac:dyDescent="0.25">
      <c r="A172" s="1">
        <v>2</v>
      </c>
      <c r="B172" s="2">
        <v>44928</v>
      </c>
      <c r="C172" s="2">
        <v>44995</v>
      </c>
      <c r="D172" s="1">
        <v>7</v>
      </c>
      <c r="E172" s="1" t="s">
        <v>697</v>
      </c>
      <c r="F172" s="1">
        <v>171</v>
      </c>
      <c r="G172" s="1" t="s">
        <v>698</v>
      </c>
      <c r="H172" s="1" t="s">
        <v>224</v>
      </c>
      <c r="I172" s="1" t="s">
        <v>699</v>
      </c>
      <c r="J172" s="1" t="s">
        <v>700</v>
      </c>
      <c r="K172" s="1">
        <v>2</v>
      </c>
      <c r="L172" s="1">
        <v>1</v>
      </c>
      <c r="M172" s="1" t="str">
        <f t="shared" si="4"/>
        <v>MALE</v>
      </c>
      <c r="N172" s="1">
        <v>1</v>
      </c>
      <c r="P172" s="1">
        <v>1</v>
      </c>
      <c r="Q172" s="1" t="s">
        <v>68</v>
      </c>
      <c r="S172" s="1" t="s">
        <v>184</v>
      </c>
      <c r="T172" s="1" t="s">
        <v>185</v>
      </c>
      <c r="U172" s="1">
        <v>2400</v>
      </c>
      <c r="Y172" s="1">
        <v>250</v>
      </c>
      <c r="Z172" s="1">
        <v>1</v>
      </c>
      <c r="AA172" s="1">
        <v>25000</v>
      </c>
      <c r="AB172" s="1">
        <v>0</v>
      </c>
      <c r="AP172" s="1">
        <f t="shared" si="5"/>
        <v>0</v>
      </c>
    </row>
    <row r="173" spans="1:60" x14ac:dyDescent="0.25">
      <c r="A173" s="1">
        <v>2</v>
      </c>
      <c r="B173" s="2">
        <v>44928</v>
      </c>
      <c r="C173" s="2">
        <v>44995</v>
      </c>
      <c r="D173" s="1">
        <v>7</v>
      </c>
      <c r="E173" s="1" t="s">
        <v>697</v>
      </c>
      <c r="F173" s="1">
        <v>172</v>
      </c>
      <c r="G173" s="1" t="s">
        <v>701</v>
      </c>
      <c r="H173" s="1" t="s">
        <v>65</v>
      </c>
      <c r="I173" s="1" t="s">
        <v>702</v>
      </c>
      <c r="J173" s="1" t="s">
        <v>703</v>
      </c>
      <c r="K173" s="1">
        <v>2</v>
      </c>
      <c r="L173" s="1">
        <v>1</v>
      </c>
      <c r="M173" s="1" t="str">
        <f t="shared" si="4"/>
        <v>MALE</v>
      </c>
      <c r="N173" s="1">
        <v>1</v>
      </c>
      <c r="P173" s="1">
        <v>0</v>
      </c>
      <c r="Q173" s="1" t="s">
        <v>74</v>
      </c>
      <c r="S173" s="1" t="s">
        <v>75</v>
      </c>
      <c r="T173" s="1" t="s">
        <v>76</v>
      </c>
      <c r="Y173" s="1">
        <v>30</v>
      </c>
      <c r="Z173" s="1">
        <v>10</v>
      </c>
      <c r="AA173" s="1">
        <v>300</v>
      </c>
      <c r="AB173" s="1">
        <v>1</v>
      </c>
      <c r="AG173" s="1">
        <v>1</v>
      </c>
      <c r="AH173" s="1">
        <v>30</v>
      </c>
      <c r="AI173" s="1">
        <v>10</v>
      </c>
      <c r="AL173" s="1">
        <v>300</v>
      </c>
      <c r="AM173" s="1">
        <v>2</v>
      </c>
      <c r="AP173" s="1">
        <f t="shared" si="5"/>
        <v>30</v>
      </c>
      <c r="AZ173" s="1">
        <v>15</v>
      </c>
      <c r="BA173" s="1">
        <v>5</v>
      </c>
      <c r="BC173" s="1">
        <v>15</v>
      </c>
      <c r="BD173" s="1">
        <v>5</v>
      </c>
    </row>
    <row r="174" spans="1:60" x14ac:dyDescent="0.25">
      <c r="A174" s="1">
        <v>2</v>
      </c>
      <c r="B174" s="2">
        <v>44928</v>
      </c>
      <c r="C174" s="2">
        <v>44995</v>
      </c>
      <c r="D174" s="1">
        <v>7</v>
      </c>
      <c r="E174" s="1" t="s">
        <v>697</v>
      </c>
      <c r="F174" s="1">
        <v>173</v>
      </c>
      <c r="G174" s="1" t="s">
        <v>704</v>
      </c>
      <c r="H174" s="1" t="s">
        <v>172</v>
      </c>
      <c r="I174" s="1" t="s">
        <v>705</v>
      </c>
      <c r="J174" s="1" t="s">
        <v>706</v>
      </c>
      <c r="K174" s="1">
        <v>3</v>
      </c>
      <c r="L174" s="1">
        <v>3</v>
      </c>
      <c r="M174" s="1" t="str">
        <f t="shared" si="4"/>
        <v>MALE</v>
      </c>
      <c r="P174" s="1">
        <v>0</v>
      </c>
      <c r="Q174" s="1" t="s">
        <v>68</v>
      </c>
      <c r="S174" s="1" t="s">
        <v>133</v>
      </c>
      <c r="T174" s="1" t="s">
        <v>98</v>
      </c>
      <c r="Y174" s="1">
        <v>100</v>
      </c>
      <c r="Z174" s="1">
        <v>1.5</v>
      </c>
      <c r="AA174" s="1">
        <v>6666.6666670000004</v>
      </c>
      <c r="AB174" s="1">
        <v>1</v>
      </c>
      <c r="AG174" s="1">
        <v>1</v>
      </c>
      <c r="AH174" s="1">
        <v>50</v>
      </c>
      <c r="AI174" s="1">
        <v>3.5</v>
      </c>
      <c r="AJ174" s="1">
        <v>50</v>
      </c>
      <c r="AK174" s="1">
        <v>10</v>
      </c>
      <c r="AL174" s="1">
        <v>1428.5714290000001</v>
      </c>
      <c r="AM174" s="1">
        <v>1</v>
      </c>
      <c r="AP174" s="1">
        <f t="shared" si="5"/>
        <v>50</v>
      </c>
      <c r="AT174" s="1">
        <v>50</v>
      </c>
      <c r="AU174" s="1">
        <v>3.5</v>
      </c>
      <c r="AV174" s="1">
        <v>50</v>
      </c>
    </row>
    <row r="175" spans="1:60" x14ac:dyDescent="0.25">
      <c r="A175" s="1">
        <v>2</v>
      </c>
      <c r="B175" s="2">
        <v>44928</v>
      </c>
      <c r="C175" s="2">
        <v>44995</v>
      </c>
      <c r="D175" s="1">
        <v>8</v>
      </c>
      <c r="E175" s="1" t="s">
        <v>707</v>
      </c>
      <c r="F175" s="1">
        <v>174</v>
      </c>
      <c r="G175" s="1" t="s">
        <v>708</v>
      </c>
      <c r="H175" s="1" t="s">
        <v>224</v>
      </c>
      <c r="I175" s="1" t="s">
        <v>709</v>
      </c>
      <c r="J175" s="1" t="s">
        <v>710</v>
      </c>
      <c r="K175" s="1">
        <v>1</v>
      </c>
      <c r="L175" s="1">
        <v>1</v>
      </c>
      <c r="M175" s="1" t="str">
        <f t="shared" si="4"/>
        <v>MALE</v>
      </c>
      <c r="P175" s="1">
        <v>0</v>
      </c>
      <c r="Q175" s="1" t="s">
        <v>68</v>
      </c>
      <c r="S175" s="1" t="s">
        <v>711</v>
      </c>
      <c r="T175" s="1" t="s">
        <v>712</v>
      </c>
      <c r="Y175" s="1">
        <v>30</v>
      </c>
      <c r="Z175" s="1">
        <v>1</v>
      </c>
      <c r="AA175" s="1">
        <v>3000</v>
      </c>
      <c r="AB175" s="1">
        <v>1</v>
      </c>
      <c r="AG175" s="1">
        <v>1</v>
      </c>
      <c r="AH175" s="1">
        <v>30</v>
      </c>
      <c r="AI175" s="1">
        <v>3</v>
      </c>
      <c r="AL175" s="1">
        <v>1000</v>
      </c>
      <c r="AM175" s="1">
        <v>2</v>
      </c>
      <c r="AP175" s="1">
        <f t="shared" si="5"/>
        <v>30</v>
      </c>
      <c r="AT175" s="1">
        <v>15</v>
      </c>
      <c r="AU175" s="1">
        <v>1.5</v>
      </c>
      <c r="BC175" s="1">
        <v>15</v>
      </c>
      <c r="BD175" s="1">
        <v>1.5</v>
      </c>
    </row>
    <row r="176" spans="1:60" x14ac:dyDescent="0.25">
      <c r="A176" s="1">
        <v>2</v>
      </c>
      <c r="B176" s="2">
        <v>44928</v>
      </c>
      <c r="C176" s="2">
        <v>44995</v>
      </c>
      <c r="D176" s="1">
        <v>8</v>
      </c>
      <c r="E176" s="1" t="s">
        <v>707</v>
      </c>
      <c r="F176" s="1">
        <v>175</v>
      </c>
      <c r="G176" s="1" t="s">
        <v>713</v>
      </c>
      <c r="H176" s="1" t="s">
        <v>78</v>
      </c>
      <c r="I176" s="1" t="s">
        <v>714</v>
      </c>
      <c r="J176" s="1" t="s">
        <v>715</v>
      </c>
      <c r="K176" s="1">
        <v>2</v>
      </c>
      <c r="M176" s="1" t="str">
        <f t="shared" si="4"/>
        <v>FEMALE</v>
      </c>
      <c r="N176" s="1">
        <v>2</v>
      </c>
      <c r="P176" s="1">
        <v>0</v>
      </c>
      <c r="Q176" s="1" t="s">
        <v>68</v>
      </c>
      <c r="R176" s="1">
        <v>2020</v>
      </c>
      <c r="S176" s="1" t="s">
        <v>69</v>
      </c>
      <c r="T176" s="1" t="s">
        <v>69</v>
      </c>
      <c r="Y176" s="1">
        <v>75</v>
      </c>
      <c r="Z176" s="1">
        <v>1</v>
      </c>
      <c r="AA176" s="1">
        <v>7500</v>
      </c>
      <c r="AB176" s="1">
        <v>1</v>
      </c>
      <c r="AG176" s="1">
        <v>1</v>
      </c>
      <c r="AH176" s="1">
        <v>75</v>
      </c>
      <c r="AI176" s="1">
        <v>3.75</v>
      </c>
      <c r="AL176" s="1">
        <v>2000</v>
      </c>
      <c r="AM176" s="1">
        <v>2</v>
      </c>
      <c r="AP176" s="1">
        <f t="shared" si="5"/>
        <v>75</v>
      </c>
      <c r="BC176" s="1">
        <v>37.5</v>
      </c>
      <c r="BD176" s="1">
        <v>1.875</v>
      </c>
      <c r="BF176" s="1">
        <v>37.5</v>
      </c>
      <c r="BG176" s="1">
        <v>1.875</v>
      </c>
    </row>
    <row r="177" spans="1:65" x14ac:dyDescent="0.25">
      <c r="A177" s="1">
        <v>2</v>
      </c>
      <c r="B177" s="2">
        <v>44928</v>
      </c>
      <c r="C177" s="2">
        <v>44995</v>
      </c>
      <c r="D177" s="1">
        <v>8</v>
      </c>
      <c r="E177" s="1" t="s">
        <v>707</v>
      </c>
      <c r="F177" s="1">
        <v>176</v>
      </c>
      <c r="G177" s="1" t="s">
        <v>716</v>
      </c>
      <c r="H177" s="1" t="s">
        <v>78</v>
      </c>
      <c r="I177" s="1" t="s">
        <v>717</v>
      </c>
      <c r="J177" s="1" t="s">
        <v>718</v>
      </c>
      <c r="K177" s="1">
        <v>1</v>
      </c>
      <c r="M177" s="1" t="str">
        <f t="shared" si="4"/>
        <v>FEMALE</v>
      </c>
      <c r="N177" s="1">
        <v>1</v>
      </c>
      <c r="P177" s="1">
        <v>0</v>
      </c>
      <c r="Q177" s="1" t="s">
        <v>68</v>
      </c>
      <c r="S177" s="1" t="s">
        <v>69</v>
      </c>
      <c r="T177" s="1" t="s">
        <v>69</v>
      </c>
      <c r="Y177" s="1">
        <v>25</v>
      </c>
      <c r="Z177" s="1">
        <v>5</v>
      </c>
      <c r="AA177" s="1">
        <v>500</v>
      </c>
      <c r="AB177" s="1">
        <v>0</v>
      </c>
      <c r="AP177" s="1">
        <f t="shared" si="5"/>
        <v>0</v>
      </c>
    </row>
    <row r="178" spans="1:65" x14ac:dyDescent="0.25">
      <c r="A178" s="1">
        <v>2</v>
      </c>
      <c r="B178" s="2">
        <v>44928</v>
      </c>
      <c r="C178" s="2">
        <v>44995</v>
      </c>
      <c r="D178" s="1">
        <v>9</v>
      </c>
      <c r="E178" s="1" t="s">
        <v>719</v>
      </c>
      <c r="F178" s="1">
        <v>177</v>
      </c>
      <c r="G178" s="1" t="s">
        <v>720</v>
      </c>
      <c r="H178" s="1" t="s">
        <v>78</v>
      </c>
      <c r="I178" s="1" t="s">
        <v>721</v>
      </c>
      <c r="J178" s="1" t="s">
        <v>722</v>
      </c>
      <c r="K178" s="1">
        <v>2</v>
      </c>
      <c r="L178" s="1">
        <v>1</v>
      </c>
      <c r="M178" s="1" t="str">
        <f t="shared" si="4"/>
        <v>MALE</v>
      </c>
      <c r="N178" s="1">
        <v>1</v>
      </c>
      <c r="P178" s="1">
        <v>1</v>
      </c>
      <c r="Q178" s="1" t="s">
        <v>74</v>
      </c>
      <c r="R178" s="1">
        <v>2020</v>
      </c>
      <c r="S178" s="1" t="s">
        <v>75</v>
      </c>
      <c r="T178" s="1" t="s">
        <v>76</v>
      </c>
      <c r="U178" s="1">
        <v>350</v>
      </c>
      <c r="Y178" s="1">
        <v>65</v>
      </c>
      <c r="Z178" s="1">
        <v>1</v>
      </c>
      <c r="AA178" s="1">
        <v>6500</v>
      </c>
      <c r="AB178" s="1">
        <v>1</v>
      </c>
      <c r="AG178" s="1">
        <v>1</v>
      </c>
      <c r="AH178" s="1">
        <v>65</v>
      </c>
      <c r="AI178" s="1">
        <v>2</v>
      </c>
      <c r="AL178" s="1">
        <v>3250</v>
      </c>
      <c r="AM178" s="1">
        <v>2</v>
      </c>
      <c r="AP178" s="1">
        <f t="shared" si="5"/>
        <v>65</v>
      </c>
      <c r="AZ178" s="1">
        <v>32.5</v>
      </c>
      <c r="BA178" s="1">
        <v>1</v>
      </c>
      <c r="BC178" s="1">
        <v>32.5</v>
      </c>
      <c r="BD178" s="1">
        <v>1</v>
      </c>
    </row>
    <row r="179" spans="1:65" x14ac:dyDescent="0.25">
      <c r="A179" s="1">
        <v>2</v>
      </c>
      <c r="B179" s="2">
        <v>44928</v>
      </c>
      <c r="C179" s="2">
        <v>44995</v>
      </c>
      <c r="D179" s="1">
        <v>9</v>
      </c>
      <c r="E179" s="1" t="s">
        <v>719</v>
      </c>
      <c r="F179" s="1">
        <v>178</v>
      </c>
      <c r="G179" s="1" t="s">
        <v>723</v>
      </c>
      <c r="H179" s="1" t="s">
        <v>724</v>
      </c>
      <c r="I179" s="1" t="s">
        <v>725</v>
      </c>
      <c r="J179" s="1" t="s">
        <v>726</v>
      </c>
      <c r="K179" s="1">
        <v>1</v>
      </c>
      <c r="M179" s="1" t="str">
        <f t="shared" si="4"/>
        <v>FEMALE</v>
      </c>
      <c r="N179" s="1">
        <v>1</v>
      </c>
      <c r="P179" s="1">
        <v>0</v>
      </c>
      <c r="Q179" s="1" t="s">
        <v>68</v>
      </c>
      <c r="S179" s="1" t="s">
        <v>69</v>
      </c>
      <c r="T179" s="1" t="s">
        <v>69</v>
      </c>
      <c r="Y179" s="1">
        <v>50</v>
      </c>
      <c r="Z179" s="1">
        <v>1</v>
      </c>
      <c r="AA179" s="1">
        <v>5000</v>
      </c>
      <c r="AB179" s="1">
        <v>1</v>
      </c>
      <c r="AG179" s="1">
        <v>1</v>
      </c>
      <c r="AH179" s="1">
        <v>50</v>
      </c>
      <c r="AI179" s="1">
        <v>2</v>
      </c>
      <c r="AL179" s="1">
        <v>2500</v>
      </c>
      <c r="AM179" s="1">
        <v>1</v>
      </c>
      <c r="AP179" s="1">
        <f t="shared" si="5"/>
        <v>50</v>
      </c>
      <c r="AT179" s="1">
        <v>50</v>
      </c>
      <c r="AU179" s="1">
        <v>2</v>
      </c>
    </row>
    <row r="180" spans="1:65" x14ac:dyDescent="0.25">
      <c r="A180" s="1">
        <v>2</v>
      </c>
      <c r="B180" s="2">
        <v>44928</v>
      </c>
      <c r="C180" s="2">
        <v>44995</v>
      </c>
      <c r="D180" s="1">
        <v>10</v>
      </c>
      <c r="E180" s="1" t="s">
        <v>727</v>
      </c>
      <c r="F180" s="1">
        <v>179</v>
      </c>
      <c r="G180" s="1" t="s">
        <v>728</v>
      </c>
      <c r="H180" s="1" t="s">
        <v>78</v>
      </c>
      <c r="I180" s="1" t="s">
        <v>729</v>
      </c>
      <c r="J180" s="1" t="s">
        <v>730</v>
      </c>
      <c r="K180" s="1">
        <v>2</v>
      </c>
      <c r="L180" s="1">
        <v>2</v>
      </c>
      <c r="M180" s="1" t="str">
        <f t="shared" si="4"/>
        <v>MALE</v>
      </c>
      <c r="P180" s="1">
        <v>0</v>
      </c>
      <c r="Q180" s="1" t="s">
        <v>74</v>
      </c>
      <c r="S180" s="1" t="s">
        <v>194</v>
      </c>
      <c r="T180" s="1" t="s">
        <v>195</v>
      </c>
      <c r="U180" s="1">
        <v>100</v>
      </c>
      <c r="Y180" s="1">
        <v>50</v>
      </c>
      <c r="Z180" s="1">
        <v>3.3</v>
      </c>
      <c r="AA180" s="1">
        <v>1515.151515</v>
      </c>
      <c r="AB180" s="1">
        <v>1</v>
      </c>
      <c r="AG180" s="1">
        <v>1</v>
      </c>
      <c r="AH180" s="1">
        <v>100</v>
      </c>
      <c r="AI180" s="1">
        <v>10</v>
      </c>
      <c r="AL180" s="1">
        <v>1000</v>
      </c>
      <c r="AM180" s="1">
        <v>1</v>
      </c>
      <c r="AP180" s="1">
        <f t="shared" si="5"/>
        <v>100</v>
      </c>
      <c r="AW180" s="1">
        <v>100</v>
      </c>
      <c r="AX180" s="1">
        <v>10</v>
      </c>
    </row>
    <row r="181" spans="1:65" x14ac:dyDescent="0.25">
      <c r="A181" s="1">
        <v>2</v>
      </c>
      <c r="B181" s="2">
        <v>44928</v>
      </c>
      <c r="C181" s="2">
        <v>44995</v>
      </c>
      <c r="D181" s="1">
        <v>10</v>
      </c>
      <c r="E181" s="1" t="s">
        <v>727</v>
      </c>
      <c r="F181" s="1">
        <v>180</v>
      </c>
      <c r="G181" s="1" t="s">
        <v>731</v>
      </c>
      <c r="H181" s="1" t="s">
        <v>224</v>
      </c>
      <c r="I181" s="1" t="s">
        <v>732</v>
      </c>
      <c r="J181" s="1" t="s">
        <v>733</v>
      </c>
      <c r="K181" s="1">
        <v>2</v>
      </c>
      <c r="L181" s="1">
        <v>2</v>
      </c>
      <c r="M181" s="1" t="str">
        <f t="shared" si="4"/>
        <v>MALE</v>
      </c>
      <c r="P181" s="1">
        <v>0</v>
      </c>
      <c r="Q181" s="1" t="s">
        <v>68</v>
      </c>
      <c r="S181" s="1" t="s">
        <v>280</v>
      </c>
      <c r="T181" s="1" t="s">
        <v>92</v>
      </c>
      <c r="V181" s="1">
        <v>130</v>
      </c>
      <c r="Y181" s="1">
        <v>50</v>
      </c>
      <c r="Z181" s="1">
        <v>5</v>
      </c>
      <c r="AA181" s="1">
        <v>1000</v>
      </c>
      <c r="AB181" s="1">
        <v>0</v>
      </c>
      <c r="AP181" s="1">
        <f t="shared" si="5"/>
        <v>0</v>
      </c>
    </row>
    <row r="182" spans="1:65" x14ac:dyDescent="0.25">
      <c r="A182" s="1">
        <v>2</v>
      </c>
      <c r="B182" s="2">
        <v>44928</v>
      </c>
      <c r="C182" s="2">
        <v>44995</v>
      </c>
      <c r="D182" s="1">
        <v>10</v>
      </c>
      <c r="E182" s="1" t="s">
        <v>727</v>
      </c>
      <c r="F182" s="1">
        <v>181</v>
      </c>
      <c r="G182" s="1" t="s">
        <v>734</v>
      </c>
      <c r="H182" s="1" t="s">
        <v>447</v>
      </c>
      <c r="I182" s="1" t="s">
        <v>735</v>
      </c>
      <c r="J182" s="1" t="s">
        <v>736</v>
      </c>
      <c r="K182" s="1">
        <v>2</v>
      </c>
      <c r="L182" s="1">
        <v>2</v>
      </c>
      <c r="M182" s="1" t="str">
        <f t="shared" si="4"/>
        <v>MALE</v>
      </c>
      <c r="P182" s="1">
        <v>0</v>
      </c>
      <c r="Q182" s="1" t="s">
        <v>68</v>
      </c>
      <c r="S182" s="1" t="s">
        <v>85</v>
      </c>
      <c r="T182" s="1" t="s">
        <v>86</v>
      </c>
      <c r="Y182" s="1">
        <v>75</v>
      </c>
      <c r="Z182" s="1">
        <v>7.5</v>
      </c>
      <c r="AA182" s="1">
        <v>1000</v>
      </c>
      <c r="AB182" s="1">
        <v>1</v>
      </c>
      <c r="AG182" s="1">
        <v>1</v>
      </c>
      <c r="AH182" s="1">
        <v>25</v>
      </c>
      <c r="AI182" s="1">
        <v>7.5</v>
      </c>
      <c r="AJ182" s="1">
        <v>50</v>
      </c>
      <c r="AK182" s="1">
        <v>10</v>
      </c>
      <c r="AL182" s="1">
        <v>333.33333329999999</v>
      </c>
      <c r="AM182" s="1">
        <v>1</v>
      </c>
      <c r="AP182" s="1">
        <f t="shared" si="5"/>
        <v>25</v>
      </c>
      <c r="AT182" s="1">
        <v>25</v>
      </c>
      <c r="AU182" s="1">
        <v>7.5</v>
      </c>
      <c r="AV182" s="1">
        <v>50</v>
      </c>
    </row>
    <row r="183" spans="1:65" x14ac:dyDescent="0.25">
      <c r="A183" s="1">
        <v>2</v>
      </c>
      <c r="B183" s="2">
        <v>44928</v>
      </c>
      <c r="C183" s="2">
        <v>44995</v>
      </c>
      <c r="D183" s="1">
        <v>11</v>
      </c>
      <c r="E183" s="1" t="s">
        <v>737</v>
      </c>
      <c r="F183" s="1">
        <v>182</v>
      </c>
      <c r="G183" s="1" t="s">
        <v>738</v>
      </c>
      <c r="H183" s="1" t="s">
        <v>447</v>
      </c>
      <c r="I183" s="1" t="s">
        <v>739</v>
      </c>
      <c r="J183" s="1" t="s">
        <v>740</v>
      </c>
      <c r="K183" s="1">
        <v>2</v>
      </c>
      <c r="L183" s="1">
        <v>2</v>
      </c>
      <c r="M183" s="1" t="str">
        <f t="shared" si="4"/>
        <v>MALE</v>
      </c>
      <c r="P183" s="1">
        <v>0</v>
      </c>
      <c r="Q183" s="1" t="s">
        <v>68</v>
      </c>
      <c r="S183" s="1" t="s">
        <v>164</v>
      </c>
      <c r="T183" s="1" t="s">
        <v>98</v>
      </c>
      <c r="Y183" s="1">
        <v>40</v>
      </c>
      <c r="Z183" s="1">
        <v>2</v>
      </c>
      <c r="AA183" s="1">
        <v>2000</v>
      </c>
      <c r="AB183" s="1">
        <v>1</v>
      </c>
      <c r="AG183" s="1">
        <v>1</v>
      </c>
      <c r="AH183" s="1">
        <v>40</v>
      </c>
      <c r="AI183" s="1">
        <v>10</v>
      </c>
      <c r="AL183" s="1">
        <v>400</v>
      </c>
      <c r="AM183" s="1">
        <v>1</v>
      </c>
      <c r="AP183" s="1">
        <f t="shared" si="5"/>
        <v>40</v>
      </c>
      <c r="BF183" s="1">
        <v>40</v>
      </c>
      <c r="BG183" s="1">
        <v>10</v>
      </c>
    </row>
    <row r="184" spans="1:65" x14ac:dyDescent="0.25">
      <c r="A184" s="1">
        <v>2</v>
      </c>
      <c r="B184" s="2">
        <v>44928</v>
      </c>
      <c r="C184" s="2">
        <v>44995</v>
      </c>
      <c r="D184" s="1">
        <v>11</v>
      </c>
      <c r="E184" s="1" t="s">
        <v>737</v>
      </c>
      <c r="F184" s="1">
        <v>183</v>
      </c>
      <c r="G184" s="1" t="s">
        <v>741</v>
      </c>
      <c r="H184" s="1" t="s">
        <v>224</v>
      </c>
      <c r="I184" s="1" t="s">
        <v>742</v>
      </c>
      <c r="J184" s="1" t="s">
        <v>743</v>
      </c>
      <c r="K184" s="1">
        <v>4</v>
      </c>
      <c r="L184" s="1">
        <v>4</v>
      </c>
      <c r="M184" s="1" t="str">
        <f t="shared" si="4"/>
        <v>MALE</v>
      </c>
      <c r="P184" s="1">
        <v>0</v>
      </c>
      <c r="Q184" s="1" t="s">
        <v>68</v>
      </c>
      <c r="S184" s="1" t="s">
        <v>69</v>
      </c>
      <c r="T184" s="1" t="s">
        <v>69</v>
      </c>
      <c r="Y184" s="1">
        <v>75</v>
      </c>
      <c r="Z184" s="1">
        <v>1.5</v>
      </c>
      <c r="AA184" s="1">
        <v>5000</v>
      </c>
      <c r="AB184" s="1">
        <v>1</v>
      </c>
      <c r="AG184" s="1">
        <v>1</v>
      </c>
      <c r="AH184" s="1">
        <v>75</v>
      </c>
      <c r="AI184" s="1">
        <v>3</v>
      </c>
      <c r="AL184" s="1">
        <v>2500</v>
      </c>
      <c r="AM184" s="1">
        <v>2</v>
      </c>
      <c r="AP184" s="1">
        <f t="shared" si="5"/>
        <v>75</v>
      </c>
      <c r="BC184" s="1">
        <v>37.5</v>
      </c>
      <c r="BD184" s="1">
        <v>1.5</v>
      </c>
      <c r="BF184" s="1">
        <v>37.5</v>
      </c>
      <c r="BG184" s="1">
        <v>1.5</v>
      </c>
    </row>
    <row r="185" spans="1:65" x14ac:dyDescent="0.25">
      <c r="A185" s="1">
        <v>2</v>
      </c>
      <c r="B185" s="2">
        <v>44928</v>
      </c>
      <c r="C185" s="2">
        <v>44995</v>
      </c>
      <c r="D185" s="1">
        <v>11</v>
      </c>
      <c r="E185" s="1" t="s">
        <v>737</v>
      </c>
      <c r="F185" s="1">
        <v>184</v>
      </c>
      <c r="G185" s="1" t="s">
        <v>744</v>
      </c>
      <c r="H185" s="1" t="s">
        <v>181</v>
      </c>
      <c r="I185" s="1" t="s">
        <v>745</v>
      </c>
      <c r="J185" s="1" t="s">
        <v>746</v>
      </c>
      <c r="K185" s="1">
        <v>2</v>
      </c>
      <c r="L185" s="1">
        <v>1</v>
      </c>
      <c r="M185" s="1" t="str">
        <f t="shared" si="4"/>
        <v>MALE</v>
      </c>
      <c r="N185" s="1">
        <v>1</v>
      </c>
      <c r="P185" s="1">
        <v>0</v>
      </c>
      <c r="Q185" s="1" t="s">
        <v>68</v>
      </c>
      <c r="R185" s="1">
        <v>2006</v>
      </c>
      <c r="S185" s="1" t="s">
        <v>85</v>
      </c>
      <c r="T185" s="1" t="s">
        <v>86</v>
      </c>
      <c r="Y185" s="1">
        <v>80</v>
      </c>
      <c r="Z185" s="1">
        <v>4</v>
      </c>
      <c r="AA185" s="1">
        <v>2000</v>
      </c>
      <c r="AB185" s="1">
        <v>1</v>
      </c>
      <c r="AG185" s="1">
        <v>1</v>
      </c>
      <c r="AH185" s="1">
        <v>30</v>
      </c>
      <c r="AI185" s="1">
        <v>4</v>
      </c>
      <c r="AJ185" s="1">
        <v>50</v>
      </c>
      <c r="AK185" s="1">
        <v>10</v>
      </c>
      <c r="AL185" s="1">
        <v>750</v>
      </c>
      <c r="AM185" s="1">
        <v>1</v>
      </c>
      <c r="AP185" s="1">
        <f t="shared" si="5"/>
        <v>30</v>
      </c>
      <c r="AT185" s="1">
        <v>30</v>
      </c>
      <c r="AU185" s="1">
        <v>4</v>
      </c>
      <c r="AV185" s="1">
        <v>50</v>
      </c>
    </row>
    <row r="186" spans="1:65" x14ac:dyDescent="0.25">
      <c r="A186" s="1">
        <v>2</v>
      </c>
      <c r="B186" s="2">
        <v>44928</v>
      </c>
      <c r="C186" s="2">
        <v>44995</v>
      </c>
      <c r="D186" s="1">
        <v>12</v>
      </c>
      <c r="E186" s="1" t="s">
        <v>747</v>
      </c>
      <c r="F186" s="1">
        <v>185</v>
      </c>
      <c r="G186" s="1" t="s">
        <v>748</v>
      </c>
      <c r="H186" s="1" t="s">
        <v>78</v>
      </c>
      <c r="I186" s="1" t="s">
        <v>749</v>
      </c>
      <c r="J186" s="1" t="s">
        <v>750</v>
      </c>
      <c r="K186" s="1">
        <v>2</v>
      </c>
      <c r="L186" s="1">
        <v>2</v>
      </c>
      <c r="M186" s="1" t="str">
        <f t="shared" si="4"/>
        <v>MALE</v>
      </c>
      <c r="P186" s="1">
        <v>0</v>
      </c>
      <c r="Q186" s="1" t="s">
        <v>68</v>
      </c>
      <c r="S186" s="1" t="s">
        <v>164</v>
      </c>
      <c r="T186" s="1" t="s">
        <v>98</v>
      </c>
      <c r="Y186" s="1">
        <v>60</v>
      </c>
      <c r="Z186" s="1">
        <v>2</v>
      </c>
      <c r="AA186" s="1">
        <v>3000</v>
      </c>
      <c r="AB186" s="1">
        <v>1</v>
      </c>
      <c r="AG186" s="1">
        <v>1</v>
      </c>
      <c r="AH186" s="1">
        <v>60</v>
      </c>
      <c r="AI186" s="1">
        <v>4</v>
      </c>
      <c r="AL186" s="1">
        <v>1500</v>
      </c>
      <c r="AM186" s="1">
        <v>1</v>
      </c>
      <c r="AP186" s="1">
        <f t="shared" si="5"/>
        <v>60</v>
      </c>
      <c r="BC186" s="1">
        <v>60</v>
      </c>
      <c r="BD186" s="1">
        <v>4</v>
      </c>
    </row>
    <row r="187" spans="1:65" x14ac:dyDescent="0.25">
      <c r="A187" s="1">
        <v>2</v>
      </c>
      <c r="B187" s="2">
        <v>44928</v>
      </c>
      <c r="C187" s="2">
        <v>44995</v>
      </c>
      <c r="D187" s="1">
        <v>12</v>
      </c>
      <c r="E187" s="1" t="s">
        <v>747</v>
      </c>
      <c r="F187" s="1">
        <v>186</v>
      </c>
      <c r="G187" s="1" t="s">
        <v>751</v>
      </c>
      <c r="H187" s="1" t="s">
        <v>172</v>
      </c>
      <c r="I187" s="1" t="s">
        <v>752</v>
      </c>
      <c r="J187" s="1" t="s">
        <v>753</v>
      </c>
      <c r="K187" s="1">
        <v>1</v>
      </c>
      <c r="L187" s="1">
        <v>1</v>
      </c>
      <c r="M187" s="1" t="str">
        <f t="shared" si="4"/>
        <v>MALE</v>
      </c>
      <c r="P187" s="1">
        <v>0</v>
      </c>
      <c r="Q187" s="1" t="s">
        <v>68</v>
      </c>
      <c r="R187" s="1">
        <v>2021</v>
      </c>
      <c r="S187" s="1" t="s">
        <v>754</v>
      </c>
      <c r="T187" s="1" t="s">
        <v>195</v>
      </c>
      <c r="Y187" s="1">
        <v>100</v>
      </c>
      <c r="Z187" s="1">
        <v>2.5</v>
      </c>
      <c r="AA187" s="1">
        <v>4000</v>
      </c>
      <c r="AB187" s="1">
        <v>1</v>
      </c>
      <c r="AG187" s="1">
        <v>1</v>
      </c>
      <c r="AH187" s="1">
        <v>100</v>
      </c>
      <c r="AI187" s="1">
        <v>2.5</v>
      </c>
      <c r="AL187" s="1">
        <v>4000</v>
      </c>
      <c r="AM187" s="1">
        <v>1</v>
      </c>
      <c r="AP187" s="1">
        <f t="shared" si="5"/>
        <v>100</v>
      </c>
      <c r="AT187" s="1">
        <v>100</v>
      </c>
      <c r="AU187" s="1">
        <v>2.5</v>
      </c>
    </row>
    <row r="188" spans="1:65" x14ac:dyDescent="0.25">
      <c r="A188" s="1">
        <v>2</v>
      </c>
      <c r="B188" s="2">
        <v>44928</v>
      </c>
      <c r="C188" s="2">
        <v>44995</v>
      </c>
      <c r="D188" s="1">
        <v>12</v>
      </c>
      <c r="E188" s="1" t="s">
        <v>747</v>
      </c>
      <c r="F188" s="1">
        <v>187</v>
      </c>
      <c r="G188" s="1" t="s">
        <v>755</v>
      </c>
      <c r="H188" s="1" t="s">
        <v>181</v>
      </c>
      <c r="I188" s="1" t="s">
        <v>756</v>
      </c>
      <c r="J188" s="1" t="s">
        <v>757</v>
      </c>
      <c r="K188" s="1">
        <v>1</v>
      </c>
      <c r="L188" s="1">
        <v>1</v>
      </c>
      <c r="M188" s="1" t="str">
        <f t="shared" si="4"/>
        <v>MALE</v>
      </c>
      <c r="P188" s="1">
        <v>0</v>
      </c>
      <c r="Q188" s="1" t="s">
        <v>68</v>
      </c>
      <c r="S188" s="1" t="s">
        <v>194</v>
      </c>
      <c r="T188" s="1" t="s">
        <v>195</v>
      </c>
      <c r="W188" s="1">
        <v>75</v>
      </c>
      <c r="Y188" s="1">
        <v>50</v>
      </c>
      <c r="Z188" s="1">
        <v>2</v>
      </c>
      <c r="AA188" s="1">
        <v>2500</v>
      </c>
      <c r="AB188" s="1">
        <v>0</v>
      </c>
      <c r="AP188" s="1">
        <f t="shared" si="5"/>
        <v>0</v>
      </c>
    </row>
    <row r="189" spans="1:65" x14ac:dyDescent="0.25">
      <c r="A189" s="1">
        <v>2</v>
      </c>
      <c r="B189" s="2">
        <v>44928</v>
      </c>
      <c r="C189" s="2">
        <v>44995</v>
      </c>
      <c r="D189" s="1">
        <v>13</v>
      </c>
      <c r="E189" s="1" t="s">
        <v>758</v>
      </c>
      <c r="F189" s="1">
        <v>188</v>
      </c>
      <c r="G189" s="1" t="s">
        <v>759</v>
      </c>
      <c r="H189" s="1" t="s">
        <v>181</v>
      </c>
      <c r="I189" s="1" t="s">
        <v>760</v>
      </c>
      <c r="J189" s="1" t="s">
        <v>761</v>
      </c>
      <c r="K189" s="1">
        <v>3</v>
      </c>
      <c r="L189" s="1">
        <v>2</v>
      </c>
      <c r="M189" s="1" t="str">
        <f t="shared" si="4"/>
        <v>MALE</v>
      </c>
      <c r="N189" s="1">
        <v>1</v>
      </c>
      <c r="P189" s="1">
        <v>0</v>
      </c>
      <c r="Q189" s="1" t="s">
        <v>74</v>
      </c>
      <c r="S189" s="1" t="s">
        <v>393</v>
      </c>
      <c r="T189" s="1" t="s">
        <v>76</v>
      </c>
      <c r="Y189" s="1">
        <v>75</v>
      </c>
      <c r="Z189" s="1">
        <v>4</v>
      </c>
      <c r="AA189" s="1">
        <v>1875</v>
      </c>
      <c r="AB189" s="1">
        <v>1</v>
      </c>
      <c r="AG189" s="1">
        <v>1</v>
      </c>
      <c r="AH189" s="1">
        <v>75</v>
      </c>
      <c r="AI189" s="1">
        <v>15</v>
      </c>
      <c r="AL189" s="1">
        <v>500</v>
      </c>
      <c r="AM189" s="1">
        <v>4</v>
      </c>
      <c r="AP189" s="1">
        <f t="shared" si="5"/>
        <v>75</v>
      </c>
      <c r="AT189" s="1">
        <v>18.75</v>
      </c>
      <c r="AU189" s="1">
        <v>3.75</v>
      </c>
      <c r="BC189" s="1">
        <v>18.75</v>
      </c>
      <c r="BD189" s="1">
        <v>3.75</v>
      </c>
      <c r="BF189" s="1">
        <v>18.75</v>
      </c>
      <c r="BG189" s="1">
        <v>3.75</v>
      </c>
      <c r="BL189" s="1">
        <v>18.75</v>
      </c>
      <c r="BM189" s="1">
        <v>3.75</v>
      </c>
    </row>
    <row r="190" spans="1:65" x14ac:dyDescent="0.25">
      <c r="A190" s="1">
        <v>2</v>
      </c>
      <c r="B190" s="2">
        <v>44928</v>
      </c>
      <c r="C190" s="2">
        <v>44995</v>
      </c>
      <c r="D190" s="1">
        <v>13</v>
      </c>
      <c r="E190" s="1" t="s">
        <v>758</v>
      </c>
      <c r="F190" s="1">
        <v>189</v>
      </c>
      <c r="G190" s="1" t="s">
        <v>762</v>
      </c>
      <c r="H190" s="1" t="s">
        <v>78</v>
      </c>
      <c r="I190" s="1" t="s">
        <v>763</v>
      </c>
      <c r="J190" s="1" t="s">
        <v>764</v>
      </c>
      <c r="K190" s="1">
        <v>2</v>
      </c>
      <c r="M190" s="1" t="str">
        <f t="shared" si="4"/>
        <v>FEMALE</v>
      </c>
      <c r="N190" s="1">
        <v>2</v>
      </c>
      <c r="P190" s="1">
        <v>0</v>
      </c>
      <c r="Q190" s="1" t="s">
        <v>74</v>
      </c>
      <c r="S190" s="1" t="s">
        <v>69</v>
      </c>
      <c r="T190" s="1" t="s">
        <v>69</v>
      </c>
      <c r="Y190" s="1">
        <v>40</v>
      </c>
      <c r="Z190" s="1">
        <v>5</v>
      </c>
      <c r="AA190" s="1">
        <v>800</v>
      </c>
      <c r="AB190" s="1">
        <v>1</v>
      </c>
      <c r="AG190" s="1">
        <v>1</v>
      </c>
      <c r="AH190" s="1">
        <v>40</v>
      </c>
      <c r="AI190" s="1">
        <v>20</v>
      </c>
      <c r="AL190" s="1">
        <v>200</v>
      </c>
      <c r="AM190" s="1">
        <v>1</v>
      </c>
      <c r="AP190" s="1">
        <f t="shared" si="5"/>
        <v>40</v>
      </c>
      <c r="BL190" s="1">
        <v>40</v>
      </c>
      <c r="BM190" s="1">
        <v>20</v>
      </c>
    </row>
    <row r="191" spans="1:65" x14ac:dyDescent="0.25">
      <c r="A191" s="1">
        <v>2</v>
      </c>
      <c r="B191" s="2">
        <v>44928</v>
      </c>
      <c r="C191" s="2">
        <v>44995</v>
      </c>
      <c r="D191" s="1">
        <v>13</v>
      </c>
      <c r="E191" s="1" t="s">
        <v>758</v>
      </c>
      <c r="F191" s="1">
        <v>190</v>
      </c>
      <c r="G191" s="1" t="s">
        <v>765</v>
      </c>
      <c r="H191" s="1" t="s">
        <v>65</v>
      </c>
      <c r="I191" s="1" t="s">
        <v>766</v>
      </c>
      <c r="J191" s="1" t="s">
        <v>767</v>
      </c>
      <c r="K191" s="1">
        <v>2</v>
      </c>
      <c r="L191" s="1">
        <v>1</v>
      </c>
      <c r="M191" s="1" t="str">
        <f t="shared" si="4"/>
        <v>MALE</v>
      </c>
      <c r="N191" s="1">
        <v>1</v>
      </c>
      <c r="P191" s="1">
        <v>1</v>
      </c>
      <c r="Q191" s="1" t="s">
        <v>68</v>
      </c>
      <c r="R191" s="1">
        <v>2016</v>
      </c>
      <c r="S191" s="1" t="s">
        <v>154</v>
      </c>
      <c r="T191" s="1" t="s">
        <v>155</v>
      </c>
      <c r="V191" s="1">
        <v>100</v>
      </c>
      <c r="Y191" s="1">
        <v>150</v>
      </c>
      <c r="Z191" s="1">
        <v>1</v>
      </c>
      <c r="AA191" s="1">
        <v>15000</v>
      </c>
      <c r="AB191" s="1">
        <v>1</v>
      </c>
      <c r="AG191" s="1">
        <v>0</v>
      </c>
      <c r="AP191" s="1">
        <f t="shared" si="5"/>
        <v>0</v>
      </c>
    </row>
    <row r="192" spans="1:65" x14ac:dyDescent="0.25">
      <c r="A192" s="1">
        <v>2</v>
      </c>
      <c r="B192" s="2">
        <v>44928</v>
      </c>
      <c r="C192" s="2">
        <v>44995</v>
      </c>
      <c r="D192" s="1">
        <v>14</v>
      </c>
      <c r="E192" s="1" t="s">
        <v>768</v>
      </c>
      <c r="F192" s="1">
        <v>191</v>
      </c>
      <c r="G192" s="1" t="s">
        <v>769</v>
      </c>
      <c r="H192" s="1" t="s">
        <v>181</v>
      </c>
      <c r="I192" s="1" t="s">
        <v>770</v>
      </c>
      <c r="J192" s="1" t="s">
        <v>771</v>
      </c>
      <c r="K192" s="1">
        <v>2</v>
      </c>
      <c r="L192" s="1">
        <v>1</v>
      </c>
      <c r="M192" s="1" t="str">
        <f t="shared" si="4"/>
        <v>MALE</v>
      </c>
      <c r="N192" s="1">
        <v>1</v>
      </c>
      <c r="P192" s="1">
        <v>0</v>
      </c>
      <c r="Q192" s="1" t="s">
        <v>74</v>
      </c>
      <c r="R192" s="1">
        <v>2018</v>
      </c>
      <c r="S192" s="1" t="s">
        <v>772</v>
      </c>
      <c r="T192" s="1" t="s">
        <v>344</v>
      </c>
      <c r="V192" s="1">
        <v>10</v>
      </c>
      <c r="Y192" s="1">
        <v>51</v>
      </c>
      <c r="Z192" s="1">
        <v>1</v>
      </c>
      <c r="AA192" s="1">
        <v>5100</v>
      </c>
      <c r="AB192" s="1">
        <v>1</v>
      </c>
      <c r="AG192" s="1">
        <v>1</v>
      </c>
      <c r="AH192" s="1">
        <v>51</v>
      </c>
      <c r="AI192" s="1">
        <v>6</v>
      </c>
      <c r="AL192" s="1">
        <v>850</v>
      </c>
      <c r="AM192" s="1">
        <v>2</v>
      </c>
      <c r="AP192" s="1">
        <f t="shared" si="5"/>
        <v>51</v>
      </c>
      <c r="AW192" s="1">
        <v>25.5</v>
      </c>
      <c r="AX192" s="1">
        <v>3</v>
      </c>
      <c r="BF192" s="1">
        <v>25.5</v>
      </c>
      <c r="BG192" s="1">
        <v>3</v>
      </c>
    </row>
    <row r="193" spans="1:66" x14ac:dyDescent="0.25">
      <c r="A193" s="1">
        <v>2</v>
      </c>
      <c r="B193" s="2">
        <v>44928</v>
      </c>
      <c r="C193" s="2">
        <v>44995</v>
      </c>
      <c r="D193" s="1">
        <v>14</v>
      </c>
      <c r="E193" s="1" t="s">
        <v>768</v>
      </c>
      <c r="F193" s="1">
        <v>192</v>
      </c>
      <c r="G193" s="1" t="s">
        <v>773</v>
      </c>
      <c r="H193" s="1" t="s">
        <v>65</v>
      </c>
      <c r="I193" s="1" t="s">
        <v>774</v>
      </c>
      <c r="J193" s="1" t="s">
        <v>775</v>
      </c>
      <c r="K193" s="1">
        <v>2</v>
      </c>
      <c r="L193" s="1">
        <v>1</v>
      </c>
      <c r="M193" s="1" t="str">
        <f t="shared" si="4"/>
        <v>MALE</v>
      </c>
      <c r="N193" s="1">
        <v>1</v>
      </c>
      <c r="P193" s="1">
        <v>1</v>
      </c>
      <c r="Q193" s="1" t="s">
        <v>68</v>
      </c>
      <c r="S193" s="1" t="s">
        <v>69</v>
      </c>
      <c r="T193" s="1" t="s">
        <v>69</v>
      </c>
      <c r="Y193" s="1">
        <v>75</v>
      </c>
      <c r="Z193" s="1">
        <v>2.25</v>
      </c>
      <c r="AA193" s="1">
        <v>3333.333333</v>
      </c>
      <c r="AB193" s="1">
        <v>1</v>
      </c>
      <c r="AG193" s="1">
        <v>1</v>
      </c>
      <c r="AH193" s="1">
        <v>75</v>
      </c>
      <c r="AI193" s="1">
        <v>5</v>
      </c>
      <c r="AL193" s="1">
        <v>1500</v>
      </c>
      <c r="AM193" s="1">
        <v>1</v>
      </c>
      <c r="AP193" s="1">
        <f t="shared" si="5"/>
        <v>75</v>
      </c>
      <c r="BL193" s="1">
        <v>75</v>
      </c>
      <c r="BM193" s="1">
        <v>5</v>
      </c>
    </row>
    <row r="194" spans="1:66" x14ac:dyDescent="0.25">
      <c r="A194" s="1">
        <v>2</v>
      </c>
      <c r="B194" s="2">
        <v>44928</v>
      </c>
      <c r="C194" s="2">
        <v>44995</v>
      </c>
      <c r="D194" s="1">
        <v>14</v>
      </c>
      <c r="E194" s="1" t="s">
        <v>768</v>
      </c>
      <c r="F194" s="1">
        <v>193</v>
      </c>
      <c r="G194" s="1" t="s">
        <v>776</v>
      </c>
      <c r="H194" s="1" t="s">
        <v>724</v>
      </c>
      <c r="I194" s="1" t="s">
        <v>777</v>
      </c>
      <c r="J194" s="1" t="s">
        <v>778</v>
      </c>
      <c r="K194" s="1">
        <v>4</v>
      </c>
      <c r="L194" s="1">
        <v>4</v>
      </c>
      <c r="M194" s="1" t="str">
        <f t="shared" si="4"/>
        <v>MALE</v>
      </c>
      <c r="P194" s="1">
        <v>0</v>
      </c>
      <c r="Q194" s="1" t="s">
        <v>68</v>
      </c>
      <c r="S194" s="1" t="s">
        <v>779</v>
      </c>
      <c r="T194" s="1" t="s">
        <v>98</v>
      </c>
      <c r="Y194" s="1">
        <v>50</v>
      </c>
      <c r="Z194" s="1">
        <v>8</v>
      </c>
      <c r="AA194" s="1">
        <v>625</v>
      </c>
      <c r="AB194" s="1">
        <v>0</v>
      </c>
      <c r="AP194" s="1">
        <f t="shared" si="5"/>
        <v>0</v>
      </c>
    </row>
    <row r="195" spans="1:66" x14ac:dyDescent="0.25">
      <c r="A195" s="1">
        <v>2</v>
      </c>
      <c r="B195" s="2">
        <v>44928</v>
      </c>
      <c r="C195" s="2">
        <v>44995</v>
      </c>
      <c r="D195" s="1">
        <v>15</v>
      </c>
      <c r="E195" s="1" t="s">
        <v>780</v>
      </c>
      <c r="F195" s="1">
        <v>194</v>
      </c>
      <c r="G195" s="1" t="s">
        <v>781</v>
      </c>
      <c r="H195" s="1" t="s">
        <v>65</v>
      </c>
      <c r="I195" s="1" t="s">
        <v>782</v>
      </c>
      <c r="J195" s="1" t="s">
        <v>783</v>
      </c>
      <c r="K195" s="1">
        <v>2</v>
      </c>
      <c r="L195" s="1">
        <v>2</v>
      </c>
      <c r="M195" s="1" t="str">
        <f t="shared" ref="M195:M258" si="6">IF(L195&gt;0,"MALE","FEMALE")</f>
        <v>MALE</v>
      </c>
      <c r="P195" s="1">
        <v>0</v>
      </c>
      <c r="Q195" s="1" t="s">
        <v>68</v>
      </c>
      <c r="R195" s="1">
        <v>2021</v>
      </c>
      <c r="S195" s="1" t="s">
        <v>784</v>
      </c>
      <c r="T195" s="1" t="s">
        <v>98</v>
      </c>
      <c r="V195" s="1">
        <v>32</v>
      </c>
      <c r="W195" s="1">
        <v>23</v>
      </c>
      <c r="Y195" s="1">
        <v>72</v>
      </c>
      <c r="Z195" s="1">
        <v>2</v>
      </c>
      <c r="AA195" s="1">
        <v>3600</v>
      </c>
      <c r="AB195" s="1">
        <v>1</v>
      </c>
      <c r="AG195" s="1">
        <v>1</v>
      </c>
      <c r="AH195" s="1">
        <v>72</v>
      </c>
      <c r="AI195" s="1">
        <v>6.5</v>
      </c>
      <c r="AL195" s="1">
        <v>1107.6923079999999</v>
      </c>
      <c r="AM195" s="1">
        <v>1</v>
      </c>
      <c r="AP195" s="1">
        <f t="shared" ref="AP195:AP258" si="7">SUM(AQ195,(AT195),(AW195),(AZ195),(BC195),(BF195),(BI195),(BL195),(BO195))</f>
        <v>72</v>
      </c>
      <c r="BL195" s="1">
        <v>72</v>
      </c>
      <c r="BM195" s="1">
        <v>6.5</v>
      </c>
    </row>
    <row r="196" spans="1:66" x14ac:dyDescent="0.25">
      <c r="A196" s="1">
        <v>2</v>
      </c>
      <c r="B196" s="2">
        <v>44928</v>
      </c>
      <c r="C196" s="2">
        <v>44995</v>
      </c>
      <c r="D196" s="1">
        <v>15</v>
      </c>
      <c r="E196" s="1" t="s">
        <v>780</v>
      </c>
      <c r="F196" s="1">
        <v>195</v>
      </c>
      <c r="G196" s="1" t="s">
        <v>785</v>
      </c>
      <c r="H196" s="1" t="s">
        <v>285</v>
      </c>
      <c r="I196" s="1" t="s">
        <v>786</v>
      </c>
      <c r="J196" s="1" t="s">
        <v>787</v>
      </c>
      <c r="K196" s="1">
        <v>2</v>
      </c>
      <c r="L196" s="1">
        <v>2</v>
      </c>
      <c r="M196" s="1" t="str">
        <f t="shared" si="6"/>
        <v>MALE</v>
      </c>
      <c r="P196" s="1">
        <v>0</v>
      </c>
      <c r="Q196" s="1" t="s">
        <v>74</v>
      </c>
      <c r="R196" s="1">
        <v>2019</v>
      </c>
      <c r="S196" s="1" t="s">
        <v>788</v>
      </c>
      <c r="T196" s="1" t="s">
        <v>339</v>
      </c>
      <c r="U196" s="1">
        <v>-1</v>
      </c>
      <c r="V196" s="1">
        <v>25</v>
      </c>
      <c r="W196" s="1">
        <v>54</v>
      </c>
      <c r="Y196" s="1">
        <v>90</v>
      </c>
      <c r="Z196" s="1">
        <v>3</v>
      </c>
      <c r="AA196" s="1">
        <v>3000</v>
      </c>
      <c r="AB196" s="1">
        <v>1</v>
      </c>
      <c r="AG196" s="1">
        <v>1</v>
      </c>
      <c r="AH196" s="1">
        <v>90</v>
      </c>
      <c r="AI196" s="1">
        <v>7.5</v>
      </c>
      <c r="AL196" s="1">
        <v>1200</v>
      </c>
      <c r="AM196" s="1">
        <v>2</v>
      </c>
      <c r="AP196" s="1">
        <f t="shared" si="7"/>
        <v>90</v>
      </c>
      <c r="BC196" s="1">
        <v>45</v>
      </c>
      <c r="BD196" s="1">
        <v>3.75</v>
      </c>
      <c r="BF196" s="1">
        <v>45</v>
      </c>
      <c r="BG196" s="1">
        <v>3.75</v>
      </c>
    </row>
    <row r="197" spans="1:66" x14ac:dyDescent="0.25">
      <c r="A197" s="1">
        <v>2</v>
      </c>
      <c r="B197" s="2">
        <v>44928</v>
      </c>
      <c r="C197" s="2">
        <v>44995</v>
      </c>
      <c r="D197" s="1">
        <v>15</v>
      </c>
      <c r="E197" s="1" t="s">
        <v>780</v>
      </c>
      <c r="F197" s="1">
        <v>196</v>
      </c>
      <c r="G197" s="1" t="s">
        <v>789</v>
      </c>
      <c r="H197" s="1" t="s">
        <v>172</v>
      </c>
      <c r="I197" s="1" t="s">
        <v>790</v>
      </c>
      <c r="J197" s="1" t="s">
        <v>791</v>
      </c>
      <c r="K197" s="1">
        <v>2</v>
      </c>
      <c r="L197" s="1">
        <v>1</v>
      </c>
      <c r="M197" s="1" t="str">
        <f t="shared" si="6"/>
        <v>MALE</v>
      </c>
      <c r="N197" s="1">
        <v>1</v>
      </c>
      <c r="P197" s="1">
        <v>1</v>
      </c>
      <c r="Q197" s="1" t="s">
        <v>68</v>
      </c>
      <c r="R197" s="1">
        <v>2021</v>
      </c>
      <c r="S197" s="1" t="s">
        <v>792</v>
      </c>
      <c r="T197" s="1" t="s">
        <v>98</v>
      </c>
      <c r="W197" s="1">
        <v>80</v>
      </c>
      <c r="Y197" s="1">
        <v>60</v>
      </c>
      <c r="Z197" s="1">
        <v>1</v>
      </c>
      <c r="AA197" s="1">
        <v>6000</v>
      </c>
      <c r="AB197" s="1">
        <v>1</v>
      </c>
      <c r="AG197" s="1">
        <v>1</v>
      </c>
      <c r="AH197" s="1">
        <v>60</v>
      </c>
      <c r="AI197" s="1">
        <v>6</v>
      </c>
      <c r="AL197" s="1">
        <v>1000</v>
      </c>
      <c r="AM197" s="1">
        <v>2</v>
      </c>
      <c r="AP197" s="1">
        <f t="shared" si="7"/>
        <v>60</v>
      </c>
      <c r="AT197" s="1">
        <v>30</v>
      </c>
      <c r="AU197" s="1">
        <v>3</v>
      </c>
      <c r="BL197" s="1">
        <v>30</v>
      </c>
      <c r="BM197" s="1">
        <v>3</v>
      </c>
    </row>
    <row r="198" spans="1:66" x14ac:dyDescent="0.25">
      <c r="A198" s="1">
        <v>2</v>
      </c>
      <c r="B198" s="2">
        <v>44928</v>
      </c>
      <c r="C198" s="2">
        <v>44995</v>
      </c>
      <c r="D198" s="1">
        <v>16</v>
      </c>
      <c r="E198" s="1" t="s">
        <v>793</v>
      </c>
      <c r="F198" s="1">
        <v>197</v>
      </c>
      <c r="G198" s="1" t="s">
        <v>794</v>
      </c>
      <c r="H198" s="1" t="s">
        <v>65</v>
      </c>
      <c r="I198" s="1" t="s">
        <v>795</v>
      </c>
      <c r="J198" s="1" t="s">
        <v>796</v>
      </c>
      <c r="K198" s="1">
        <v>3</v>
      </c>
      <c r="L198" s="1">
        <v>3</v>
      </c>
      <c r="M198" s="1" t="str">
        <f t="shared" si="6"/>
        <v>MALE</v>
      </c>
      <c r="P198" s="1">
        <v>0</v>
      </c>
      <c r="Q198" s="1" t="s">
        <v>68</v>
      </c>
      <c r="R198" s="1">
        <v>2020</v>
      </c>
      <c r="S198" s="1" t="s">
        <v>85</v>
      </c>
      <c r="T198" s="1" t="s">
        <v>86</v>
      </c>
      <c r="U198" s="1">
        <v>-1</v>
      </c>
      <c r="V198" s="1">
        <v>63</v>
      </c>
      <c r="Y198" s="1">
        <v>60</v>
      </c>
      <c r="Z198" s="1">
        <v>1.5</v>
      </c>
      <c r="AA198" s="1">
        <v>4000</v>
      </c>
      <c r="AB198" s="1">
        <v>1</v>
      </c>
      <c r="AG198" s="1">
        <v>1</v>
      </c>
      <c r="AH198" s="1">
        <v>19</v>
      </c>
      <c r="AI198" s="1">
        <v>1</v>
      </c>
      <c r="AJ198" s="1">
        <v>41</v>
      </c>
      <c r="AK198" s="1">
        <v>10</v>
      </c>
      <c r="AL198" s="1">
        <v>1900</v>
      </c>
      <c r="AM198" s="1">
        <v>1</v>
      </c>
      <c r="AP198" s="1">
        <f t="shared" si="7"/>
        <v>19</v>
      </c>
      <c r="AT198" s="1">
        <v>19</v>
      </c>
      <c r="AU198" s="1">
        <v>1</v>
      </c>
      <c r="AV198" s="1">
        <v>41</v>
      </c>
    </row>
    <row r="199" spans="1:66" x14ac:dyDescent="0.25">
      <c r="A199" s="1">
        <v>2</v>
      </c>
      <c r="B199" s="2">
        <v>44928</v>
      </c>
      <c r="C199" s="2">
        <v>44995</v>
      </c>
      <c r="D199" s="1">
        <v>16</v>
      </c>
      <c r="E199" s="1" t="s">
        <v>793</v>
      </c>
      <c r="F199" s="1">
        <v>198</v>
      </c>
      <c r="G199" s="1" t="s">
        <v>797</v>
      </c>
      <c r="H199" s="1" t="s">
        <v>181</v>
      </c>
      <c r="I199" s="1" t="s">
        <v>798</v>
      </c>
      <c r="J199" s="1" t="s">
        <v>799</v>
      </c>
      <c r="K199" s="1">
        <v>2</v>
      </c>
      <c r="L199" s="1">
        <v>2</v>
      </c>
      <c r="M199" s="1" t="str">
        <f t="shared" si="6"/>
        <v>MALE</v>
      </c>
      <c r="P199" s="1">
        <v>0</v>
      </c>
      <c r="Q199" s="1" t="s">
        <v>68</v>
      </c>
      <c r="S199" s="1" t="s">
        <v>142</v>
      </c>
      <c r="T199" s="1" t="s">
        <v>143</v>
      </c>
      <c r="W199" s="1">
        <v>37</v>
      </c>
      <c r="Y199" s="1">
        <v>50</v>
      </c>
      <c r="Z199" s="1">
        <v>1</v>
      </c>
      <c r="AA199" s="1">
        <v>5000</v>
      </c>
      <c r="AB199" s="1">
        <v>1</v>
      </c>
      <c r="AG199" s="1">
        <v>1</v>
      </c>
      <c r="AH199" s="1">
        <v>50</v>
      </c>
      <c r="AI199" s="1">
        <v>2</v>
      </c>
      <c r="AL199" s="1">
        <v>2500</v>
      </c>
      <c r="AM199" s="1">
        <v>1</v>
      </c>
      <c r="AP199" s="1">
        <f t="shared" si="7"/>
        <v>50</v>
      </c>
      <c r="BF199" s="1">
        <v>50</v>
      </c>
      <c r="BG199" s="1">
        <v>2</v>
      </c>
    </row>
    <row r="200" spans="1:66" x14ac:dyDescent="0.25">
      <c r="A200" s="1">
        <v>2</v>
      </c>
      <c r="B200" s="2">
        <v>44928</v>
      </c>
      <c r="C200" s="2">
        <v>44995</v>
      </c>
      <c r="D200" s="1">
        <v>16</v>
      </c>
      <c r="E200" s="1" t="s">
        <v>793</v>
      </c>
      <c r="F200" s="1">
        <v>199</v>
      </c>
      <c r="G200" s="1" t="s">
        <v>800</v>
      </c>
      <c r="H200" s="1" t="s">
        <v>285</v>
      </c>
      <c r="I200" s="1" t="s">
        <v>801</v>
      </c>
      <c r="J200" s="1" t="s">
        <v>802</v>
      </c>
      <c r="K200" s="1">
        <v>4</v>
      </c>
      <c r="L200" s="1">
        <v>3</v>
      </c>
      <c r="M200" s="1" t="str">
        <f t="shared" si="6"/>
        <v>MALE</v>
      </c>
      <c r="N200" s="1">
        <v>1</v>
      </c>
      <c r="P200" s="1">
        <v>0</v>
      </c>
      <c r="Q200" s="1" t="s">
        <v>68</v>
      </c>
      <c r="R200" s="1">
        <v>2020</v>
      </c>
      <c r="S200" s="1" t="s">
        <v>189</v>
      </c>
      <c r="T200" s="1" t="s">
        <v>190</v>
      </c>
      <c r="U200" s="1">
        <v>120</v>
      </c>
      <c r="Y200" s="1">
        <v>90</v>
      </c>
      <c r="Z200" s="1">
        <v>2</v>
      </c>
      <c r="AA200" s="1">
        <v>4500</v>
      </c>
      <c r="AB200" s="1">
        <v>1</v>
      </c>
      <c r="AG200" s="1">
        <v>1</v>
      </c>
      <c r="AH200" s="1">
        <v>90</v>
      </c>
      <c r="AI200" s="1">
        <v>3</v>
      </c>
      <c r="AL200" s="1">
        <v>3000</v>
      </c>
      <c r="AM200" s="1">
        <v>2</v>
      </c>
      <c r="AP200" s="1">
        <f t="shared" si="7"/>
        <v>90</v>
      </c>
      <c r="AW200" s="1">
        <v>45</v>
      </c>
      <c r="AX200" s="1">
        <v>1.5</v>
      </c>
      <c r="BF200" s="1">
        <v>45</v>
      </c>
      <c r="BG200" s="1">
        <v>1.5</v>
      </c>
    </row>
    <row r="201" spans="1:66" x14ac:dyDescent="0.25">
      <c r="A201" s="1">
        <v>2</v>
      </c>
      <c r="B201" s="2">
        <v>44928</v>
      </c>
      <c r="C201" s="2">
        <v>44995</v>
      </c>
      <c r="D201" s="1">
        <v>17</v>
      </c>
      <c r="E201" s="1" t="s">
        <v>803</v>
      </c>
      <c r="F201" s="1">
        <v>200</v>
      </c>
      <c r="G201" s="1" t="s">
        <v>804</v>
      </c>
      <c r="H201" s="1" t="s">
        <v>78</v>
      </c>
      <c r="I201" s="1" t="s">
        <v>805</v>
      </c>
      <c r="J201" s="1" t="s">
        <v>806</v>
      </c>
      <c r="K201" s="1">
        <v>5</v>
      </c>
      <c r="L201" s="1">
        <v>3</v>
      </c>
      <c r="M201" s="1" t="str">
        <f t="shared" si="6"/>
        <v>MALE</v>
      </c>
      <c r="N201" s="1">
        <v>2</v>
      </c>
      <c r="P201" s="1">
        <v>1</v>
      </c>
      <c r="Q201" s="1" t="s">
        <v>68</v>
      </c>
      <c r="R201" s="1">
        <v>2021</v>
      </c>
      <c r="S201" s="1" t="s">
        <v>393</v>
      </c>
      <c r="T201" s="1" t="s">
        <v>76</v>
      </c>
      <c r="V201" s="1">
        <v>165</v>
      </c>
      <c r="W201" s="1">
        <v>69</v>
      </c>
      <c r="Y201" s="1">
        <v>280</v>
      </c>
      <c r="Z201" s="1">
        <v>0.5</v>
      </c>
      <c r="AA201" s="1">
        <v>56000</v>
      </c>
      <c r="AB201" s="1">
        <v>1</v>
      </c>
      <c r="AG201" s="1">
        <v>0</v>
      </c>
      <c r="AP201" s="1">
        <f t="shared" si="7"/>
        <v>0</v>
      </c>
    </row>
    <row r="202" spans="1:66" x14ac:dyDescent="0.25">
      <c r="A202" s="1">
        <v>2</v>
      </c>
      <c r="B202" s="2">
        <v>44928</v>
      </c>
      <c r="C202" s="2">
        <v>44995</v>
      </c>
      <c r="D202" s="1">
        <v>17</v>
      </c>
      <c r="E202" s="1" t="s">
        <v>803</v>
      </c>
      <c r="F202" s="1">
        <v>201</v>
      </c>
      <c r="G202" s="1" t="s">
        <v>807</v>
      </c>
      <c r="H202" s="1" t="s">
        <v>78</v>
      </c>
      <c r="I202" s="1" t="s">
        <v>808</v>
      </c>
      <c r="J202" s="1" t="s">
        <v>809</v>
      </c>
      <c r="K202" s="1">
        <v>2</v>
      </c>
      <c r="L202" s="1">
        <v>2</v>
      </c>
      <c r="M202" s="1" t="str">
        <f t="shared" si="6"/>
        <v>MALE</v>
      </c>
      <c r="P202" s="1">
        <v>0</v>
      </c>
      <c r="Q202" s="1" t="s">
        <v>68</v>
      </c>
      <c r="R202" s="1">
        <v>2017</v>
      </c>
      <c r="S202" s="1" t="s">
        <v>69</v>
      </c>
      <c r="T202" s="1" t="s">
        <v>69</v>
      </c>
      <c r="V202" s="1">
        <v>15</v>
      </c>
      <c r="W202" s="1">
        <v>45</v>
      </c>
      <c r="X202" s="1">
        <v>21</v>
      </c>
      <c r="Y202" s="1">
        <v>75</v>
      </c>
      <c r="Z202" s="1">
        <v>6</v>
      </c>
      <c r="AA202" s="1">
        <v>1250</v>
      </c>
      <c r="AB202" s="1">
        <v>0</v>
      </c>
      <c r="AP202" s="1">
        <f t="shared" si="7"/>
        <v>0</v>
      </c>
    </row>
    <row r="203" spans="1:66" x14ac:dyDescent="0.25">
      <c r="A203" s="1">
        <v>2</v>
      </c>
      <c r="B203" s="2">
        <v>44928</v>
      </c>
      <c r="C203" s="2">
        <v>44995</v>
      </c>
      <c r="D203" s="1">
        <v>17</v>
      </c>
      <c r="E203" s="1" t="s">
        <v>803</v>
      </c>
      <c r="F203" s="1">
        <v>202</v>
      </c>
      <c r="G203" s="1" t="s">
        <v>810</v>
      </c>
      <c r="H203" s="1" t="s">
        <v>724</v>
      </c>
      <c r="I203" s="1" t="s">
        <v>811</v>
      </c>
      <c r="J203" s="1" t="s">
        <v>812</v>
      </c>
      <c r="K203" s="1">
        <v>2</v>
      </c>
      <c r="M203" s="1" t="str">
        <f t="shared" si="6"/>
        <v>FEMALE</v>
      </c>
      <c r="N203" s="1">
        <v>2</v>
      </c>
      <c r="P203" s="1">
        <v>0</v>
      </c>
      <c r="Q203" s="1" t="s">
        <v>68</v>
      </c>
      <c r="R203" s="1">
        <v>2019</v>
      </c>
      <c r="S203" s="1" t="s">
        <v>813</v>
      </c>
      <c r="T203" s="1" t="s">
        <v>195</v>
      </c>
      <c r="V203" s="1">
        <v>5</v>
      </c>
      <c r="W203" s="1">
        <v>80</v>
      </c>
      <c r="X203" s="1">
        <v>28</v>
      </c>
      <c r="Y203" s="1">
        <v>40</v>
      </c>
      <c r="Z203" s="1">
        <v>10</v>
      </c>
      <c r="AA203" s="1">
        <v>400</v>
      </c>
      <c r="AB203" s="1">
        <v>1</v>
      </c>
      <c r="AG203" s="1">
        <v>1</v>
      </c>
      <c r="AH203" s="1">
        <v>20</v>
      </c>
      <c r="AI203" s="1">
        <v>20</v>
      </c>
      <c r="AJ203" s="1">
        <v>20</v>
      </c>
      <c r="AL203" s="1">
        <v>100</v>
      </c>
      <c r="AM203" s="1">
        <v>2</v>
      </c>
      <c r="AP203" s="1">
        <f t="shared" si="7"/>
        <v>20</v>
      </c>
      <c r="BF203" s="1">
        <v>10</v>
      </c>
      <c r="BG203" s="1">
        <v>10</v>
      </c>
      <c r="BH203" s="1">
        <v>10</v>
      </c>
      <c r="BL203" s="1">
        <v>10</v>
      </c>
      <c r="BM203" s="1">
        <v>10</v>
      </c>
      <c r="BN203" s="1">
        <v>10</v>
      </c>
    </row>
    <row r="204" spans="1:66" x14ac:dyDescent="0.25">
      <c r="A204" s="1">
        <v>2</v>
      </c>
      <c r="B204" s="2">
        <v>44928</v>
      </c>
      <c r="C204" s="2">
        <v>44995</v>
      </c>
      <c r="D204" s="1">
        <v>18</v>
      </c>
      <c r="E204" s="1" t="s">
        <v>814</v>
      </c>
      <c r="F204" s="1">
        <v>203</v>
      </c>
      <c r="G204" s="1" t="s">
        <v>815</v>
      </c>
      <c r="H204" s="1" t="s">
        <v>65</v>
      </c>
      <c r="I204" s="1" t="s">
        <v>816</v>
      </c>
      <c r="K204" s="1">
        <v>1</v>
      </c>
      <c r="L204" s="1">
        <v>1</v>
      </c>
      <c r="M204" s="1" t="str">
        <f t="shared" si="6"/>
        <v>MALE</v>
      </c>
      <c r="P204" s="1">
        <v>0</v>
      </c>
      <c r="Q204" s="1" t="s">
        <v>68</v>
      </c>
      <c r="R204" s="1">
        <v>2022</v>
      </c>
      <c r="S204" s="1" t="s">
        <v>69</v>
      </c>
      <c r="T204" s="1" t="s">
        <v>69</v>
      </c>
      <c r="Y204" s="1">
        <v>50</v>
      </c>
      <c r="Z204" s="1">
        <v>5</v>
      </c>
      <c r="AA204" s="1">
        <v>1000</v>
      </c>
      <c r="AB204" s="1">
        <v>1</v>
      </c>
      <c r="AG204" s="1">
        <v>1</v>
      </c>
      <c r="AH204" s="1">
        <v>50</v>
      </c>
      <c r="AI204" s="1">
        <v>25</v>
      </c>
      <c r="AL204" s="1">
        <v>200</v>
      </c>
      <c r="AM204" s="1">
        <v>1</v>
      </c>
      <c r="AP204" s="1">
        <f t="shared" si="7"/>
        <v>50</v>
      </c>
      <c r="AW204" s="1">
        <v>50</v>
      </c>
      <c r="AX204" s="1">
        <v>25</v>
      </c>
    </row>
    <row r="205" spans="1:66" x14ac:dyDescent="0.25">
      <c r="A205" s="1">
        <v>2</v>
      </c>
      <c r="B205" s="2">
        <v>44928</v>
      </c>
      <c r="C205" s="2">
        <v>44995</v>
      </c>
      <c r="D205" s="1">
        <v>18</v>
      </c>
      <c r="E205" s="1" t="s">
        <v>814</v>
      </c>
      <c r="F205" s="1">
        <v>204</v>
      </c>
      <c r="G205" s="1" t="s">
        <v>817</v>
      </c>
      <c r="H205" s="1" t="s">
        <v>181</v>
      </c>
      <c r="I205" s="1" t="s">
        <v>818</v>
      </c>
      <c r="J205" s="1" t="s">
        <v>819</v>
      </c>
      <c r="K205" s="1">
        <v>3</v>
      </c>
      <c r="L205" s="1">
        <v>3</v>
      </c>
      <c r="M205" s="1" t="str">
        <f t="shared" si="6"/>
        <v>MALE</v>
      </c>
      <c r="P205" s="1">
        <v>0</v>
      </c>
      <c r="Q205" s="1" t="s">
        <v>68</v>
      </c>
      <c r="R205" s="1">
        <v>2020</v>
      </c>
      <c r="S205" s="1" t="s">
        <v>189</v>
      </c>
      <c r="T205" s="1" t="s">
        <v>190</v>
      </c>
      <c r="U205" s="1">
        <v>470</v>
      </c>
      <c r="Y205" s="1">
        <v>100</v>
      </c>
      <c r="Z205" s="1">
        <v>1</v>
      </c>
      <c r="AA205" s="1">
        <v>10000</v>
      </c>
      <c r="AB205" s="1">
        <v>1</v>
      </c>
      <c r="AG205" s="1">
        <v>1</v>
      </c>
      <c r="AH205" s="1">
        <v>100</v>
      </c>
      <c r="AI205" s="1">
        <v>1</v>
      </c>
      <c r="AL205" s="1">
        <v>10000</v>
      </c>
      <c r="AM205" s="1">
        <v>1</v>
      </c>
      <c r="AP205" s="1">
        <f t="shared" si="7"/>
        <v>100</v>
      </c>
      <c r="BF205" s="1">
        <v>100</v>
      </c>
      <c r="BG205" s="1">
        <v>1</v>
      </c>
    </row>
    <row r="206" spans="1:66" x14ac:dyDescent="0.25">
      <c r="A206" s="1">
        <v>2</v>
      </c>
      <c r="B206" s="2">
        <v>44928</v>
      </c>
      <c r="C206" s="2">
        <v>44995</v>
      </c>
      <c r="D206" s="1">
        <v>18</v>
      </c>
      <c r="E206" s="1" t="s">
        <v>814</v>
      </c>
      <c r="F206" s="1">
        <v>205</v>
      </c>
      <c r="G206" s="1" t="s">
        <v>820</v>
      </c>
      <c r="H206" s="1" t="s">
        <v>65</v>
      </c>
      <c r="I206" s="1" t="s">
        <v>821</v>
      </c>
      <c r="J206" s="1" t="s">
        <v>822</v>
      </c>
      <c r="K206" s="1">
        <v>2</v>
      </c>
      <c r="L206" s="1">
        <v>1</v>
      </c>
      <c r="M206" s="1" t="str">
        <f t="shared" si="6"/>
        <v>MALE</v>
      </c>
      <c r="N206" s="1">
        <v>1</v>
      </c>
      <c r="P206" s="1">
        <v>1</v>
      </c>
      <c r="Q206" s="1" t="s">
        <v>68</v>
      </c>
      <c r="S206" s="1" t="s">
        <v>137</v>
      </c>
      <c r="T206" s="1" t="s">
        <v>98</v>
      </c>
      <c r="U206" s="1">
        <v>86</v>
      </c>
      <c r="V206" s="1">
        <v>14</v>
      </c>
      <c r="Y206" s="1">
        <v>50</v>
      </c>
      <c r="Z206" s="1">
        <v>5</v>
      </c>
      <c r="AA206" s="1">
        <v>1000</v>
      </c>
      <c r="AB206" s="1">
        <v>1</v>
      </c>
      <c r="AG206" s="1">
        <v>1</v>
      </c>
      <c r="AH206" s="1">
        <v>25</v>
      </c>
      <c r="AI206" s="1">
        <v>5</v>
      </c>
      <c r="AJ206" s="1">
        <v>25</v>
      </c>
      <c r="AL206" s="1">
        <v>500</v>
      </c>
      <c r="AM206" s="1">
        <v>1</v>
      </c>
      <c r="AP206" s="1">
        <f t="shared" si="7"/>
        <v>25</v>
      </c>
      <c r="BL206" s="1">
        <v>25</v>
      </c>
      <c r="BM206" s="1">
        <v>5</v>
      </c>
      <c r="BN206" s="1">
        <v>25</v>
      </c>
    </row>
    <row r="207" spans="1:66" x14ac:dyDescent="0.25">
      <c r="A207" s="1">
        <v>2</v>
      </c>
      <c r="B207" s="2">
        <v>44928</v>
      </c>
      <c r="C207" s="2">
        <v>44995</v>
      </c>
      <c r="D207" s="1">
        <v>18</v>
      </c>
      <c r="E207" s="1" t="s">
        <v>814</v>
      </c>
      <c r="F207" s="1">
        <v>206</v>
      </c>
      <c r="G207" s="1" t="s">
        <v>823</v>
      </c>
      <c r="H207" s="1" t="s">
        <v>78</v>
      </c>
      <c r="I207" s="1" t="s">
        <v>824</v>
      </c>
      <c r="K207" s="1">
        <v>1</v>
      </c>
      <c r="L207" s="1">
        <v>1</v>
      </c>
      <c r="M207" s="1" t="str">
        <f t="shared" si="6"/>
        <v>MALE</v>
      </c>
      <c r="P207" s="1">
        <v>0</v>
      </c>
      <c r="Q207" s="1" t="s">
        <v>68</v>
      </c>
      <c r="S207" s="1" t="s">
        <v>184</v>
      </c>
      <c r="T207" s="1" t="s">
        <v>185</v>
      </c>
      <c r="U207" s="1">
        <v>0</v>
      </c>
      <c r="Y207" s="1">
        <v>100</v>
      </c>
      <c r="Z207" s="1">
        <v>1</v>
      </c>
      <c r="AA207" s="1">
        <v>10000</v>
      </c>
      <c r="AB207" s="1">
        <v>0</v>
      </c>
      <c r="AO207" s="1">
        <v>1</v>
      </c>
      <c r="AP207" s="1">
        <f t="shared" si="7"/>
        <v>0</v>
      </c>
    </row>
    <row r="208" spans="1:66" x14ac:dyDescent="0.25">
      <c r="A208" s="1">
        <v>2</v>
      </c>
      <c r="B208" s="2">
        <v>44928</v>
      </c>
      <c r="C208" s="2">
        <v>44995</v>
      </c>
      <c r="D208" s="1">
        <v>19</v>
      </c>
      <c r="E208" s="1" t="s">
        <v>825</v>
      </c>
      <c r="F208" s="1">
        <v>207</v>
      </c>
      <c r="G208" s="1" t="s">
        <v>826</v>
      </c>
      <c r="H208" s="1" t="s">
        <v>71</v>
      </c>
      <c r="I208" s="1" t="s">
        <v>827</v>
      </c>
      <c r="J208" s="1" t="s">
        <v>828</v>
      </c>
      <c r="K208" s="1">
        <v>1</v>
      </c>
      <c r="L208" s="1">
        <v>1</v>
      </c>
      <c r="M208" s="1" t="str">
        <f t="shared" si="6"/>
        <v>MALE</v>
      </c>
      <c r="P208" s="1">
        <v>0</v>
      </c>
      <c r="Q208" s="1" t="s">
        <v>68</v>
      </c>
      <c r="R208" s="1">
        <v>2018</v>
      </c>
      <c r="S208" s="1" t="s">
        <v>133</v>
      </c>
      <c r="T208" s="1" t="s">
        <v>98</v>
      </c>
      <c r="U208" s="1">
        <v>0</v>
      </c>
      <c r="Y208" s="1">
        <v>100</v>
      </c>
      <c r="Z208" s="1">
        <v>1</v>
      </c>
      <c r="AA208" s="1">
        <v>10000</v>
      </c>
      <c r="AB208" s="1">
        <v>1</v>
      </c>
      <c r="AG208" s="1">
        <v>0</v>
      </c>
      <c r="AP208" s="1">
        <f t="shared" si="7"/>
        <v>0</v>
      </c>
    </row>
    <row r="209" spans="1:59" x14ac:dyDescent="0.25">
      <c r="A209" s="1">
        <v>2</v>
      </c>
      <c r="B209" s="2">
        <v>44928</v>
      </c>
      <c r="C209" s="2">
        <v>44995</v>
      </c>
      <c r="D209" s="1">
        <v>19</v>
      </c>
      <c r="E209" s="1" t="s">
        <v>825</v>
      </c>
      <c r="F209" s="1">
        <v>208</v>
      </c>
      <c r="G209" s="1" t="s">
        <v>829</v>
      </c>
      <c r="H209" s="1" t="s">
        <v>65</v>
      </c>
      <c r="I209" s="1" t="s">
        <v>830</v>
      </c>
      <c r="J209" s="1" t="s">
        <v>831</v>
      </c>
      <c r="K209" s="1">
        <v>3</v>
      </c>
      <c r="L209" s="1">
        <v>2</v>
      </c>
      <c r="M209" s="1" t="str">
        <f t="shared" si="6"/>
        <v>MALE</v>
      </c>
      <c r="N209" s="1">
        <v>1</v>
      </c>
      <c r="P209" s="1">
        <v>0</v>
      </c>
      <c r="Q209" s="1" t="s">
        <v>68</v>
      </c>
      <c r="R209" s="1">
        <v>2019</v>
      </c>
      <c r="S209" s="1" t="s">
        <v>133</v>
      </c>
      <c r="T209" s="1" t="s">
        <v>98</v>
      </c>
      <c r="U209" s="1">
        <v>410</v>
      </c>
      <c r="V209" s="1">
        <v>57</v>
      </c>
      <c r="Y209" s="1">
        <v>70</v>
      </c>
      <c r="Z209" s="1">
        <v>2</v>
      </c>
      <c r="AA209" s="1">
        <v>3500</v>
      </c>
      <c r="AB209" s="1">
        <v>1</v>
      </c>
      <c r="AG209" s="1">
        <v>1</v>
      </c>
      <c r="AH209" s="1">
        <v>70</v>
      </c>
      <c r="AI209" s="1">
        <v>5</v>
      </c>
      <c r="AL209" s="1">
        <v>1400</v>
      </c>
      <c r="AM209" s="1">
        <v>1</v>
      </c>
      <c r="AP209" s="1">
        <f t="shared" si="7"/>
        <v>70</v>
      </c>
      <c r="AT209" s="1">
        <v>70</v>
      </c>
      <c r="AU209" s="1">
        <v>5</v>
      </c>
    </row>
    <row r="210" spans="1:59" x14ac:dyDescent="0.25">
      <c r="A210" s="1">
        <v>2</v>
      </c>
      <c r="B210" s="2">
        <v>44928</v>
      </c>
      <c r="C210" s="2">
        <v>44995</v>
      </c>
      <c r="D210" s="1">
        <v>19</v>
      </c>
      <c r="E210" s="1" t="s">
        <v>825</v>
      </c>
      <c r="F210" s="1">
        <v>209</v>
      </c>
      <c r="G210" s="1" t="s">
        <v>832</v>
      </c>
      <c r="H210" s="1" t="s">
        <v>224</v>
      </c>
      <c r="I210" s="1" t="s">
        <v>833</v>
      </c>
      <c r="J210" s="1" t="s">
        <v>834</v>
      </c>
      <c r="K210" s="1">
        <v>3</v>
      </c>
      <c r="L210" s="1">
        <v>3</v>
      </c>
      <c r="M210" s="1" t="str">
        <f t="shared" si="6"/>
        <v>MALE</v>
      </c>
      <c r="P210" s="1">
        <v>0</v>
      </c>
      <c r="Q210" s="1" t="s">
        <v>68</v>
      </c>
      <c r="S210" s="1" t="s">
        <v>75</v>
      </c>
      <c r="T210" s="1" t="s">
        <v>76</v>
      </c>
      <c r="U210" s="1">
        <v>-1</v>
      </c>
      <c r="Y210" s="1">
        <v>75</v>
      </c>
      <c r="Z210" s="1">
        <v>1.5</v>
      </c>
      <c r="AA210" s="1">
        <v>5000</v>
      </c>
      <c r="AB210" s="1">
        <v>1</v>
      </c>
      <c r="AG210" s="1">
        <v>1</v>
      </c>
      <c r="AH210" s="1">
        <v>75</v>
      </c>
      <c r="AI210" s="1">
        <v>2.86</v>
      </c>
      <c r="AL210" s="1">
        <v>2622.377622</v>
      </c>
      <c r="AM210" s="1">
        <v>2</v>
      </c>
      <c r="AP210" s="1">
        <f t="shared" si="7"/>
        <v>75</v>
      </c>
      <c r="BC210" s="1">
        <v>37.5</v>
      </c>
      <c r="BD210" s="1">
        <v>1.43</v>
      </c>
      <c r="BF210" s="1">
        <v>37.5</v>
      </c>
      <c r="BG210" s="1">
        <v>1.43</v>
      </c>
    </row>
    <row r="211" spans="1:59" x14ac:dyDescent="0.25">
      <c r="A211" s="1">
        <v>2</v>
      </c>
      <c r="B211" s="2">
        <v>44928</v>
      </c>
      <c r="C211" s="2">
        <v>44995</v>
      </c>
      <c r="D211" s="1">
        <v>20</v>
      </c>
      <c r="E211" s="1" t="s">
        <v>835</v>
      </c>
      <c r="F211" s="1">
        <v>210</v>
      </c>
      <c r="G211" s="1" t="s">
        <v>836</v>
      </c>
      <c r="H211" s="1" t="s">
        <v>78</v>
      </c>
      <c r="I211" s="1" t="s">
        <v>837</v>
      </c>
      <c r="J211" s="1" t="s">
        <v>838</v>
      </c>
      <c r="K211" s="1">
        <v>1</v>
      </c>
      <c r="L211" s="1">
        <v>1</v>
      </c>
      <c r="M211" s="1" t="str">
        <f t="shared" si="6"/>
        <v>MALE</v>
      </c>
      <c r="P211" s="1">
        <v>0</v>
      </c>
      <c r="Q211" s="1" t="s">
        <v>68</v>
      </c>
      <c r="R211" s="1">
        <v>2020</v>
      </c>
      <c r="S211" s="1" t="s">
        <v>85</v>
      </c>
      <c r="T211" s="1" t="s">
        <v>86</v>
      </c>
      <c r="Y211" s="1">
        <v>150</v>
      </c>
      <c r="Z211" s="1">
        <v>0.5</v>
      </c>
      <c r="AA211" s="1">
        <v>30000</v>
      </c>
      <c r="AB211" s="1">
        <v>1</v>
      </c>
      <c r="AG211" s="1">
        <v>1</v>
      </c>
      <c r="AH211" s="1">
        <v>150</v>
      </c>
      <c r="AI211" s="1">
        <v>1.5</v>
      </c>
      <c r="AL211" s="1">
        <v>10000</v>
      </c>
      <c r="AM211" s="1">
        <v>5</v>
      </c>
      <c r="AP211" s="1">
        <f t="shared" si="7"/>
        <v>150</v>
      </c>
      <c r="AT211" s="1">
        <v>30</v>
      </c>
      <c r="AU211" s="1">
        <v>0.3</v>
      </c>
      <c r="AW211" s="1">
        <v>30</v>
      </c>
      <c r="AX211" s="1">
        <v>0.3</v>
      </c>
      <c r="AZ211" s="1">
        <v>30</v>
      </c>
      <c r="BA211" s="1">
        <v>0.3</v>
      </c>
      <c r="BC211" s="1">
        <v>30</v>
      </c>
      <c r="BD211" s="1">
        <v>0.3</v>
      </c>
      <c r="BF211" s="1">
        <v>30</v>
      </c>
      <c r="BG211" s="1">
        <v>0.3</v>
      </c>
    </row>
    <row r="212" spans="1:59" x14ac:dyDescent="0.25">
      <c r="A212" s="1">
        <v>2</v>
      </c>
      <c r="B212" s="2">
        <v>44928</v>
      </c>
      <c r="C212" s="2">
        <v>44995</v>
      </c>
      <c r="D212" s="1">
        <v>20</v>
      </c>
      <c r="E212" s="1" t="s">
        <v>835</v>
      </c>
      <c r="F212" s="1">
        <v>211</v>
      </c>
      <c r="G212" s="1" t="s">
        <v>839</v>
      </c>
      <c r="H212" s="1" t="s">
        <v>285</v>
      </c>
      <c r="I212" s="1" t="s">
        <v>840</v>
      </c>
      <c r="J212" s="1" t="s">
        <v>841</v>
      </c>
      <c r="K212" s="1">
        <v>3</v>
      </c>
      <c r="L212" s="1">
        <v>3</v>
      </c>
      <c r="M212" s="1" t="str">
        <f t="shared" si="6"/>
        <v>MALE</v>
      </c>
      <c r="P212" s="1">
        <v>0</v>
      </c>
      <c r="Q212" s="1" t="s">
        <v>68</v>
      </c>
      <c r="S212" s="1" t="s">
        <v>142</v>
      </c>
      <c r="T212" s="1" t="s">
        <v>143</v>
      </c>
      <c r="W212" s="1">
        <v>45</v>
      </c>
      <c r="Y212" s="1">
        <v>150</v>
      </c>
      <c r="Z212" s="1">
        <v>1</v>
      </c>
      <c r="AA212" s="1">
        <v>15000</v>
      </c>
      <c r="AB212" s="1">
        <v>1</v>
      </c>
      <c r="AG212" s="1">
        <v>1</v>
      </c>
      <c r="AH212" s="1">
        <v>150</v>
      </c>
      <c r="AI212" s="1">
        <v>2.5</v>
      </c>
      <c r="AL212" s="1">
        <v>6000</v>
      </c>
      <c r="AM212" s="1">
        <v>3</v>
      </c>
      <c r="AP212" s="1">
        <f t="shared" si="7"/>
        <v>150</v>
      </c>
      <c r="AT212" s="1">
        <v>50</v>
      </c>
      <c r="AU212" s="1">
        <v>0.83299999999999996</v>
      </c>
      <c r="BC212" s="1">
        <v>50</v>
      </c>
      <c r="BD212" s="1">
        <v>0.83299999999999996</v>
      </c>
      <c r="BF212" s="1">
        <v>50</v>
      </c>
      <c r="BG212" s="1">
        <v>0.83299999999999996</v>
      </c>
    </row>
    <row r="213" spans="1:59" x14ac:dyDescent="0.25">
      <c r="A213" s="1">
        <v>2</v>
      </c>
      <c r="B213" s="2">
        <v>44928</v>
      </c>
      <c r="C213" s="2">
        <v>44995</v>
      </c>
      <c r="D213" s="1">
        <v>20</v>
      </c>
      <c r="E213" s="1" t="s">
        <v>835</v>
      </c>
      <c r="F213" s="1">
        <v>212</v>
      </c>
      <c r="G213" s="1" t="s">
        <v>842</v>
      </c>
      <c r="H213" s="1" t="s">
        <v>78</v>
      </c>
      <c r="I213" s="1" t="s">
        <v>843</v>
      </c>
      <c r="J213" s="1" t="s">
        <v>844</v>
      </c>
      <c r="K213" s="1">
        <v>1</v>
      </c>
      <c r="M213" s="1" t="str">
        <f t="shared" si="6"/>
        <v>FEMALE</v>
      </c>
      <c r="N213" s="1">
        <v>1</v>
      </c>
      <c r="P213" s="1">
        <v>0</v>
      </c>
      <c r="Q213" s="1" t="s">
        <v>68</v>
      </c>
      <c r="S213" s="1" t="s">
        <v>85</v>
      </c>
      <c r="T213" s="1" t="s">
        <v>86</v>
      </c>
      <c r="V213" s="1">
        <v>14</v>
      </c>
      <c r="Y213" s="1">
        <v>20</v>
      </c>
      <c r="Z213" s="1">
        <v>1</v>
      </c>
      <c r="AA213" s="1">
        <v>2000</v>
      </c>
      <c r="AB213" s="1">
        <v>0</v>
      </c>
      <c r="AP213" s="1">
        <f t="shared" si="7"/>
        <v>0</v>
      </c>
    </row>
    <row r="214" spans="1:59" x14ac:dyDescent="0.25">
      <c r="A214" s="1">
        <v>2</v>
      </c>
      <c r="B214" s="2">
        <v>44928</v>
      </c>
      <c r="C214" s="2">
        <v>44995</v>
      </c>
      <c r="D214" s="1">
        <v>21</v>
      </c>
      <c r="E214" s="1" t="s">
        <v>845</v>
      </c>
      <c r="F214" s="1">
        <v>213</v>
      </c>
      <c r="G214" s="1" t="s">
        <v>846</v>
      </c>
      <c r="H214" s="1" t="s">
        <v>65</v>
      </c>
      <c r="I214" s="1" t="s">
        <v>847</v>
      </c>
      <c r="J214" s="1" t="s">
        <v>848</v>
      </c>
      <c r="K214" s="1">
        <v>2</v>
      </c>
      <c r="L214" s="1">
        <v>1</v>
      </c>
      <c r="M214" s="1" t="str">
        <f t="shared" si="6"/>
        <v>MALE</v>
      </c>
      <c r="N214" s="1">
        <v>1</v>
      </c>
      <c r="P214" s="1">
        <v>1</v>
      </c>
      <c r="Q214" s="1" t="s">
        <v>68</v>
      </c>
      <c r="R214" s="1">
        <v>2018</v>
      </c>
      <c r="S214" s="1" t="s">
        <v>69</v>
      </c>
      <c r="T214" s="1" t="s">
        <v>69</v>
      </c>
      <c r="V214" s="1">
        <v>194</v>
      </c>
      <c r="Y214" s="1">
        <v>100</v>
      </c>
      <c r="Z214" s="1">
        <v>2</v>
      </c>
      <c r="AA214" s="1">
        <v>5000</v>
      </c>
      <c r="AB214" s="1">
        <v>1</v>
      </c>
      <c r="AG214" s="1">
        <v>0</v>
      </c>
      <c r="AP214" s="1">
        <f t="shared" si="7"/>
        <v>0</v>
      </c>
    </row>
    <row r="215" spans="1:59" x14ac:dyDescent="0.25">
      <c r="A215" s="1">
        <v>2</v>
      </c>
      <c r="B215" s="2">
        <v>44928</v>
      </c>
      <c r="C215" s="2">
        <v>44995</v>
      </c>
      <c r="D215" s="1">
        <v>21</v>
      </c>
      <c r="E215" s="1" t="s">
        <v>845</v>
      </c>
      <c r="F215" s="1">
        <v>214</v>
      </c>
      <c r="G215" s="1" t="s">
        <v>849</v>
      </c>
      <c r="H215" s="1" t="s">
        <v>181</v>
      </c>
      <c r="I215" s="1" t="s">
        <v>850</v>
      </c>
      <c r="J215" s="1" t="s">
        <v>851</v>
      </c>
      <c r="K215" s="1">
        <v>2</v>
      </c>
      <c r="M215" s="1" t="str">
        <f t="shared" si="6"/>
        <v>FEMALE</v>
      </c>
      <c r="N215" s="1">
        <v>2</v>
      </c>
      <c r="P215" s="1">
        <v>0</v>
      </c>
      <c r="Q215" s="1" t="s">
        <v>68</v>
      </c>
      <c r="S215" s="1" t="s">
        <v>85</v>
      </c>
      <c r="T215" s="1" t="s">
        <v>86</v>
      </c>
      <c r="U215" s="1">
        <v>33</v>
      </c>
      <c r="V215" s="1">
        <v>8.6999999999999993</v>
      </c>
      <c r="W215" s="1">
        <v>75</v>
      </c>
      <c r="Y215" s="1">
        <v>50</v>
      </c>
      <c r="Z215" s="1">
        <v>10</v>
      </c>
      <c r="AA215" s="1">
        <v>500</v>
      </c>
      <c r="AB215" s="1">
        <v>1</v>
      </c>
      <c r="AG215" s="1">
        <v>1</v>
      </c>
      <c r="AH215" s="1">
        <v>15</v>
      </c>
      <c r="AI215" s="1">
        <v>10</v>
      </c>
      <c r="AJ215" s="1">
        <v>35</v>
      </c>
      <c r="AK215" s="1">
        <v>0</v>
      </c>
      <c r="AL215" s="1">
        <v>150</v>
      </c>
      <c r="AM215" s="1">
        <v>1</v>
      </c>
      <c r="AP215" s="1">
        <f t="shared" si="7"/>
        <v>15</v>
      </c>
      <c r="BC215" s="1">
        <v>15</v>
      </c>
      <c r="BD215" s="1">
        <v>10</v>
      </c>
      <c r="BE215" s="1">
        <v>35</v>
      </c>
    </row>
    <row r="216" spans="1:59" x14ac:dyDescent="0.25">
      <c r="A216" s="1">
        <v>2</v>
      </c>
      <c r="B216" s="2">
        <v>44928</v>
      </c>
      <c r="C216" s="2">
        <v>44995</v>
      </c>
      <c r="D216" s="1">
        <v>21</v>
      </c>
      <c r="E216" s="1" t="s">
        <v>845</v>
      </c>
      <c r="F216" s="1">
        <v>215</v>
      </c>
      <c r="G216" s="1" t="s">
        <v>852</v>
      </c>
      <c r="H216" s="1" t="s">
        <v>285</v>
      </c>
      <c r="I216" s="1" t="s">
        <v>853</v>
      </c>
      <c r="J216" s="1" t="s">
        <v>854</v>
      </c>
      <c r="K216" s="1">
        <v>3</v>
      </c>
      <c r="L216" s="1">
        <v>2</v>
      </c>
      <c r="M216" s="1" t="str">
        <f t="shared" si="6"/>
        <v>MALE</v>
      </c>
      <c r="N216" s="1">
        <v>1</v>
      </c>
      <c r="P216" s="1">
        <v>1</v>
      </c>
      <c r="Q216" s="1" t="s">
        <v>68</v>
      </c>
      <c r="S216" s="1" t="s">
        <v>855</v>
      </c>
      <c r="T216" s="1" t="s">
        <v>856</v>
      </c>
      <c r="U216" s="1">
        <v>-1</v>
      </c>
      <c r="V216" s="1">
        <v>34</v>
      </c>
      <c r="Y216" s="1">
        <v>100</v>
      </c>
      <c r="Z216" s="1">
        <v>1.4</v>
      </c>
      <c r="AA216" s="1">
        <v>7142.8571430000002</v>
      </c>
      <c r="AB216" s="1">
        <v>0</v>
      </c>
      <c r="AP216" s="1">
        <f t="shared" si="7"/>
        <v>0</v>
      </c>
    </row>
    <row r="217" spans="1:59" x14ac:dyDescent="0.25">
      <c r="A217" s="1">
        <v>2</v>
      </c>
      <c r="B217" s="2">
        <v>44928</v>
      </c>
      <c r="C217" s="2">
        <v>44995</v>
      </c>
      <c r="D217" s="1">
        <v>21</v>
      </c>
      <c r="E217" s="1" t="s">
        <v>845</v>
      </c>
      <c r="F217" s="1">
        <v>216</v>
      </c>
      <c r="G217" s="1" t="s">
        <v>857</v>
      </c>
      <c r="H217" s="1" t="s">
        <v>285</v>
      </c>
      <c r="I217" s="1" t="s">
        <v>858</v>
      </c>
      <c r="J217" s="1" t="s">
        <v>859</v>
      </c>
      <c r="K217" s="1">
        <v>3</v>
      </c>
      <c r="L217" s="1">
        <v>1</v>
      </c>
      <c r="M217" s="1" t="str">
        <f t="shared" si="6"/>
        <v>MALE</v>
      </c>
      <c r="N217" s="1">
        <v>1</v>
      </c>
      <c r="O217" s="1">
        <v>1</v>
      </c>
      <c r="P217" s="1">
        <v>0</v>
      </c>
      <c r="Q217" s="1" t="s">
        <v>68</v>
      </c>
      <c r="S217" s="1" t="s">
        <v>416</v>
      </c>
      <c r="T217" s="1" t="s">
        <v>344</v>
      </c>
      <c r="U217" s="1">
        <v>50</v>
      </c>
      <c r="V217" s="1">
        <v>6</v>
      </c>
      <c r="Y217" s="1">
        <v>100</v>
      </c>
      <c r="Z217" s="1">
        <v>10</v>
      </c>
      <c r="AA217" s="1">
        <v>1000</v>
      </c>
      <c r="AB217" s="1">
        <v>1</v>
      </c>
      <c r="AG217" s="1">
        <v>0</v>
      </c>
      <c r="AP217" s="1">
        <f t="shared" si="7"/>
        <v>0</v>
      </c>
    </row>
    <row r="218" spans="1:59" x14ac:dyDescent="0.25">
      <c r="A218" s="1">
        <v>2</v>
      </c>
      <c r="B218" s="2">
        <v>44928</v>
      </c>
      <c r="C218" s="2">
        <v>44995</v>
      </c>
      <c r="D218" s="1">
        <v>22</v>
      </c>
      <c r="E218" s="1" t="s">
        <v>860</v>
      </c>
      <c r="F218" s="1">
        <v>217</v>
      </c>
      <c r="G218" s="1" t="s">
        <v>861</v>
      </c>
      <c r="H218" s="1" t="s">
        <v>285</v>
      </c>
      <c r="I218" s="1" t="s">
        <v>862</v>
      </c>
      <c r="J218" s="1" t="s">
        <v>863</v>
      </c>
      <c r="K218" s="1">
        <v>3</v>
      </c>
      <c r="L218" s="1">
        <v>2</v>
      </c>
      <c r="M218" s="1" t="str">
        <f t="shared" si="6"/>
        <v>MALE</v>
      </c>
      <c r="N218" s="1">
        <v>1</v>
      </c>
      <c r="P218" s="1">
        <v>0</v>
      </c>
      <c r="Q218" s="1" t="s">
        <v>68</v>
      </c>
      <c r="S218" s="1" t="s">
        <v>69</v>
      </c>
      <c r="T218" s="1" t="s">
        <v>69</v>
      </c>
      <c r="Y218" s="1">
        <v>80</v>
      </c>
      <c r="Z218" s="1">
        <v>2</v>
      </c>
      <c r="AA218" s="1">
        <v>4000</v>
      </c>
      <c r="AB218" s="1">
        <v>1</v>
      </c>
      <c r="AG218" s="1">
        <v>1</v>
      </c>
      <c r="AH218" s="1">
        <v>100</v>
      </c>
      <c r="AI218" s="1">
        <v>3</v>
      </c>
      <c r="AL218" s="1">
        <v>3333.333333</v>
      </c>
      <c r="AM218" s="1">
        <v>3</v>
      </c>
      <c r="AP218" s="1">
        <f t="shared" si="7"/>
        <v>99.99</v>
      </c>
      <c r="AT218" s="1">
        <v>33.33</v>
      </c>
      <c r="AU218" s="1">
        <v>1</v>
      </c>
      <c r="BC218" s="1">
        <v>33.33</v>
      </c>
      <c r="BD218" s="1">
        <v>1</v>
      </c>
      <c r="BF218" s="1">
        <v>33.33</v>
      </c>
      <c r="BG218" s="1">
        <v>1</v>
      </c>
    </row>
    <row r="219" spans="1:59" x14ac:dyDescent="0.25">
      <c r="A219" s="1">
        <v>2</v>
      </c>
      <c r="B219" s="2">
        <v>44928</v>
      </c>
      <c r="C219" s="2">
        <v>44995</v>
      </c>
      <c r="D219" s="1">
        <v>22</v>
      </c>
      <c r="E219" s="1" t="s">
        <v>860</v>
      </c>
      <c r="F219" s="1">
        <v>218</v>
      </c>
      <c r="G219" s="1" t="s">
        <v>864</v>
      </c>
      <c r="H219" s="1" t="s">
        <v>78</v>
      </c>
      <c r="I219" s="1" t="s">
        <v>865</v>
      </c>
      <c r="J219" s="1" t="s">
        <v>866</v>
      </c>
      <c r="K219" s="1">
        <v>1</v>
      </c>
      <c r="L219" s="1">
        <v>1</v>
      </c>
      <c r="M219" s="1" t="str">
        <f t="shared" si="6"/>
        <v>MALE</v>
      </c>
      <c r="P219" s="1">
        <v>0</v>
      </c>
      <c r="Q219" s="1" t="s">
        <v>68</v>
      </c>
      <c r="R219" s="1">
        <v>2021</v>
      </c>
      <c r="S219" s="1" t="s">
        <v>779</v>
      </c>
      <c r="T219" s="1" t="s">
        <v>98</v>
      </c>
      <c r="V219" s="1">
        <v>40</v>
      </c>
      <c r="Y219" s="1">
        <v>75</v>
      </c>
      <c r="Z219" s="1">
        <v>2.5</v>
      </c>
      <c r="AA219" s="1">
        <v>3000</v>
      </c>
      <c r="AB219" s="1">
        <v>1</v>
      </c>
      <c r="AG219" s="1">
        <v>1</v>
      </c>
      <c r="AH219" s="1">
        <v>75</v>
      </c>
      <c r="AI219" s="1">
        <v>10</v>
      </c>
      <c r="AL219" s="1">
        <v>750</v>
      </c>
      <c r="AM219" s="1">
        <v>1</v>
      </c>
      <c r="AP219" s="1">
        <f t="shared" si="7"/>
        <v>75</v>
      </c>
      <c r="AW219" s="1">
        <v>75</v>
      </c>
      <c r="AX219" s="1">
        <v>10</v>
      </c>
    </row>
    <row r="220" spans="1:59" x14ac:dyDescent="0.25">
      <c r="A220" s="1">
        <v>2</v>
      </c>
      <c r="B220" s="2">
        <v>44928</v>
      </c>
      <c r="C220" s="2">
        <v>44995</v>
      </c>
      <c r="D220" s="1">
        <v>22</v>
      </c>
      <c r="E220" s="1" t="s">
        <v>860</v>
      </c>
      <c r="F220" s="1">
        <v>219</v>
      </c>
      <c r="G220" s="1" t="s">
        <v>867</v>
      </c>
      <c r="H220" s="1" t="s">
        <v>65</v>
      </c>
      <c r="I220" s="1" t="s">
        <v>868</v>
      </c>
      <c r="J220" s="1" t="s">
        <v>869</v>
      </c>
      <c r="K220" s="1">
        <v>2</v>
      </c>
      <c r="L220" s="1">
        <v>2</v>
      </c>
      <c r="M220" s="1" t="str">
        <f t="shared" si="6"/>
        <v>MALE</v>
      </c>
      <c r="P220" s="1">
        <v>0</v>
      </c>
      <c r="Q220" s="1" t="s">
        <v>68</v>
      </c>
      <c r="S220" s="1" t="s">
        <v>75</v>
      </c>
      <c r="T220" s="1" t="s">
        <v>76</v>
      </c>
      <c r="U220" s="1">
        <v>53</v>
      </c>
      <c r="W220" s="1">
        <v>20</v>
      </c>
      <c r="Y220" s="1">
        <v>75</v>
      </c>
      <c r="Z220" s="1">
        <v>7.5</v>
      </c>
      <c r="AA220" s="1">
        <v>1000</v>
      </c>
      <c r="AB220" s="1">
        <v>1</v>
      </c>
      <c r="AG220" s="1">
        <v>1</v>
      </c>
      <c r="AH220" s="1">
        <v>50</v>
      </c>
      <c r="AI220" s="1">
        <v>20</v>
      </c>
      <c r="AJ220" s="1">
        <v>25</v>
      </c>
      <c r="AK220" s="1">
        <v>12</v>
      </c>
      <c r="AL220" s="1">
        <v>250</v>
      </c>
      <c r="AM220" s="1">
        <v>2</v>
      </c>
      <c r="AP220" s="1">
        <f t="shared" si="7"/>
        <v>50</v>
      </c>
      <c r="AW220" s="1">
        <v>25</v>
      </c>
      <c r="AX220" s="1">
        <v>10</v>
      </c>
      <c r="AY220" s="1">
        <v>12.5</v>
      </c>
      <c r="AZ220" s="1">
        <v>25</v>
      </c>
      <c r="BA220" s="1">
        <v>10</v>
      </c>
      <c r="BB220" s="1">
        <v>12.5</v>
      </c>
    </row>
    <row r="221" spans="1:59" x14ac:dyDescent="0.25">
      <c r="A221" s="1">
        <v>2</v>
      </c>
      <c r="B221" s="2">
        <v>44928</v>
      </c>
      <c r="C221" s="2">
        <v>44995</v>
      </c>
      <c r="D221" s="1">
        <v>23</v>
      </c>
      <c r="E221" s="1" t="s">
        <v>870</v>
      </c>
      <c r="F221" s="1">
        <v>220</v>
      </c>
      <c r="G221" s="1" t="s">
        <v>871</v>
      </c>
      <c r="H221" s="1" t="s">
        <v>181</v>
      </c>
      <c r="I221" s="1" t="s">
        <v>872</v>
      </c>
      <c r="J221" s="1" t="s">
        <v>873</v>
      </c>
      <c r="K221" s="1">
        <v>1</v>
      </c>
      <c r="L221" s="1">
        <v>1</v>
      </c>
      <c r="M221" s="1" t="str">
        <f t="shared" si="6"/>
        <v>MALE</v>
      </c>
      <c r="P221" s="1">
        <v>0</v>
      </c>
      <c r="Q221" s="1" t="s">
        <v>74</v>
      </c>
      <c r="S221" s="1" t="s">
        <v>164</v>
      </c>
      <c r="T221" s="1" t="s">
        <v>98</v>
      </c>
      <c r="U221" s="1">
        <v>-1</v>
      </c>
      <c r="V221" s="1">
        <v>14</v>
      </c>
      <c r="Y221" s="1">
        <v>50</v>
      </c>
      <c r="Z221" s="1">
        <v>2</v>
      </c>
      <c r="AA221" s="1">
        <v>2500</v>
      </c>
      <c r="AB221" s="1">
        <v>1</v>
      </c>
      <c r="AG221" s="1">
        <v>1</v>
      </c>
      <c r="AH221" s="1">
        <v>100</v>
      </c>
      <c r="AI221" s="1">
        <v>4</v>
      </c>
      <c r="AL221" s="1">
        <v>2500</v>
      </c>
      <c r="AM221" s="1">
        <v>4</v>
      </c>
      <c r="AP221" s="1">
        <f t="shared" si="7"/>
        <v>100</v>
      </c>
      <c r="AT221" s="1">
        <v>25</v>
      </c>
      <c r="AU221" s="1">
        <v>1</v>
      </c>
      <c r="AW221" s="1">
        <v>25</v>
      </c>
      <c r="AX221" s="1">
        <v>1</v>
      </c>
      <c r="AZ221" s="1">
        <v>25</v>
      </c>
      <c r="BA221" s="1">
        <v>1</v>
      </c>
      <c r="BF221" s="1">
        <v>25</v>
      </c>
      <c r="BG221" s="1">
        <v>1</v>
      </c>
    </row>
    <row r="222" spans="1:59" x14ac:dyDescent="0.25">
      <c r="A222" s="1">
        <v>2</v>
      </c>
      <c r="B222" s="2">
        <v>44928</v>
      </c>
      <c r="C222" s="2">
        <v>44995</v>
      </c>
      <c r="D222" s="1">
        <v>23</v>
      </c>
      <c r="E222" s="1" t="s">
        <v>870</v>
      </c>
      <c r="F222" s="1">
        <v>221</v>
      </c>
      <c r="G222" s="1" t="s">
        <v>874</v>
      </c>
      <c r="H222" s="1" t="s">
        <v>724</v>
      </c>
      <c r="I222" s="1" t="s">
        <v>875</v>
      </c>
      <c r="J222" s="1" t="s">
        <v>876</v>
      </c>
      <c r="K222" s="1">
        <v>3</v>
      </c>
      <c r="L222" s="1">
        <v>1</v>
      </c>
      <c r="M222" s="1" t="str">
        <f t="shared" si="6"/>
        <v>MALE</v>
      </c>
      <c r="N222" s="1">
        <v>2</v>
      </c>
      <c r="P222" s="1">
        <v>0</v>
      </c>
      <c r="Q222" s="1" t="s">
        <v>68</v>
      </c>
      <c r="R222" s="1">
        <v>2020</v>
      </c>
      <c r="S222" s="1" t="s">
        <v>877</v>
      </c>
      <c r="T222" s="1" t="s">
        <v>195</v>
      </c>
      <c r="U222" s="1">
        <v>120</v>
      </c>
      <c r="V222" s="1">
        <v>28</v>
      </c>
      <c r="W222" s="1">
        <v>60</v>
      </c>
      <c r="Y222" s="1">
        <v>50</v>
      </c>
      <c r="Z222" s="1">
        <v>5</v>
      </c>
      <c r="AA222" s="1">
        <v>1000</v>
      </c>
      <c r="AB222" s="1">
        <v>1</v>
      </c>
      <c r="AG222" s="1">
        <v>1</v>
      </c>
      <c r="AH222" s="1">
        <v>25</v>
      </c>
      <c r="AI222" s="1">
        <v>5</v>
      </c>
      <c r="AJ222" s="1">
        <v>25</v>
      </c>
      <c r="AK222" s="1">
        <v>12</v>
      </c>
      <c r="AL222" s="1">
        <v>500</v>
      </c>
      <c r="AM222" s="1">
        <v>2</v>
      </c>
      <c r="AP222" s="1">
        <f t="shared" si="7"/>
        <v>25</v>
      </c>
      <c r="AT222" s="1">
        <v>12.5</v>
      </c>
      <c r="AU222" s="1">
        <v>2.5</v>
      </c>
      <c r="AV222" s="1">
        <v>12.5</v>
      </c>
      <c r="AZ222" s="1">
        <v>12.5</v>
      </c>
      <c r="BA222" s="1">
        <v>2.5</v>
      </c>
      <c r="BB222" s="1">
        <v>12.5</v>
      </c>
    </row>
    <row r="223" spans="1:59" x14ac:dyDescent="0.25">
      <c r="A223" s="1">
        <v>2</v>
      </c>
      <c r="B223" s="2">
        <v>44928</v>
      </c>
      <c r="C223" s="2">
        <v>44995</v>
      </c>
      <c r="D223" s="1">
        <v>23</v>
      </c>
      <c r="E223" s="1" t="s">
        <v>870</v>
      </c>
      <c r="F223" s="1">
        <v>222</v>
      </c>
      <c r="G223" s="1" t="s">
        <v>878</v>
      </c>
      <c r="H223" s="1" t="s">
        <v>224</v>
      </c>
      <c r="I223" s="1" t="s">
        <v>879</v>
      </c>
      <c r="J223" s="1" t="s">
        <v>880</v>
      </c>
      <c r="K223" s="1">
        <v>1</v>
      </c>
      <c r="L223" s="1">
        <v>1</v>
      </c>
      <c r="M223" s="1" t="str">
        <f t="shared" si="6"/>
        <v>MALE</v>
      </c>
      <c r="P223" s="1">
        <v>0</v>
      </c>
      <c r="Q223" s="1" t="s">
        <v>74</v>
      </c>
      <c r="S223" s="1" t="s">
        <v>133</v>
      </c>
      <c r="T223" s="1" t="s">
        <v>98</v>
      </c>
      <c r="Y223" s="1">
        <v>30</v>
      </c>
      <c r="Z223" s="1">
        <v>2</v>
      </c>
      <c r="AA223" s="1">
        <v>1500</v>
      </c>
      <c r="AB223" s="1">
        <v>1</v>
      </c>
      <c r="AG223" s="1">
        <v>1</v>
      </c>
      <c r="AH223" s="1">
        <v>30</v>
      </c>
      <c r="AI223" s="1">
        <v>5</v>
      </c>
      <c r="AL223" s="1">
        <v>600</v>
      </c>
      <c r="AM223" s="1">
        <v>2</v>
      </c>
      <c r="AP223" s="1">
        <f t="shared" si="7"/>
        <v>30</v>
      </c>
      <c r="AZ223" s="1">
        <v>15</v>
      </c>
      <c r="BA223" s="1">
        <v>2.5</v>
      </c>
      <c r="BF223" s="1">
        <v>15</v>
      </c>
      <c r="BG223" s="1">
        <v>2.5</v>
      </c>
    </row>
    <row r="224" spans="1:59" x14ac:dyDescent="0.25">
      <c r="A224" s="1">
        <v>2</v>
      </c>
      <c r="B224" s="2">
        <v>44928</v>
      </c>
      <c r="C224" s="2">
        <v>44995</v>
      </c>
      <c r="D224" s="1">
        <v>23</v>
      </c>
      <c r="E224" s="1" t="s">
        <v>870</v>
      </c>
      <c r="F224" s="1">
        <v>223</v>
      </c>
      <c r="G224" s="1" t="s">
        <v>881</v>
      </c>
      <c r="H224" s="1" t="s">
        <v>172</v>
      </c>
      <c r="I224" s="1" t="s">
        <v>882</v>
      </c>
      <c r="J224" s="1" t="s">
        <v>883</v>
      </c>
      <c r="K224" s="1">
        <v>2</v>
      </c>
      <c r="L224" s="1">
        <v>2</v>
      </c>
      <c r="M224" s="1" t="str">
        <f t="shared" si="6"/>
        <v>MALE</v>
      </c>
      <c r="P224" s="1">
        <v>0</v>
      </c>
      <c r="Q224" s="1" t="s">
        <v>68</v>
      </c>
      <c r="S224" s="1" t="s">
        <v>884</v>
      </c>
      <c r="T224" s="1" t="s">
        <v>92</v>
      </c>
      <c r="U224" s="1">
        <v>110</v>
      </c>
      <c r="V224" s="1">
        <v>12</v>
      </c>
      <c r="X224" s="1">
        <v>20</v>
      </c>
      <c r="Y224" s="1">
        <v>100</v>
      </c>
      <c r="Z224" s="1">
        <v>2.5</v>
      </c>
      <c r="AA224" s="1">
        <v>4000</v>
      </c>
      <c r="AB224" s="1">
        <v>0</v>
      </c>
      <c r="AP224" s="1">
        <f t="shared" si="7"/>
        <v>0</v>
      </c>
    </row>
    <row r="225" spans="1:65" x14ac:dyDescent="0.25">
      <c r="A225" s="1">
        <v>2</v>
      </c>
      <c r="B225" s="2">
        <v>44928</v>
      </c>
      <c r="C225" s="2">
        <v>44995</v>
      </c>
      <c r="D225" s="1">
        <v>24</v>
      </c>
      <c r="E225" s="1" t="s">
        <v>885</v>
      </c>
      <c r="F225" s="1">
        <v>224</v>
      </c>
      <c r="G225" s="1" t="s">
        <v>886</v>
      </c>
      <c r="H225" s="1" t="s">
        <v>71</v>
      </c>
      <c r="I225" s="1" t="s">
        <v>887</v>
      </c>
      <c r="K225" s="1">
        <v>3</v>
      </c>
      <c r="L225" s="1">
        <v>2</v>
      </c>
      <c r="M225" s="1" t="str">
        <f t="shared" si="6"/>
        <v>MALE</v>
      </c>
      <c r="N225" s="1">
        <v>1</v>
      </c>
      <c r="P225" s="1">
        <v>0</v>
      </c>
      <c r="Q225" s="1" t="s">
        <v>68</v>
      </c>
      <c r="S225" s="1" t="s">
        <v>75</v>
      </c>
      <c r="T225" s="1" t="s">
        <v>76</v>
      </c>
      <c r="Y225" s="1">
        <v>75</v>
      </c>
      <c r="Z225" s="1">
        <v>7.5</v>
      </c>
      <c r="AA225" s="1">
        <v>1000</v>
      </c>
      <c r="AB225" s="1">
        <v>1</v>
      </c>
      <c r="AG225" s="1">
        <v>1</v>
      </c>
      <c r="AH225" s="1">
        <v>100</v>
      </c>
      <c r="AI225" s="1">
        <v>10</v>
      </c>
      <c r="AL225" s="1">
        <v>1000</v>
      </c>
      <c r="AM225" s="1">
        <v>3</v>
      </c>
      <c r="AP225" s="1">
        <f t="shared" si="7"/>
        <v>99.99</v>
      </c>
      <c r="AW225" s="1">
        <v>33.33</v>
      </c>
      <c r="AX225" s="1">
        <v>3.33</v>
      </c>
      <c r="AZ225" s="1">
        <v>33.33</v>
      </c>
      <c r="BA225" s="1">
        <v>3.33</v>
      </c>
      <c r="BC225" s="1">
        <v>33.33</v>
      </c>
      <c r="BD225" s="1">
        <v>3.33</v>
      </c>
    </row>
    <row r="226" spans="1:65" x14ac:dyDescent="0.25">
      <c r="A226" s="1">
        <v>2</v>
      </c>
      <c r="B226" s="2">
        <v>44928</v>
      </c>
      <c r="C226" s="2">
        <v>44995</v>
      </c>
      <c r="D226" s="1">
        <v>24</v>
      </c>
      <c r="E226" s="1" t="s">
        <v>885</v>
      </c>
      <c r="F226" s="1">
        <v>225</v>
      </c>
      <c r="G226" s="1" t="s">
        <v>888</v>
      </c>
      <c r="H226" s="1" t="s">
        <v>65</v>
      </c>
      <c r="I226" s="1" t="s">
        <v>889</v>
      </c>
      <c r="J226" s="1" t="s">
        <v>890</v>
      </c>
      <c r="K226" s="1">
        <v>2</v>
      </c>
      <c r="L226" s="1">
        <v>2</v>
      </c>
      <c r="M226" s="1" t="str">
        <f t="shared" si="6"/>
        <v>MALE</v>
      </c>
      <c r="P226" s="1">
        <v>0</v>
      </c>
      <c r="Q226" s="1" t="s">
        <v>68</v>
      </c>
      <c r="S226" s="1" t="s">
        <v>891</v>
      </c>
      <c r="T226" s="1" t="s">
        <v>892</v>
      </c>
      <c r="Y226" s="1">
        <v>75</v>
      </c>
      <c r="Z226" s="1">
        <v>4</v>
      </c>
      <c r="AA226" s="1">
        <v>1875</v>
      </c>
      <c r="AB226" s="1">
        <v>1</v>
      </c>
      <c r="AG226" s="1">
        <v>1</v>
      </c>
      <c r="AH226" s="1">
        <v>75</v>
      </c>
      <c r="AI226" s="1">
        <v>7.5</v>
      </c>
      <c r="AL226" s="1">
        <v>1000</v>
      </c>
      <c r="AM226" s="1">
        <v>1</v>
      </c>
      <c r="AN226" s="1" t="s">
        <v>893</v>
      </c>
      <c r="AP226" s="1">
        <f t="shared" si="7"/>
        <v>75</v>
      </c>
      <c r="AW226" s="1">
        <v>75</v>
      </c>
      <c r="AX226" s="1">
        <v>7.5</v>
      </c>
    </row>
    <row r="227" spans="1:65" x14ac:dyDescent="0.25">
      <c r="A227" s="1">
        <v>2</v>
      </c>
      <c r="B227" s="2">
        <v>44928</v>
      </c>
      <c r="C227" s="2">
        <v>44995</v>
      </c>
      <c r="D227" s="1">
        <v>24</v>
      </c>
      <c r="E227" s="1" t="s">
        <v>885</v>
      </c>
      <c r="F227" s="1">
        <v>226</v>
      </c>
      <c r="G227" s="1" t="s">
        <v>894</v>
      </c>
      <c r="H227" s="1" t="s">
        <v>78</v>
      </c>
      <c r="I227" s="1" t="s">
        <v>895</v>
      </c>
      <c r="J227" s="1" t="s">
        <v>896</v>
      </c>
      <c r="K227" s="1">
        <v>1</v>
      </c>
      <c r="L227" s="1">
        <v>1</v>
      </c>
      <c r="M227" s="1" t="str">
        <f t="shared" si="6"/>
        <v>MALE</v>
      </c>
      <c r="P227" s="1">
        <v>0</v>
      </c>
      <c r="Q227" s="1" t="s">
        <v>68</v>
      </c>
      <c r="S227" s="1" t="s">
        <v>85</v>
      </c>
      <c r="T227" s="1" t="s">
        <v>86</v>
      </c>
      <c r="U227" s="1">
        <v>110</v>
      </c>
      <c r="V227" s="1">
        <v>21</v>
      </c>
      <c r="W227" s="1">
        <v>80</v>
      </c>
      <c r="Y227" s="1">
        <v>50</v>
      </c>
      <c r="Z227" s="1">
        <v>2.5</v>
      </c>
      <c r="AA227" s="1">
        <v>2000</v>
      </c>
      <c r="AB227" s="1">
        <v>0</v>
      </c>
      <c r="AP227" s="1">
        <f t="shared" si="7"/>
        <v>0</v>
      </c>
    </row>
    <row r="228" spans="1:65" x14ac:dyDescent="0.25">
      <c r="A228" s="1">
        <v>2</v>
      </c>
      <c r="B228" s="2">
        <v>44928</v>
      </c>
      <c r="C228" s="2">
        <v>44995</v>
      </c>
      <c r="D228" s="1">
        <v>25</v>
      </c>
      <c r="E228" s="1" t="s">
        <v>897</v>
      </c>
      <c r="F228" s="1">
        <v>227</v>
      </c>
      <c r="G228" s="1" t="s">
        <v>898</v>
      </c>
      <c r="H228" s="1" t="s">
        <v>285</v>
      </c>
      <c r="I228" s="1" t="s">
        <v>899</v>
      </c>
      <c r="J228" s="1" t="s">
        <v>900</v>
      </c>
      <c r="K228" s="1">
        <v>1</v>
      </c>
      <c r="L228" s="1">
        <v>1</v>
      </c>
      <c r="M228" s="1" t="str">
        <f t="shared" si="6"/>
        <v>MALE</v>
      </c>
      <c r="P228" s="1">
        <v>0</v>
      </c>
      <c r="Q228" s="1" t="s">
        <v>74</v>
      </c>
      <c r="R228" s="1">
        <v>2020</v>
      </c>
      <c r="S228" s="1" t="s">
        <v>69</v>
      </c>
      <c r="T228" s="1" t="s">
        <v>69</v>
      </c>
      <c r="U228" s="1">
        <v>600</v>
      </c>
      <c r="W228" s="1">
        <v>25</v>
      </c>
      <c r="Y228" s="1">
        <v>60</v>
      </c>
      <c r="Z228" s="1">
        <v>3</v>
      </c>
      <c r="AA228" s="1">
        <v>2000</v>
      </c>
      <c r="AB228" s="1">
        <v>1</v>
      </c>
      <c r="AG228" s="1">
        <v>1</v>
      </c>
      <c r="AH228" s="1">
        <v>60</v>
      </c>
      <c r="AI228" s="1">
        <v>5</v>
      </c>
      <c r="AL228" s="1">
        <v>1200</v>
      </c>
      <c r="AM228" s="1">
        <v>1</v>
      </c>
      <c r="AP228" s="1">
        <f t="shared" si="7"/>
        <v>60</v>
      </c>
      <c r="BL228" s="1">
        <v>60</v>
      </c>
      <c r="BM228" s="1">
        <v>5</v>
      </c>
    </row>
    <row r="229" spans="1:65" x14ac:dyDescent="0.25">
      <c r="A229" s="1">
        <v>2</v>
      </c>
      <c r="B229" s="2">
        <v>44928</v>
      </c>
      <c r="C229" s="2">
        <v>44995</v>
      </c>
      <c r="D229" s="1">
        <v>25</v>
      </c>
      <c r="E229" s="1" t="s">
        <v>897</v>
      </c>
      <c r="F229" s="1">
        <v>228</v>
      </c>
      <c r="G229" s="1" t="s">
        <v>901</v>
      </c>
      <c r="H229" s="1" t="s">
        <v>65</v>
      </c>
      <c r="I229" s="1" t="s">
        <v>902</v>
      </c>
      <c r="J229" s="1" t="s">
        <v>903</v>
      </c>
      <c r="K229" s="1">
        <v>2</v>
      </c>
      <c r="L229" s="1">
        <v>1</v>
      </c>
      <c r="M229" s="1" t="str">
        <f t="shared" si="6"/>
        <v>MALE</v>
      </c>
      <c r="N229" s="1">
        <v>1</v>
      </c>
      <c r="P229" s="1">
        <v>0</v>
      </c>
      <c r="Q229" s="1" t="s">
        <v>68</v>
      </c>
      <c r="R229" s="1">
        <v>2019</v>
      </c>
      <c r="S229" s="1" t="s">
        <v>164</v>
      </c>
      <c r="T229" s="1" t="s">
        <v>98</v>
      </c>
      <c r="W229" s="1">
        <v>63</v>
      </c>
      <c r="X229" s="1">
        <v>38</v>
      </c>
      <c r="Y229" s="1">
        <v>40</v>
      </c>
      <c r="Z229" s="1">
        <v>10</v>
      </c>
      <c r="AA229" s="1">
        <v>400</v>
      </c>
      <c r="AB229" s="1">
        <v>1</v>
      </c>
      <c r="AG229" s="1">
        <v>1</v>
      </c>
      <c r="AH229" s="1">
        <v>40</v>
      </c>
      <c r="AI229" s="1">
        <v>20</v>
      </c>
      <c r="AL229" s="1">
        <v>200</v>
      </c>
      <c r="AM229" s="1">
        <v>1</v>
      </c>
      <c r="AP229" s="1">
        <f t="shared" si="7"/>
        <v>40</v>
      </c>
      <c r="AW229" s="1">
        <v>40</v>
      </c>
      <c r="AX229" s="1">
        <v>20</v>
      </c>
    </row>
    <row r="230" spans="1:65" x14ac:dyDescent="0.25">
      <c r="A230" s="1">
        <v>2</v>
      </c>
      <c r="B230" s="2">
        <v>44928</v>
      </c>
      <c r="C230" s="2">
        <v>44995</v>
      </c>
      <c r="D230" s="1">
        <v>25</v>
      </c>
      <c r="E230" s="1" t="s">
        <v>897</v>
      </c>
      <c r="F230" s="1">
        <v>229</v>
      </c>
      <c r="G230" s="1" t="s">
        <v>904</v>
      </c>
      <c r="H230" s="1" t="s">
        <v>78</v>
      </c>
      <c r="I230" s="1" t="s">
        <v>905</v>
      </c>
      <c r="J230" s="1" t="s">
        <v>906</v>
      </c>
      <c r="K230" s="1">
        <v>2</v>
      </c>
      <c r="M230" s="1" t="str">
        <f t="shared" si="6"/>
        <v>FEMALE</v>
      </c>
      <c r="N230" s="1">
        <v>2</v>
      </c>
      <c r="P230" s="1">
        <v>0</v>
      </c>
      <c r="Q230" s="1" t="s">
        <v>74</v>
      </c>
      <c r="S230" s="1" t="s">
        <v>907</v>
      </c>
      <c r="T230" s="1" t="s">
        <v>908</v>
      </c>
      <c r="U230" s="1">
        <v>100</v>
      </c>
      <c r="V230" s="1">
        <v>12</v>
      </c>
      <c r="W230" s="1">
        <v>60</v>
      </c>
      <c r="Y230" s="1">
        <v>75</v>
      </c>
      <c r="Z230" s="1">
        <v>2.5</v>
      </c>
      <c r="AA230" s="1">
        <v>3000</v>
      </c>
      <c r="AB230" s="1">
        <v>1</v>
      </c>
      <c r="AG230" s="1">
        <v>1</v>
      </c>
      <c r="AH230" s="1">
        <v>75</v>
      </c>
      <c r="AI230" s="1">
        <v>10</v>
      </c>
      <c r="AL230" s="1">
        <v>750</v>
      </c>
      <c r="AM230" s="1">
        <v>1</v>
      </c>
      <c r="AP230" s="1">
        <f t="shared" si="7"/>
        <v>75</v>
      </c>
      <c r="BC230" s="1">
        <v>75</v>
      </c>
      <c r="BD230" s="1">
        <v>10</v>
      </c>
    </row>
    <row r="231" spans="1:65" x14ac:dyDescent="0.25">
      <c r="A231" s="1">
        <v>2</v>
      </c>
      <c r="B231" s="2">
        <v>44928</v>
      </c>
      <c r="C231" s="2">
        <v>44995</v>
      </c>
      <c r="D231" s="1">
        <v>26</v>
      </c>
      <c r="E231" s="1" t="s">
        <v>909</v>
      </c>
      <c r="F231" s="1">
        <v>230</v>
      </c>
      <c r="G231" s="1" t="s">
        <v>910</v>
      </c>
      <c r="H231" s="1" t="s">
        <v>78</v>
      </c>
      <c r="I231" s="1" t="s">
        <v>911</v>
      </c>
      <c r="J231" s="1" t="s">
        <v>912</v>
      </c>
      <c r="K231" s="1">
        <v>2</v>
      </c>
      <c r="L231" s="1">
        <v>2</v>
      </c>
      <c r="M231" s="1" t="str">
        <f t="shared" si="6"/>
        <v>MALE</v>
      </c>
      <c r="P231" s="1">
        <v>0</v>
      </c>
      <c r="Q231" s="1" t="s">
        <v>74</v>
      </c>
      <c r="R231" s="1">
        <v>2022</v>
      </c>
      <c r="S231" s="1" t="s">
        <v>184</v>
      </c>
      <c r="T231" s="1" t="s">
        <v>185</v>
      </c>
      <c r="U231" s="1">
        <v>114</v>
      </c>
      <c r="W231" s="1">
        <v>60</v>
      </c>
      <c r="Y231" s="1">
        <v>50</v>
      </c>
      <c r="Z231" s="1">
        <v>5</v>
      </c>
      <c r="AA231" s="1">
        <v>1000</v>
      </c>
      <c r="AB231" s="1">
        <v>1</v>
      </c>
      <c r="AG231" s="1">
        <v>0</v>
      </c>
      <c r="AP231" s="1">
        <f t="shared" si="7"/>
        <v>0</v>
      </c>
    </row>
    <row r="232" spans="1:65" x14ac:dyDescent="0.25">
      <c r="A232" s="1">
        <v>2</v>
      </c>
      <c r="B232" s="2">
        <v>44928</v>
      </c>
      <c r="C232" s="2">
        <v>44995</v>
      </c>
      <c r="D232" s="1">
        <v>26</v>
      </c>
      <c r="E232" s="1" t="s">
        <v>909</v>
      </c>
      <c r="F232" s="1">
        <v>231</v>
      </c>
      <c r="G232" s="1" t="s">
        <v>913</v>
      </c>
      <c r="H232" s="1" t="s">
        <v>224</v>
      </c>
      <c r="I232" s="1" t="s">
        <v>914</v>
      </c>
      <c r="J232" s="1" t="s">
        <v>915</v>
      </c>
      <c r="K232" s="1">
        <v>1</v>
      </c>
      <c r="L232" s="1">
        <v>1</v>
      </c>
      <c r="M232" s="1" t="str">
        <f t="shared" si="6"/>
        <v>MALE</v>
      </c>
      <c r="P232" s="1">
        <v>0</v>
      </c>
      <c r="Q232" s="1" t="s">
        <v>68</v>
      </c>
      <c r="R232" s="1">
        <v>2022</v>
      </c>
      <c r="S232" s="1" t="s">
        <v>69</v>
      </c>
      <c r="T232" s="1" t="s">
        <v>69</v>
      </c>
      <c r="U232" s="1">
        <v>1600</v>
      </c>
      <c r="W232" s="1">
        <v>90</v>
      </c>
      <c r="Y232" s="1">
        <v>100</v>
      </c>
      <c r="Z232" s="1">
        <v>1</v>
      </c>
      <c r="AA232" s="1">
        <v>10000</v>
      </c>
      <c r="AB232" s="1">
        <v>1</v>
      </c>
      <c r="AG232" s="1">
        <v>1</v>
      </c>
      <c r="AH232" s="1">
        <v>200</v>
      </c>
      <c r="AI232" s="1">
        <v>4</v>
      </c>
      <c r="AL232" s="1">
        <v>5000</v>
      </c>
      <c r="AM232" s="1">
        <v>4</v>
      </c>
      <c r="AP232" s="1">
        <f t="shared" si="7"/>
        <v>200</v>
      </c>
      <c r="AT232" s="1">
        <v>50</v>
      </c>
      <c r="AU232" s="1">
        <v>1</v>
      </c>
      <c r="AW232" s="1">
        <v>50</v>
      </c>
      <c r="AX232" s="1">
        <v>1</v>
      </c>
      <c r="BC232" s="1">
        <v>50</v>
      </c>
      <c r="BD232" s="1">
        <v>1</v>
      </c>
      <c r="BL232" s="1">
        <v>50</v>
      </c>
      <c r="BM232" s="1">
        <v>1</v>
      </c>
    </row>
    <row r="233" spans="1:65" x14ac:dyDescent="0.25">
      <c r="A233" s="1">
        <v>2</v>
      </c>
      <c r="B233" s="2">
        <v>44928</v>
      </c>
      <c r="C233" s="2">
        <v>44995</v>
      </c>
      <c r="D233" s="1">
        <v>26</v>
      </c>
      <c r="E233" s="1" t="s">
        <v>909</v>
      </c>
      <c r="F233" s="1">
        <v>232</v>
      </c>
      <c r="G233" s="1" t="s">
        <v>916</v>
      </c>
      <c r="H233" s="1" t="s">
        <v>65</v>
      </c>
      <c r="I233" s="1" t="s">
        <v>917</v>
      </c>
      <c r="J233" s="1" t="s">
        <v>918</v>
      </c>
      <c r="K233" s="1">
        <v>2</v>
      </c>
      <c r="L233" s="1">
        <v>2</v>
      </c>
      <c r="M233" s="1" t="str">
        <f t="shared" si="6"/>
        <v>MALE</v>
      </c>
      <c r="P233" s="1">
        <v>0</v>
      </c>
      <c r="Q233" s="1" t="s">
        <v>68</v>
      </c>
      <c r="R233" s="1">
        <v>2018</v>
      </c>
      <c r="S233" s="1" t="s">
        <v>919</v>
      </c>
      <c r="T233" s="1" t="s">
        <v>920</v>
      </c>
      <c r="U233" s="1">
        <v>1000</v>
      </c>
      <c r="X233" s="1">
        <v>19</v>
      </c>
      <c r="Y233" s="1">
        <v>75</v>
      </c>
      <c r="Z233" s="1">
        <v>1</v>
      </c>
      <c r="AA233" s="1">
        <v>7500</v>
      </c>
      <c r="AB233" s="1">
        <v>1</v>
      </c>
      <c r="AG233" s="1">
        <v>1</v>
      </c>
      <c r="AH233" s="1">
        <v>50</v>
      </c>
      <c r="AI233" s="1">
        <v>3</v>
      </c>
      <c r="AJ233" s="1">
        <v>25</v>
      </c>
      <c r="AK233" s="1">
        <v>12</v>
      </c>
      <c r="AL233" s="1">
        <v>1666.666667</v>
      </c>
      <c r="AM233" s="1">
        <v>1</v>
      </c>
      <c r="AP233" s="1">
        <f t="shared" si="7"/>
        <v>50</v>
      </c>
      <c r="BC233" s="1">
        <v>50</v>
      </c>
      <c r="BD233" s="1">
        <v>3</v>
      </c>
      <c r="BE233" s="1">
        <v>25</v>
      </c>
    </row>
    <row r="234" spans="1:65" x14ac:dyDescent="0.25">
      <c r="A234" s="1">
        <v>2</v>
      </c>
      <c r="B234" s="2">
        <v>44928</v>
      </c>
      <c r="C234" s="2">
        <v>44995</v>
      </c>
      <c r="D234" s="1">
        <v>27</v>
      </c>
      <c r="E234" s="1" t="s">
        <v>921</v>
      </c>
      <c r="F234" s="1">
        <v>233</v>
      </c>
      <c r="G234" s="1" t="s">
        <v>922</v>
      </c>
      <c r="H234" s="1" t="s">
        <v>65</v>
      </c>
      <c r="I234" s="1" t="s">
        <v>923</v>
      </c>
      <c r="J234" s="1" t="s">
        <v>924</v>
      </c>
      <c r="K234" s="1">
        <v>2</v>
      </c>
      <c r="L234" s="1">
        <v>1</v>
      </c>
      <c r="M234" s="1" t="str">
        <f t="shared" si="6"/>
        <v>MALE</v>
      </c>
      <c r="N234" s="1">
        <v>1</v>
      </c>
      <c r="P234" s="1">
        <v>1</v>
      </c>
      <c r="Q234" s="1" t="s">
        <v>68</v>
      </c>
      <c r="R234" s="1">
        <v>2017</v>
      </c>
      <c r="S234" s="1" t="s">
        <v>133</v>
      </c>
      <c r="T234" s="1" t="s">
        <v>98</v>
      </c>
      <c r="U234" s="1">
        <v>-1</v>
      </c>
      <c r="V234" s="1">
        <v>25</v>
      </c>
      <c r="Y234" s="1">
        <v>100</v>
      </c>
      <c r="Z234" s="1">
        <v>2</v>
      </c>
      <c r="AA234" s="1">
        <v>5000</v>
      </c>
      <c r="AB234" s="1">
        <v>1</v>
      </c>
      <c r="AG234" s="1">
        <v>1</v>
      </c>
      <c r="AH234" s="1">
        <v>100</v>
      </c>
      <c r="AI234" s="1">
        <v>8</v>
      </c>
      <c r="AL234" s="1">
        <v>1250</v>
      </c>
      <c r="AM234" s="1">
        <v>1</v>
      </c>
      <c r="AP234" s="1">
        <f t="shared" si="7"/>
        <v>100</v>
      </c>
      <c r="AZ234" s="1">
        <v>100</v>
      </c>
      <c r="BA234" s="1">
        <v>8</v>
      </c>
    </row>
    <row r="235" spans="1:65" x14ac:dyDescent="0.25">
      <c r="A235" s="1">
        <v>2</v>
      </c>
      <c r="B235" s="2">
        <v>44928</v>
      </c>
      <c r="C235" s="2">
        <v>44995</v>
      </c>
      <c r="D235" s="1">
        <v>27</v>
      </c>
      <c r="E235" s="1" t="s">
        <v>921</v>
      </c>
      <c r="F235" s="1">
        <v>234</v>
      </c>
      <c r="G235" s="1" t="s">
        <v>925</v>
      </c>
      <c r="H235" s="1" t="s">
        <v>724</v>
      </c>
      <c r="I235" s="1" t="s">
        <v>926</v>
      </c>
      <c r="J235" s="1" t="s">
        <v>927</v>
      </c>
      <c r="K235" s="1">
        <v>3</v>
      </c>
      <c r="L235" s="1">
        <v>1</v>
      </c>
      <c r="M235" s="1" t="str">
        <f t="shared" si="6"/>
        <v>MALE</v>
      </c>
      <c r="N235" s="1">
        <v>2</v>
      </c>
      <c r="P235" s="1">
        <v>1</v>
      </c>
      <c r="Q235" s="1" t="s">
        <v>74</v>
      </c>
      <c r="S235" s="1" t="s">
        <v>393</v>
      </c>
      <c r="T235" s="1" t="s">
        <v>76</v>
      </c>
      <c r="U235" s="1">
        <v>117</v>
      </c>
      <c r="Y235" s="1">
        <v>50</v>
      </c>
      <c r="Z235" s="1">
        <v>3</v>
      </c>
      <c r="AA235" s="1">
        <v>1666.666667</v>
      </c>
      <c r="AB235" s="1">
        <v>1</v>
      </c>
      <c r="AG235" s="1">
        <v>0</v>
      </c>
      <c r="AP235" s="1">
        <f t="shared" si="7"/>
        <v>0</v>
      </c>
    </row>
    <row r="236" spans="1:65" x14ac:dyDescent="0.25">
      <c r="A236" s="1">
        <v>2</v>
      </c>
      <c r="B236" s="2">
        <v>44928</v>
      </c>
      <c r="C236" s="2">
        <v>44995</v>
      </c>
      <c r="D236" s="1">
        <v>27</v>
      </c>
      <c r="E236" s="1" t="s">
        <v>921</v>
      </c>
      <c r="F236" s="1">
        <v>235</v>
      </c>
      <c r="G236" s="1" t="s">
        <v>928</v>
      </c>
      <c r="H236" s="1" t="s">
        <v>724</v>
      </c>
      <c r="I236" s="1" t="s">
        <v>929</v>
      </c>
      <c r="J236" s="1" t="s">
        <v>930</v>
      </c>
      <c r="K236" s="1">
        <v>2</v>
      </c>
      <c r="L236" s="1">
        <v>1</v>
      </c>
      <c r="M236" s="1" t="str">
        <f t="shared" si="6"/>
        <v>MALE</v>
      </c>
      <c r="N236" s="1">
        <v>1</v>
      </c>
      <c r="P236" s="1">
        <v>1</v>
      </c>
      <c r="Q236" s="1" t="s">
        <v>68</v>
      </c>
      <c r="R236" s="1">
        <v>2019</v>
      </c>
      <c r="S236" s="1" t="s">
        <v>194</v>
      </c>
      <c r="T236" s="1" t="s">
        <v>195</v>
      </c>
      <c r="U236" s="1">
        <v>16</v>
      </c>
      <c r="V236" s="1">
        <v>3.5</v>
      </c>
      <c r="W236" s="1">
        <v>40</v>
      </c>
      <c r="X236" s="1">
        <v>25</v>
      </c>
      <c r="Y236" s="1">
        <v>50</v>
      </c>
      <c r="Z236" s="1">
        <v>7.5</v>
      </c>
      <c r="AA236" s="1">
        <v>666.66666669999995</v>
      </c>
      <c r="AB236" s="1">
        <v>0</v>
      </c>
      <c r="AP236" s="1">
        <f t="shared" si="7"/>
        <v>0</v>
      </c>
    </row>
    <row r="237" spans="1:65" x14ac:dyDescent="0.25">
      <c r="A237" s="1">
        <v>2</v>
      </c>
      <c r="B237" s="2">
        <v>44928</v>
      </c>
      <c r="C237" s="2">
        <v>44995</v>
      </c>
      <c r="D237" s="1">
        <v>27</v>
      </c>
      <c r="E237" s="1" t="s">
        <v>921</v>
      </c>
      <c r="F237" s="1">
        <v>236</v>
      </c>
      <c r="G237" s="1" t="s">
        <v>931</v>
      </c>
      <c r="H237" s="1" t="s">
        <v>447</v>
      </c>
      <c r="I237" s="1" t="s">
        <v>932</v>
      </c>
      <c r="J237" s="1" t="s">
        <v>933</v>
      </c>
      <c r="K237" s="1">
        <v>2</v>
      </c>
      <c r="L237" s="1">
        <v>2</v>
      </c>
      <c r="M237" s="1" t="str">
        <f t="shared" si="6"/>
        <v>MALE</v>
      </c>
      <c r="P237" s="1">
        <v>0</v>
      </c>
      <c r="Q237" s="1" t="s">
        <v>74</v>
      </c>
      <c r="S237" s="1" t="s">
        <v>133</v>
      </c>
      <c r="T237" s="1" t="s">
        <v>98</v>
      </c>
      <c r="U237" s="1">
        <v>300</v>
      </c>
      <c r="V237" s="1">
        <v>33</v>
      </c>
      <c r="X237" s="1">
        <v>30</v>
      </c>
      <c r="Y237" s="1">
        <v>75</v>
      </c>
      <c r="Z237" s="1">
        <v>3</v>
      </c>
      <c r="AA237" s="1">
        <v>2500</v>
      </c>
      <c r="AB237" s="1">
        <v>0</v>
      </c>
      <c r="AP237" s="1">
        <f t="shared" si="7"/>
        <v>0</v>
      </c>
    </row>
    <row r="238" spans="1:65" x14ac:dyDescent="0.25">
      <c r="A238" s="1">
        <v>2</v>
      </c>
      <c r="B238" s="2">
        <v>44928</v>
      </c>
      <c r="C238" s="2">
        <v>44995</v>
      </c>
      <c r="D238" s="1">
        <v>28</v>
      </c>
      <c r="E238" s="1" t="s">
        <v>934</v>
      </c>
      <c r="F238" s="1">
        <v>237</v>
      </c>
      <c r="G238" s="1" t="s">
        <v>935</v>
      </c>
      <c r="H238" s="1" t="s">
        <v>65</v>
      </c>
      <c r="I238" s="1" t="s">
        <v>936</v>
      </c>
      <c r="J238" s="1" t="s">
        <v>937</v>
      </c>
      <c r="K238" s="1">
        <v>2</v>
      </c>
      <c r="L238" s="1">
        <v>2</v>
      </c>
      <c r="M238" s="1" t="str">
        <f t="shared" si="6"/>
        <v>MALE</v>
      </c>
      <c r="P238" s="1">
        <v>0</v>
      </c>
      <c r="Q238" s="1" t="s">
        <v>68</v>
      </c>
      <c r="R238" s="1">
        <v>2018</v>
      </c>
      <c r="S238" s="1" t="s">
        <v>938</v>
      </c>
      <c r="T238" s="1" t="s">
        <v>939</v>
      </c>
      <c r="V238" s="1">
        <v>700</v>
      </c>
      <c r="Y238" s="1">
        <v>100</v>
      </c>
      <c r="Z238" s="1">
        <v>0.5</v>
      </c>
      <c r="AA238" s="1">
        <v>20000</v>
      </c>
      <c r="AB238" s="1">
        <v>1</v>
      </c>
      <c r="AG238" s="1">
        <v>1</v>
      </c>
      <c r="AH238" s="1">
        <v>100</v>
      </c>
      <c r="AI238" s="1">
        <v>1.25</v>
      </c>
      <c r="AL238" s="1">
        <v>8000</v>
      </c>
      <c r="AM238" s="1">
        <v>1</v>
      </c>
      <c r="AP238" s="1">
        <f t="shared" si="7"/>
        <v>100</v>
      </c>
      <c r="BC238" s="1">
        <v>100</v>
      </c>
      <c r="BD238" s="1">
        <v>1.25</v>
      </c>
    </row>
    <row r="239" spans="1:65" x14ac:dyDescent="0.25">
      <c r="A239" s="1">
        <v>2</v>
      </c>
      <c r="B239" s="2">
        <v>44928</v>
      </c>
      <c r="C239" s="2">
        <v>44995</v>
      </c>
      <c r="D239" s="1">
        <v>28</v>
      </c>
      <c r="E239" s="1" t="s">
        <v>934</v>
      </c>
      <c r="F239" s="1">
        <v>238</v>
      </c>
      <c r="G239" s="1" t="s">
        <v>940</v>
      </c>
      <c r="H239" s="1" t="s">
        <v>181</v>
      </c>
      <c r="I239" s="1" t="s">
        <v>941</v>
      </c>
      <c r="J239" s="1" t="s">
        <v>942</v>
      </c>
      <c r="K239" s="1">
        <v>1</v>
      </c>
      <c r="M239" s="1" t="str">
        <f t="shared" si="6"/>
        <v>FEMALE</v>
      </c>
      <c r="N239" s="1">
        <v>1</v>
      </c>
      <c r="P239" s="1">
        <v>0</v>
      </c>
      <c r="Q239" s="1" t="s">
        <v>68</v>
      </c>
      <c r="R239" s="1">
        <v>2017</v>
      </c>
      <c r="S239" s="1" t="s">
        <v>133</v>
      </c>
      <c r="T239" s="1" t="s">
        <v>98</v>
      </c>
      <c r="U239" s="1">
        <v>115</v>
      </c>
      <c r="V239" s="1">
        <v>20</v>
      </c>
      <c r="W239" s="1">
        <v>50</v>
      </c>
      <c r="X239" s="1">
        <v>18</v>
      </c>
      <c r="Y239" s="1">
        <v>50</v>
      </c>
      <c r="Z239" s="1">
        <v>3</v>
      </c>
      <c r="AA239" s="1">
        <v>1666.666667</v>
      </c>
      <c r="AB239" s="1">
        <v>1</v>
      </c>
      <c r="AG239" s="1">
        <v>0</v>
      </c>
      <c r="AP239" s="1">
        <f t="shared" si="7"/>
        <v>0</v>
      </c>
    </row>
    <row r="240" spans="1:65" x14ac:dyDescent="0.25">
      <c r="A240" s="1">
        <v>2</v>
      </c>
      <c r="B240" s="2">
        <v>44928</v>
      </c>
      <c r="C240" s="2">
        <v>44995</v>
      </c>
      <c r="D240" s="1">
        <v>28</v>
      </c>
      <c r="E240" s="1" t="s">
        <v>934</v>
      </c>
      <c r="F240" s="1">
        <v>239</v>
      </c>
      <c r="G240" s="1" t="s">
        <v>943</v>
      </c>
      <c r="H240" s="1" t="s">
        <v>224</v>
      </c>
      <c r="I240" s="1" t="s">
        <v>944</v>
      </c>
      <c r="J240" s="1" t="s">
        <v>945</v>
      </c>
      <c r="K240" s="1">
        <v>1</v>
      </c>
      <c r="L240" s="1">
        <v>1</v>
      </c>
      <c r="M240" s="1" t="str">
        <f t="shared" si="6"/>
        <v>MALE</v>
      </c>
      <c r="P240" s="1">
        <v>0</v>
      </c>
      <c r="Q240" s="1" t="s">
        <v>68</v>
      </c>
      <c r="S240" s="1" t="s">
        <v>85</v>
      </c>
      <c r="T240" s="1" t="s">
        <v>86</v>
      </c>
      <c r="V240" s="1">
        <v>14</v>
      </c>
      <c r="Y240" s="1">
        <v>40</v>
      </c>
      <c r="Z240" s="1">
        <v>2</v>
      </c>
      <c r="AA240" s="1">
        <v>2000</v>
      </c>
      <c r="AB240" s="1">
        <v>1</v>
      </c>
      <c r="AG240" s="1">
        <v>1</v>
      </c>
      <c r="AH240" s="1">
        <v>40</v>
      </c>
      <c r="AI240" s="1">
        <v>3.2</v>
      </c>
      <c r="AL240" s="1">
        <v>1250</v>
      </c>
      <c r="AM240" s="1">
        <v>2</v>
      </c>
      <c r="AN240" s="1" t="s">
        <v>893</v>
      </c>
      <c r="AP240" s="1">
        <f t="shared" si="7"/>
        <v>40</v>
      </c>
      <c r="AT240" s="1">
        <v>20</v>
      </c>
      <c r="AU240" s="1">
        <v>1.6</v>
      </c>
      <c r="AW240" s="1">
        <v>20</v>
      </c>
      <c r="AX240" s="1">
        <v>1.6</v>
      </c>
    </row>
    <row r="241" spans="1:60" x14ac:dyDescent="0.25">
      <c r="A241" s="1">
        <v>2</v>
      </c>
      <c r="B241" s="2">
        <v>44928</v>
      </c>
      <c r="C241" s="2">
        <v>44995</v>
      </c>
      <c r="D241" s="1">
        <v>29</v>
      </c>
      <c r="E241" s="1" t="s">
        <v>946</v>
      </c>
      <c r="F241" s="1">
        <v>240</v>
      </c>
      <c r="G241" s="1" t="s">
        <v>947</v>
      </c>
      <c r="H241" s="1" t="s">
        <v>181</v>
      </c>
      <c r="I241" s="1" t="s">
        <v>948</v>
      </c>
      <c r="J241" s="1" t="s">
        <v>949</v>
      </c>
      <c r="K241" s="1">
        <v>2</v>
      </c>
      <c r="L241" s="1">
        <v>2</v>
      </c>
      <c r="M241" s="1" t="str">
        <f t="shared" si="6"/>
        <v>MALE</v>
      </c>
      <c r="P241" s="1">
        <v>0</v>
      </c>
      <c r="Q241" s="1" t="s">
        <v>74</v>
      </c>
      <c r="S241" s="1" t="s">
        <v>950</v>
      </c>
      <c r="T241" s="1" t="s">
        <v>76</v>
      </c>
      <c r="Y241" s="1">
        <v>30</v>
      </c>
      <c r="Z241" s="1">
        <v>10</v>
      </c>
      <c r="AA241" s="1">
        <v>300</v>
      </c>
      <c r="AB241" s="1">
        <v>1</v>
      </c>
      <c r="AG241" s="1">
        <v>1</v>
      </c>
      <c r="AH241" s="1">
        <v>30</v>
      </c>
      <c r="AI241" s="1">
        <v>20</v>
      </c>
      <c r="AL241" s="1">
        <v>150</v>
      </c>
      <c r="AM241" s="1">
        <v>5</v>
      </c>
      <c r="AP241" s="1">
        <f t="shared" si="7"/>
        <v>30</v>
      </c>
      <c r="AT241" s="1">
        <v>6</v>
      </c>
      <c r="AU241" s="1">
        <v>4</v>
      </c>
      <c r="AW241" s="1">
        <v>6</v>
      </c>
      <c r="AX241" s="1">
        <v>4</v>
      </c>
      <c r="AZ241" s="1">
        <v>6</v>
      </c>
      <c r="BA241" s="1">
        <v>4</v>
      </c>
      <c r="BC241" s="1">
        <v>6</v>
      </c>
      <c r="BD241" s="1">
        <v>4</v>
      </c>
      <c r="BF241" s="1">
        <v>6</v>
      </c>
      <c r="BG241" s="1">
        <v>4</v>
      </c>
    </row>
    <row r="242" spans="1:60" x14ac:dyDescent="0.25">
      <c r="A242" s="1">
        <v>2</v>
      </c>
      <c r="B242" s="2">
        <v>44928</v>
      </c>
      <c r="C242" s="2">
        <v>44995</v>
      </c>
      <c r="D242" s="1">
        <v>29</v>
      </c>
      <c r="E242" s="1" t="s">
        <v>946</v>
      </c>
      <c r="F242" s="1">
        <v>241</v>
      </c>
      <c r="G242" s="1" t="s">
        <v>951</v>
      </c>
      <c r="H242" s="1" t="s">
        <v>172</v>
      </c>
      <c r="I242" s="1" t="s">
        <v>952</v>
      </c>
      <c r="J242" s="1" t="s">
        <v>953</v>
      </c>
      <c r="K242" s="1">
        <v>2</v>
      </c>
      <c r="L242" s="1">
        <v>1</v>
      </c>
      <c r="M242" s="1" t="str">
        <f t="shared" si="6"/>
        <v>MALE</v>
      </c>
      <c r="N242" s="1">
        <v>1</v>
      </c>
      <c r="P242" s="1">
        <v>0</v>
      </c>
      <c r="Q242" s="1" t="s">
        <v>68</v>
      </c>
      <c r="S242" s="1" t="s">
        <v>69</v>
      </c>
      <c r="T242" s="1" t="s">
        <v>69</v>
      </c>
      <c r="Y242" s="1">
        <v>53</v>
      </c>
      <c r="Z242" s="1">
        <v>1</v>
      </c>
      <c r="AA242" s="1">
        <v>5300</v>
      </c>
      <c r="AB242" s="1">
        <v>1</v>
      </c>
      <c r="AG242" s="1">
        <v>1</v>
      </c>
      <c r="AH242" s="1">
        <v>106</v>
      </c>
      <c r="AI242" s="1">
        <v>2</v>
      </c>
      <c r="AL242" s="1">
        <v>5300</v>
      </c>
      <c r="AM242" s="1">
        <v>4</v>
      </c>
      <c r="AP242" s="1">
        <f t="shared" si="7"/>
        <v>105.98</v>
      </c>
      <c r="AT242" s="1">
        <v>17.66</v>
      </c>
      <c r="AU242" s="1">
        <v>0.33</v>
      </c>
      <c r="AZ242" s="1">
        <v>17.66</v>
      </c>
      <c r="BA242" s="1">
        <v>0.33</v>
      </c>
      <c r="BC242" s="1">
        <v>17.66</v>
      </c>
      <c r="BD242" s="1">
        <v>0.33</v>
      </c>
      <c r="BF242" s="1">
        <v>53</v>
      </c>
      <c r="BG242" s="1">
        <v>1</v>
      </c>
    </row>
    <row r="243" spans="1:60" x14ac:dyDescent="0.25">
      <c r="A243" s="1">
        <v>2</v>
      </c>
      <c r="B243" s="2">
        <v>44928</v>
      </c>
      <c r="C243" s="2">
        <v>44995</v>
      </c>
      <c r="D243" s="1">
        <v>29</v>
      </c>
      <c r="E243" s="1" t="s">
        <v>946</v>
      </c>
      <c r="F243" s="1">
        <v>242</v>
      </c>
      <c r="G243" s="1" t="s">
        <v>954</v>
      </c>
      <c r="H243" s="1" t="s">
        <v>65</v>
      </c>
      <c r="I243" s="1" t="s">
        <v>955</v>
      </c>
      <c r="J243" s="1" t="s">
        <v>956</v>
      </c>
      <c r="K243" s="1">
        <v>1</v>
      </c>
      <c r="L243" s="1">
        <v>1</v>
      </c>
      <c r="M243" s="1" t="str">
        <f t="shared" si="6"/>
        <v>MALE</v>
      </c>
      <c r="P243" s="1">
        <v>0</v>
      </c>
      <c r="Q243" s="1" t="s">
        <v>68</v>
      </c>
      <c r="R243" s="1">
        <v>2016</v>
      </c>
      <c r="S243" s="1" t="s">
        <v>957</v>
      </c>
      <c r="T243" s="1" t="s">
        <v>155</v>
      </c>
      <c r="U243" s="1">
        <v>-1</v>
      </c>
      <c r="V243" s="1">
        <v>42</v>
      </c>
      <c r="W243" s="1">
        <v>40</v>
      </c>
      <c r="Y243" s="1">
        <v>50</v>
      </c>
      <c r="Z243" s="1">
        <v>2</v>
      </c>
      <c r="AA243" s="1">
        <v>2500</v>
      </c>
      <c r="AB243" s="1">
        <v>0</v>
      </c>
      <c r="AP243" s="1">
        <f t="shared" si="7"/>
        <v>0</v>
      </c>
    </row>
    <row r="244" spans="1:60" x14ac:dyDescent="0.25">
      <c r="A244" s="1">
        <v>2</v>
      </c>
      <c r="B244" s="2">
        <v>44928</v>
      </c>
      <c r="C244" s="2">
        <v>44995</v>
      </c>
      <c r="D244" s="1">
        <v>30</v>
      </c>
      <c r="E244" s="1" t="s">
        <v>958</v>
      </c>
      <c r="F244" s="1">
        <v>243</v>
      </c>
      <c r="G244" s="1" t="s">
        <v>959</v>
      </c>
      <c r="H244" s="1" t="s">
        <v>65</v>
      </c>
      <c r="I244" s="1" t="s">
        <v>960</v>
      </c>
      <c r="J244" s="1" t="s">
        <v>961</v>
      </c>
      <c r="K244" s="1">
        <v>3</v>
      </c>
      <c r="L244" s="1">
        <v>3</v>
      </c>
      <c r="M244" s="1" t="str">
        <f t="shared" si="6"/>
        <v>MALE</v>
      </c>
      <c r="P244" s="1">
        <v>0</v>
      </c>
      <c r="Q244" s="1" t="s">
        <v>68</v>
      </c>
      <c r="S244" s="1" t="s">
        <v>69</v>
      </c>
      <c r="T244" s="1" t="s">
        <v>69</v>
      </c>
      <c r="V244" s="1">
        <v>300</v>
      </c>
      <c r="Y244" s="1">
        <v>90</v>
      </c>
      <c r="Z244" s="1">
        <v>0.5</v>
      </c>
      <c r="AA244" s="1">
        <v>18000</v>
      </c>
      <c r="AB244" s="1">
        <v>1</v>
      </c>
      <c r="AG244" s="1">
        <v>1</v>
      </c>
      <c r="AH244" s="1">
        <v>90</v>
      </c>
      <c r="AI244" s="1">
        <v>1</v>
      </c>
      <c r="AL244" s="1">
        <v>9000</v>
      </c>
      <c r="AM244" s="1">
        <v>1</v>
      </c>
      <c r="AN244" s="1" t="s">
        <v>893</v>
      </c>
      <c r="AP244" s="1">
        <f t="shared" si="7"/>
        <v>90</v>
      </c>
      <c r="BC244" s="1">
        <v>90</v>
      </c>
      <c r="BD244" s="1">
        <v>1</v>
      </c>
    </row>
    <row r="245" spans="1:60" x14ac:dyDescent="0.25">
      <c r="A245" s="1">
        <v>2</v>
      </c>
      <c r="B245" s="2">
        <v>44928</v>
      </c>
      <c r="C245" s="2">
        <v>44995</v>
      </c>
      <c r="D245" s="1">
        <v>30</v>
      </c>
      <c r="E245" s="1" t="s">
        <v>958</v>
      </c>
      <c r="F245" s="1">
        <v>244</v>
      </c>
      <c r="G245" s="1" t="s">
        <v>962</v>
      </c>
      <c r="H245" s="1" t="s">
        <v>71</v>
      </c>
      <c r="I245" s="1" t="s">
        <v>963</v>
      </c>
      <c r="J245" s="1" t="s">
        <v>964</v>
      </c>
      <c r="K245" s="1">
        <v>1</v>
      </c>
      <c r="L245" s="1">
        <v>1</v>
      </c>
      <c r="M245" s="1" t="str">
        <f t="shared" si="6"/>
        <v>MALE</v>
      </c>
      <c r="P245" s="1">
        <v>0</v>
      </c>
      <c r="Q245" s="1" t="s">
        <v>68</v>
      </c>
      <c r="S245" s="1" t="s">
        <v>69</v>
      </c>
      <c r="T245" s="1" t="s">
        <v>69</v>
      </c>
      <c r="Y245" s="1">
        <v>0</v>
      </c>
      <c r="Z245" s="1">
        <v>0.5</v>
      </c>
      <c r="AA245" s="1">
        <v>0</v>
      </c>
      <c r="AB245" s="1">
        <v>1</v>
      </c>
      <c r="AG245" s="1">
        <v>1</v>
      </c>
      <c r="AH245" s="1">
        <v>0</v>
      </c>
      <c r="AI245" s="1">
        <v>0.5</v>
      </c>
      <c r="AL245" s="1">
        <v>0</v>
      </c>
      <c r="AM245" s="1">
        <v>3</v>
      </c>
      <c r="AN245" s="1" t="s">
        <v>893</v>
      </c>
      <c r="AP245" s="1">
        <f t="shared" si="7"/>
        <v>0</v>
      </c>
      <c r="AW245" s="1">
        <v>0</v>
      </c>
      <c r="AX245" s="1">
        <v>0.16600000000000001</v>
      </c>
      <c r="BC245" s="1">
        <v>0</v>
      </c>
      <c r="BD245" s="1">
        <v>0.16600000000000001</v>
      </c>
      <c r="BF245" s="1">
        <v>0</v>
      </c>
      <c r="BG245" s="1">
        <v>0.16600000000000001</v>
      </c>
    </row>
    <row r="246" spans="1:60" x14ac:dyDescent="0.25">
      <c r="A246" s="1">
        <v>2</v>
      </c>
      <c r="B246" s="2">
        <v>44928</v>
      </c>
      <c r="C246" s="2">
        <v>44995</v>
      </c>
      <c r="D246" s="1">
        <v>30</v>
      </c>
      <c r="E246" s="1" t="s">
        <v>958</v>
      </c>
      <c r="F246" s="1">
        <v>245</v>
      </c>
      <c r="G246" s="1" t="s">
        <v>965</v>
      </c>
      <c r="H246" s="1" t="s">
        <v>724</v>
      </c>
      <c r="I246" s="1" t="s">
        <v>966</v>
      </c>
      <c r="J246" s="1" t="s">
        <v>967</v>
      </c>
      <c r="K246" s="1">
        <v>3</v>
      </c>
      <c r="L246" s="1">
        <v>3</v>
      </c>
      <c r="M246" s="1" t="str">
        <f t="shared" si="6"/>
        <v>MALE</v>
      </c>
      <c r="P246" s="1">
        <v>0</v>
      </c>
      <c r="Q246" s="1" t="s">
        <v>68</v>
      </c>
      <c r="R246" s="1">
        <v>2019</v>
      </c>
      <c r="S246" s="1" t="s">
        <v>968</v>
      </c>
      <c r="T246" s="1" t="s">
        <v>98</v>
      </c>
      <c r="V246" s="1">
        <v>400</v>
      </c>
      <c r="W246" s="1">
        <v>52</v>
      </c>
      <c r="Y246" s="1">
        <v>90</v>
      </c>
      <c r="Z246" s="1">
        <v>1.5</v>
      </c>
      <c r="AA246" s="1">
        <v>6000</v>
      </c>
      <c r="AB246" s="1">
        <v>0</v>
      </c>
      <c r="AP246" s="1">
        <f t="shared" si="7"/>
        <v>0</v>
      </c>
    </row>
    <row r="247" spans="1:60" x14ac:dyDescent="0.25">
      <c r="A247" s="1">
        <v>2</v>
      </c>
      <c r="B247" s="2">
        <v>44928</v>
      </c>
      <c r="C247" s="2">
        <v>44995</v>
      </c>
      <c r="D247" s="1">
        <v>31</v>
      </c>
      <c r="E247" s="1" t="s">
        <v>969</v>
      </c>
      <c r="F247" s="1">
        <v>246</v>
      </c>
      <c r="G247" s="1" t="s">
        <v>970</v>
      </c>
      <c r="H247" s="1" t="s">
        <v>181</v>
      </c>
      <c r="I247" s="1" t="s">
        <v>971</v>
      </c>
      <c r="J247" s="1" t="s">
        <v>972</v>
      </c>
      <c r="K247" s="1">
        <v>1</v>
      </c>
      <c r="L247" s="1">
        <v>1</v>
      </c>
      <c r="M247" s="1" t="str">
        <f t="shared" si="6"/>
        <v>MALE</v>
      </c>
      <c r="P247" s="1">
        <v>0</v>
      </c>
      <c r="Q247" s="1" t="s">
        <v>74</v>
      </c>
      <c r="R247" s="1">
        <v>2019</v>
      </c>
      <c r="S247" s="1" t="s">
        <v>164</v>
      </c>
      <c r="T247" s="1" t="s">
        <v>98</v>
      </c>
      <c r="U247" s="1">
        <v>21</v>
      </c>
      <c r="V247" s="1">
        <v>0.5</v>
      </c>
      <c r="W247" s="1">
        <v>35</v>
      </c>
      <c r="X247" s="1">
        <v>26</v>
      </c>
      <c r="Y247" s="1">
        <v>50</v>
      </c>
      <c r="Z247" s="1">
        <v>10</v>
      </c>
      <c r="AA247" s="1">
        <v>500</v>
      </c>
      <c r="AB247" s="1">
        <v>1</v>
      </c>
      <c r="AG247" s="1">
        <v>0</v>
      </c>
      <c r="AO247" s="1">
        <v>1</v>
      </c>
      <c r="AP247" s="1">
        <f t="shared" si="7"/>
        <v>0</v>
      </c>
    </row>
    <row r="248" spans="1:60" x14ac:dyDescent="0.25">
      <c r="A248" s="1">
        <v>2</v>
      </c>
      <c r="B248" s="2">
        <v>44928</v>
      </c>
      <c r="C248" s="2">
        <v>44995</v>
      </c>
      <c r="D248" s="1">
        <v>31</v>
      </c>
      <c r="E248" s="1" t="s">
        <v>969</v>
      </c>
      <c r="F248" s="1">
        <v>247</v>
      </c>
      <c r="G248" s="1" t="s">
        <v>973</v>
      </c>
      <c r="H248" s="1" t="s">
        <v>172</v>
      </c>
      <c r="I248" s="1" t="s">
        <v>974</v>
      </c>
      <c r="J248" s="1" t="s">
        <v>975</v>
      </c>
      <c r="K248" s="1">
        <v>2</v>
      </c>
      <c r="L248" s="1">
        <v>2</v>
      </c>
      <c r="M248" s="1" t="str">
        <f t="shared" si="6"/>
        <v>MALE</v>
      </c>
      <c r="P248" s="1">
        <v>0</v>
      </c>
      <c r="Q248" s="1" t="s">
        <v>68</v>
      </c>
      <c r="S248" s="1" t="s">
        <v>976</v>
      </c>
      <c r="T248" s="1" t="s">
        <v>235</v>
      </c>
      <c r="Y248" s="1">
        <v>40</v>
      </c>
      <c r="Z248" s="1">
        <v>4</v>
      </c>
      <c r="AA248" s="1">
        <v>1000</v>
      </c>
      <c r="AB248" s="1">
        <v>1</v>
      </c>
      <c r="AG248" s="1">
        <v>1</v>
      </c>
      <c r="AH248" s="1">
        <v>40</v>
      </c>
      <c r="AI248" s="1">
        <v>10</v>
      </c>
      <c r="AL248" s="1">
        <v>400</v>
      </c>
      <c r="AM248" s="1">
        <v>1</v>
      </c>
      <c r="AP248" s="1">
        <f t="shared" si="7"/>
        <v>40</v>
      </c>
      <c r="AT248" s="1">
        <v>40</v>
      </c>
      <c r="AU248" s="1">
        <v>10</v>
      </c>
    </row>
    <row r="249" spans="1:60" x14ac:dyDescent="0.25">
      <c r="A249" s="1">
        <v>2</v>
      </c>
      <c r="B249" s="2">
        <v>44928</v>
      </c>
      <c r="C249" s="2">
        <v>44995</v>
      </c>
      <c r="D249" s="1">
        <v>31</v>
      </c>
      <c r="E249" s="1" t="s">
        <v>969</v>
      </c>
      <c r="F249" s="1">
        <v>248</v>
      </c>
      <c r="G249" s="1" t="s">
        <v>977</v>
      </c>
      <c r="H249" s="1" t="s">
        <v>181</v>
      </c>
      <c r="I249" s="1" t="s">
        <v>978</v>
      </c>
      <c r="J249" s="1" t="s">
        <v>979</v>
      </c>
      <c r="K249" s="1">
        <v>3</v>
      </c>
      <c r="L249" s="1">
        <v>2</v>
      </c>
      <c r="M249" s="1" t="str">
        <f t="shared" si="6"/>
        <v>MALE</v>
      </c>
      <c r="N249" s="1">
        <v>1</v>
      </c>
      <c r="P249" s="1">
        <v>1</v>
      </c>
      <c r="Q249" s="1" t="s">
        <v>68</v>
      </c>
      <c r="S249" s="1" t="s">
        <v>69</v>
      </c>
      <c r="T249" s="1" t="s">
        <v>69</v>
      </c>
      <c r="U249" s="1">
        <v>-1</v>
      </c>
      <c r="V249" s="1">
        <v>80</v>
      </c>
      <c r="Y249" s="1">
        <v>60</v>
      </c>
      <c r="Z249" s="1">
        <v>1.5</v>
      </c>
      <c r="AA249" s="1">
        <v>4000</v>
      </c>
      <c r="AB249" s="1">
        <v>0</v>
      </c>
      <c r="AP249" s="1">
        <f t="shared" si="7"/>
        <v>0</v>
      </c>
    </row>
    <row r="250" spans="1:60" x14ac:dyDescent="0.25">
      <c r="A250" s="1">
        <v>2</v>
      </c>
      <c r="B250" s="2">
        <v>44928</v>
      </c>
      <c r="C250" s="2">
        <v>44995</v>
      </c>
      <c r="D250" s="1">
        <v>32</v>
      </c>
      <c r="E250" s="1" t="s">
        <v>980</v>
      </c>
      <c r="F250" s="1">
        <v>249</v>
      </c>
      <c r="G250" s="1" t="s">
        <v>981</v>
      </c>
      <c r="H250" s="1" t="s">
        <v>78</v>
      </c>
      <c r="I250" s="1" t="s">
        <v>982</v>
      </c>
      <c r="J250" s="1" t="s">
        <v>983</v>
      </c>
      <c r="K250" s="1">
        <v>2</v>
      </c>
      <c r="L250" s="1">
        <v>1</v>
      </c>
      <c r="M250" s="1" t="str">
        <f t="shared" si="6"/>
        <v>MALE</v>
      </c>
      <c r="N250" s="1">
        <v>1</v>
      </c>
      <c r="P250" s="1">
        <v>0</v>
      </c>
      <c r="Q250" s="1" t="s">
        <v>68</v>
      </c>
      <c r="S250" s="1" t="s">
        <v>75</v>
      </c>
      <c r="T250" s="1" t="s">
        <v>76</v>
      </c>
      <c r="W250" s="1">
        <v>50</v>
      </c>
      <c r="X250" s="1">
        <v>35</v>
      </c>
      <c r="Y250" s="1">
        <v>50</v>
      </c>
      <c r="Z250" s="1">
        <v>5</v>
      </c>
      <c r="AA250" s="1">
        <v>1000</v>
      </c>
      <c r="AB250" s="1">
        <v>1</v>
      </c>
      <c r="AG250" s="1">
        <v>1</v>
      </c>
      <c r="AH250" s="1">
        <v>10</v>
      </c>
      <c r="AI250" s="1">
        <v>5</v>
      </c>
      <c r="AJ250" s="1">
        <v>40</v>
      </c>
      <c r="AK250" s="1">
        <v>0</v>
      </c>
      <c r="AL250" s="1">
        <v>200</v>
      </c>
      <c r="AM250" s="1">
        <v>1</v>
      </c>
      <c r="AP250" s="1">
        <f t="shared" si="7"/>
        <v>10</v>
      </c>
      <c r="AT250" s="1">
        <v>10</v>
      </c>
      <c r="AU250" s="1">
        <v>5</v>
      </c>
      <c r="AV250" s="1">
        <v>40</v>
      </c>
    </row>
    <row r="251" spans="1:60" x14ac:dyDescent="0.25">
      <c r="A251" s="1">
        <v>2</v>
      </c>
      <c r="B251" s="2">
        <v>44928</v>
      </c>
      <c r="C251" s="2">
        <v>44995</v>
      </c>
      <c r="D251" s="1">
        <v>32</v>
      </c>
      <c r="E251" s="1" t="s">
        <v>980</v>
      </c>
      <c r="F251" s="1">
        <v>250</v>
      </c>
      <c r="G251" s="1" t="s">
        <v>984</v>
      </c>
      <c r="H251" s="1" t="s">
        <v>724</v>
      </c>
      <c r="I251" s="1" t="s">
        <v>985</v>
      </c>
      <c r="J251" s="1" t="s">
        <v>986</v>
      </c>
      <c r="K251" s="1">
        <v>2</v>
      </c>
      <c r="L251" s="1">
        <v>1</v>
      </c>
      <c r="M251" s="1" t="str">
        <f t="shared" si="6"/>
        <v>MALE</v>
      </c>
      <c r="N251" s="1">
        <v>1</v>
      </c>
      <c r="P251" s="1">
        <v>1</v>
      </c>
      <c r="Q251" s="1" t="s">
        <v>68</v>
      </c>
      <c r="S251" s="1" t="s">
        <v>234</v>
      </c>
      <c r="T251" s="1" t="s">
        <v>235</v>
      </c>
      <c r="W251" s="1">
        <v>55</v>
      </c>
      <c r="Y251" s="1">
        <v>70</v>
      </c>
      <c r="Z251" s="1">
        <v>1</v>
      </c>
      <c r="AA251" s="1">
        <v>7000</v>
      </c>
      <c r="AB251" s="1">
        <v>1</v>
      </c>
      <c r="AG251" s="1">
        <v>1</v>
      </c>
      <c r="AH251" s="1">
        <v>50</v>
      </c>
      <c r="AI251" s="1">
        <v>7</v>
      </c>
      <c r="AJ251" s="1">
        <v>20</v>
      </c>
      <c r="AK251" s="1">
        <v>10</v>
      </c>
      <c r="AL251" s="1">
        <v>714.2857143</v>
      </c>
      <c r="AM251" s="1">
        <v>1</v>
      </c>
      <c r="AP251" s="1">
        <f t="shared" si="7"/>
        <v>50</v>
      </c>
      <c r="AW251" s="1">
        <v>50</v>
      </c>
      <c r="AX251" s="1">
        <v>7</v>
      </c>
      <c r="AY251" s="1">
        <v>20</v>
      </c>
    </row>
    <row r="252" spans="1:60" x14ac:dyDescent="0.25">
      <c r="A252" s="1">
        <v>2</v>
      </c>
      <c r="B252" s="2">
        <v>44928</v>
      </c>
      <c r="C252" s="2">
        <v>44995</v>
      </c>
      <c r="D252" s="1">
        <v>32</v>
      </c>
      <c r="E252" s="1" t="s">
        <v>980</v>
      </c>
      <c r="F252" s="1">
        <v>251</v>
      </c>
      <c r="G252" s="1" t="s">
        <v>987</v>
      </c>
      <c r="H252" s="1" t="s">
        <v>181</v>
      </c>
      <c r="I252" s="1" t="s">
        <v>988</v>
      </c>
      <c r="J252" s="1" t="s">
        <v>989</v>
      </c>
      <c r="K252" s="1">
        <v>2</v>
      </c>
      <c r="L252" s="1">
        <v>2</v>
      </c>
      <c r="M252" s="1" t="str">
        <f t="shared" si="6"/>
        <v>MALE</v>
      </c>
      <c r="P252" s="1">
        <v>0</v>
      </c>
      <c r="Q252" s="1" t="s">
        <v>68</v>
      </c>
      <c r="S252" s="1" t="s">
        <v>154</v>
      </c>
      <c r="T252" s="1" t="s">
        <v>155</v>
      </c>
      <c r="Y252" s="1">
        <v>150</v>
      </c>
      <c r="Z252" s="1">
        <v>7.5</v>
      </c>
      <c r="AA252" s="1">
        <v>2000</v>
      </c>
      <c r="AB252" s="1">
        <v>1</v>
      </c>
      <c r="AG252" s="1">
        <v>1</v>
      </c>
      <c r="AH252" s="1">
        <v>50</v>
      </c>
      <c r="AI252" s="1">
        <v>5</v>
      </c>
      <c r="AJ252" s="1">
        <v>100</v>
      </c>
      <c r="AK252" s="1">
        <v>10</v>
      </c>
      <c r="AL252" s="1">
        <v>1000</v>
      </c>
      <c r="AM252" s="1">
        <v>1</v>
      </c>
      <c r="AP252" s="1">
        <f t="shared" si="7"/>
        <v>50</v>
      </c>
      <c r="AT252" s="1">
        <v>50</v>
      </c>
      <c r="AU252" s="1">
        <v>5</v>
      </c>
      <c r="AV252" s="1">
        <v>100</v>
      </c>
    </row>
    <row r="253" spans="1:60" x14ac:dyDescent="0.25">
      <c r="A253" s="1">
        <v>2</v>
      </c>
      <c r="B253" s="2">
        <v>44928</v>
      </c>
      <c r="C253" s="2">
        <v>44995</v>
      </c>
      <c r="D253" s="1">
        <v>32</v>
      </c>
      <c r="E253" s="1" t="s">
        <v>980</v>
      </c>
      <c r="F253" s="1">
        <v>252</v>
      </c>
      <c r="G253" s="1" t="s">
        <v>990</v>
      </c>
      <c r="H253" s="1" t="s">
        <v>224</v>
      </c>
      <c r="I253" s="1" t="s">
        <v>991</v>
      </c>
      <c r="J253" s="1" t="s">
        <v>992</v>
      </c>
      <c r="K253" s="1">
        <v>2</v>
      </c>
      <c r="L253" s="1">
        <v>2</v>
      </c>
      <c r="M253" s="1" t="str">
        <f t="shared" si="6"/>
        <v>MALE</v>
      </c>
      <c r="P253" s="1">
        <v>0</v>
      </c>
      <c r="Q253" s="1" t="s">
        <v>68</v>
      </c>
      <c r="S253" s="1" t="s">
        <v>154</v>
      </c>
      <c r="T253" s="1" t="s">
        <v>155</v>
      </c>
      <c r="W253" s="1">
        <v>25</v>
      </c>
      <c r="X253" s="1">
        <v>5</v>
      </c>
      <c r="Y253" s="1">
        <v>100</v>
      </c>
      <c r="Z253" s="1">
        <v>1</v>
      </c>
      <c r="AA253" s="1">
        <v>10000</v>
      </c>
      <c r="AB253" s="1">
        <v>0</v>
      </c>
      <c r="AP253" s="1">
        <f t="shared" si="7"/>
        <v>0</v>
      </c>
    </row>
    <row r="254" spans="1:60" x14ac:dyDescent="0.25">
      <c r="A254" s="1">
        <v>2</v>
      </c>
      <c r="B254" s="2">
        <v>44928</v>
      </c>
      <c r="C254" s="2">
        <v>44995</v>
      </c>
      <c r="D254" s="1">
        <v>33</v>
      </c>
      <c r="E254" s="1" t="s">
        <v>993</v>
      </c>
      <c r="F254" s="1">
        <v>253</v>
      </c>
      <c r="G254" s="1" t="s">
        <v>994</v>
      </c>
      <c r="H254" s="1" t="s">
        <v>172</v>
      </c>
      <c r="I254" s="1" t="s">
        <v>995</v>
      </c>
      <c r="J254" s="1" t="s">
        <v>996</v>
      </c>
      <c r="K254" s="1">
        <v>3</v>
      </c>
      <c r="L254" s="1">
        <v>2</v>
      </c>
      <c r="M254" s="1" t="str">
        <f t="shared" si="6"/>
        <v>MALE</v>
      </c>
      <c r="N254" s="1">
        <v>1</v>
      </c>
      <c r="P254" s="1">
        <v>0</v>
      </c>
      <c r="Q254" s="1" t="s">
        <v>68</v>
      </c>
      <c r="R254" s="1">
        <v>2020</v>
      </c>
      <c r="S254" s="1" t="s">
        <v>85</v>
      </c>
      <c r="T254" s="1" t="s">
        <v>86</v>
      </c>
      <c r="Y254" s="1">
        <v>70</v>
      </c>
      <c r="Z254" s="1">
        <v>1</v>
      </c>
      <c r="AA254" s="1">
        <v>7000</v>
      </c>
      <c r="AB254" s="1">
        <v>1</v>
      </c>
      <c r="AG254" s="1">
        <v>1</v>
      </c>
      <c r="AH254" s="1">
        <v>10</v>
      </c>
      <c r="AI254" s="1">
        <v>1</v>
      </c>
      <c r="AJ254" s="1">
        <v>60</v>
      </c>
      <c r="AK254" s="1">
        <v>10</v>
      </c>
      <c r="AL254" s="1">
        <v>1000</v>
      </c>
      <c r="AM254" s="1">
        <v>1</v>
      </c>
      <c r="AP254" s="1">
        <f t="shared" si="7"/>
        <v>10</v>
      </c>
      <c r="BF254" s="1">
        <v>10</v>
      </c>
      <c r="BG254" s="1">
        <v>1</v>
      </c>
      <c r="BH254" s="1">
        <v>60</v>
      </c>
    </row>
    <row r="255" spans="1:60" x14ac:dyDescent="0.25">
      <c r="A255" s="1">
        <v>2</v>
      </c>
      <c r="B255" s="2">
        <v>44928</v>
      </c>
      <c r="C255" s="2">
        <v>44995</v>
      </c>
      <c r="D255" s="1">
        <v>33</v>
      </c>
      <c r="E255" s="1" t="s">
        <v>993</v>
      </c>
      <c r="F255" s="1">
        <v>254</v>
      </c>
      <c r="G255" s="1" t="s">
        <v>997</v>
      </c>
      <c r="H255" s="1" t="s">
        <v>65</v>
      </c>
      <c r="I255" s="1" t="s">
        <v>998</v>
      </c>
      <c r="J255" s="1" t="s">
        <v>999</v>
      </c>
      <c r="K255" s="1">
        <v>2</v>
      </c>
      <c r="L255" s="1">
        <v>2</v>
      </c>
      <c r="M255" s="1" t="str">
        <f t="shared" si="6"/>
        <v>MALE</v>
      </c>
      <c r="P255" s="1">
        <v>0</v>
      </c>
      <c r="Q255" s="1" t="s">
        <v>68</v>
      </c>
      <c r="S255" s="1" t="s">
        <v>164</v>
      </c>
      <c r="T255" s="1" t="s">
        <v>98</v>
      </c>
      <c r="U255" s="1">
        <v>-1</v>
      </c>
      <c r="V255" s="1">
        <v>11</v>
      </c>
      <c r="Y255" s="1">
        <v>50</v>
      </c>
      <c r="Z255" s="1">
        <v>5</v>
      </c>
      <c r="AA255" s="1">
        <v>1000</v>
      </c>
      <c r="AB255" s="1">
        <v>1</v>
      </c>
      <c r="AG255" s="1">
        <v>1</v>
      </c>
      <c r="AH255" s="1">
        <v>50</v>
      </c>
      <c r="AI255" s="1">
        <v>5</v>
      </c>
      <c r="AL255" s="1">
        <v>1000</v>
      </c>
      <c r="AM255" s="1">
        <v>2</v>
      </c>
      <c r="AP255" s="1">
        <f t="shared" si="7"/>
        <v>50</v>
      </c>
      <c r="BC255" s="1">
        <v>25</v>
      </c>
      <c r="BD255" s="1">
        <v>2.5</v>
      </c>
      <c r="BF255" s="1">
        <v>25</v>
      </c>
      <c r="BG255" s="1">
        <v>2.5</v>
      </c>
    </row>
    <row r="256" spans="1:60" x14ac:dyDescent="0.25">
      <c r="A256" s="1">
        <v>2</v>
      </c>
      <c r="B256" s="2">
        <v>44928</v>
      </c>
      <c r="C256" s="2">
        <v>44995</v>
      </c>
      <c r="D256" s="1">
        <v>33</v>
      </c>
      <c r="E256" s="1" t="s">
        <v>993</v>
      </c>
      <c r="F256" s="1">
        <v>255</v>
      </c>
      <c r="G256" s="1" t="s">
        <v>1000</v>
      </c>
      <c r="H256" s="1" t="s">
        <v>78</v>
      </c>
      <c r="I256" s="1" t="s">
        <v>1001</v>
      </c>
      <c r="J256" s="1" t="s">
        <v>1002</v>
      </c>
      <c r="K256" s="1">
        <v>2</v>
      </c>
      <c r="L256" s="1">
        <v>2</v>
      </c>
      <c r="M256" s="1" t="str">
        <f t="shared" si="6"/>
        <v>MALE</v>
      </c>
      <c r="P256" s="1">
        <v>0</v>
      </c>
      <c r="Q256" s="1" t="s">
        <v>68</v>
      </c>
      <c r="S256" s="1" t="s">
        <v>133</v>
      </c>
      <c r="T256" s="1" t="s">
        <v>98</v>
      </c>
      <c r="U256" s="1">
        <v>-1</v>
      </c>
      <c r="W256" s="1">
        <v>63</v>
      </c>
      <c r="Y256" s="1">
        <v>70</v>
      </c>
      <c r="Z256" s="1">
        <v>1</v>
      </c>
      <c r="AA256" s="1">
        <v>7000</v>
      </c>
      <c r="AB256" s="1">
        <v>1</v>
      </c>
      <c r="AG256" s="1">
        <v>1</v>
      </c>
      <c r="AH256" s="1">
        <v>50</v>
      </c>
      <c r="AI256" s="1">
        <v>2.5</v>
      </c>
      <c r="AJ256" s="1">
        <v>20</v>
      </c>
      <c r="AK256" s="1">
        <v>12</v>
      </c>
      <c r="AL256" s="1">
        <v>2000</v>
      </c>
      <c r="AM256" s="1">
        <v>1</v>
      </c>
      <c r="AN256" s="1" t="s">
        <v>893</v>
      </c>
      <c r="AP256" s="1">
        <f t="shared" si="7"/>
        <v>50</v>
      </c>
      <c r="AZ256" s="1">
        <v>50</v>
      </c>
      <c r="BA256" s="1">
        <v>2.5</v>
      </c>
      <c r="BB256" s="1">
        <v>20</v>
      </c>
    </row>
    <row r="257" spans="1:65" x14ac:dyDescent="0.25">
      <c r="A257" s="1">
        <v>2</v>
      </c>
      <c r="B257" s="2">
        <v>44928</v>
      </c>
      <c r="C257" s="2">
        <v>44995</v>
      </c>
      <c r="D257" s="1">
        <v>34</v>
      </c>
      <c r="E257" s="1" t="s">
        <v>1003</v>
      </c>
      <c r="F257" s="1">
        <v>256</v>
      </c>
      <c r="G257" s="1" t="s">
        <v>1004</v>
      </c>
      <c r="H257" s="1" t="s">
        <v>724</v>
      </c>
      <c r="I257" s="1" t="s">
        <v>1005</v>
      </c>
      <c r="J257" s="1" t="s">
        <v>1006</v>
      </c>
      <c r="K257" s="1">
        <v>2</v>
      </c>
      <c r="L257" s="1">
        <v>2</v>
      </c>
      <c r="M257" s="1" t="str">
        <f t="shared" si="6"/>
        <v>MALE</v>
      </c>
      <c r="P257" s="1">
        <v>0</v>
      </c>
      <c r="Q257" s="1" t="s">
        <v>74</v>
      </c>
      <c r="S257" s="1" t="s">
        <v>1007</v>
      </c>
      <c r="T257" s="1" t="s">
        <v>1008</v>
      </c>
      <c r="U257" s="1">
        <v>-1</v>
      </c>
      <c r="W257" s="1">
        <v>57</v>
      </c>
      <c r="Y257" s="1">
        <v>80</v>
      </c>
      <c r="Z257" s="1">
        <v>1</v>
      </c>
      <c r="AA257" s="1">
        <v>8000</v>
      </c>
      <c r="AB257" s="1">
        <v>1</v>
      </c>
      <c r="AG257" s="1">
        <v>1</v>
      </c>
      <c r="AH257" s="1">
        <v>80</v>
      </c>
      <c r="AI257" s="1">
        <v>2.5</v>
      </c>
      <c r="AL257" s="1">
        <v>3200</v>
      </c>
      <c r="AM257" s="1">
        <v>3</v>
      </c>
      <c r="AP257" s="1">
        <f t="shared" si="7"/>
        <v>79.98</v>
      </c>
      <c r="AT257" s="1">
        <v>26.66</v>
      </c>
      <c r="AU257" s="1">
        <v>0.83299999999999996</v>
      </c>
      <c r="AZ257" s="1">
        <v>26.66</v>
      </c>
      <c r="BA257" s="1">
        <v>0.83299999999999996</v>
      </c>
      <c r="BF257" s="1">
        <v>26.66</v>
      </c>
      <c r="BG257" s="1">
        <v>0.83299999999999996</v>
      </c>
    </row>
    <row r="258" spans="1:65" x14ac:dyDescent="0.25">
      <c r="A258" s="1">
        <v>2</v>
      </c>
      <c r="B258" s="2">
        <v>44928</v>
      </c>
      <c r="C258" s="2">
        <v>44995</v>
      </c>
      <c r="D258" s="1">
        <v>34</v>
      </c>
      <c r="E258" s="1" t="s">
        <v>1003</v>
      </c>
      <c r="F258" s="1">
        <v>257</v>
      </c>
      <c r="G258" s="1" t="s">
        <v>1009</v>
      </c>
      <c r="H258" s="1" t="s">
        <v>78</v>
      </c>
      <c r="I258" s="1" t="s">
        <v>1010</v>
      </c>
      <c r="J258" s="1" t="s">
        <v>1011</v>
      </c>
      <c r="K258" s="1">
        <v>2</v>
      </c>
      <c r="M258" s="1" t="str">
        <f t="shared" si="6"/>
        <v>FEMALE</v>
      </c>
      <c r="N258" s="1">
        <v>2</v>
      </c>
      <c r="P258" s="1">
        <v>0</v>
      </c>
      <c r="Q258" s="1" t="s">
        <v>68</v>
      </c>
      <c r="R258" s="1">
        <v>2017</v>
      </c>
      <c r="S258" s="1" t="s">
        <v>154</v>
      </c>
      <c r="T258" s="1" t="s">
        <v>155</v>
      </c>
      <c r="U258" s="1">
        <v>180</v>
      </c>
      <c r="W258" s="1">
        <v>83</v>
      </c>
      <c r="X258" s="1">
        <v>20</v>
      </c>
      <c r="Y258" s="1">
        <v>75</v>
      </c>
      <c r="Z258" s="1">
        <v>6</v>
      </c>
      <c r="AA258" s="1">
        <v>1250</v>
      </c>
      <c r="AB258" s="1">
        <v>1</v>
      </c>
      <c r="AG258" s="1">
        <v>0</v>
      </c>
      <c r="AP258" s="1">
        <f t="shared" si="7"/>
        <v>0</v>
      </c>
    </row>
    <row r="259" spans="1:65" x14ac:dyDescent="0.25">
      <c r="A259" s="1">
        <v>2</v>
      </c>
      <c r="B259" s="2">
        <v>44928</v>
      </c>
      <c r="C259" s="2">
        <v>44995</v>
      </c>
      <c r="D259" s="1">
        <v>34</v>
      </c>
      <c r="E259" s="1" t="s">
        <v>1003</v>
      </c>
      <c r="F259" s="1">
        <v>258</v>
      </c>
      <c r="G259" s="1" t="s">
        <v>1012</v>
      </c>
      <c r="H259" s="1" t="s">
        <v>172</v>
      </c>
      <c r="I259" s="1" t="s">
        <v>1013</v>
      </c>
      <c r="J259" s="1" t="s">
        <v>1014</v>
      </c>
      <c r="K259" s="1">
        <v>3</v>
      </c>
      <c r="L259" s="1">
        <v>3</v>
      </c>
      <c r="M259" s="1" t="str">
        <f t="shared" ref="M259:M321" si="8">IF(L259&gt;0,"MALE","FEMALE")</f>
        <v>MALE</v>
      </c>
      <c r="P259" s="1">
        <v>0</v>
      </c>
      <c r="Q259" s="1" t="s">
        <v>68</v>
      </c>
      <c r="R259" s="1">
        <v>2019</v>
      </c>
      <c r="S259" s="1" t="s">
        <v>154</v>
      </c>
      <c r="T259" s="1" t="s">
        <v>155</v>
      </c>
      <c r="U259" s="1">
        <v>0</v>
      </c>
      <c r="V259" s="1">
        <v>264</v>
      </c>
      <c r="Y259" s="1">
        <v>40</v>
      </c>
      <c r="Z259" s="1">
        <v>5</v>
      </c>
      <c r="AA259" s="1">
        <v>800</v>
      </c>
      <c r="AB259" s="1">
        <v>1</v>
      </c>
      <c r="AG259" s="1">
        <v>1</v>
      </c>
      <c r="AH259" s="1">
        <v>50</v>
      </c>
      <c r="AI259" s="1">
        <v>10</v>
      </c>
      <c r="AL259" s="1">
        <v>500</v>
      </c>
      <c r="AM259" s="1">
        <v>1</v>
      </c>
      <c r="AP259" s="1">
        <f t="shared" ref="AP259:AP321" si="9">SUM(AQ259,(AT259),(AW259),(AZ259),(BC259),(BF259),(BI259),(BL259),(BO259))</f>
        <v>50</v>
      </c>
      <c r="BF259" s="1">
        <v>50</v>
      </c>
      <c r="BG259" s="1">
        <v>10</v>
      </c>
    </row>
    <row r="260" spans="1:65" x14ac:dyDescent="0.25">
      <c r="A260" s="1">
        <v>2</v>
      </c>
      <c r="B260" s="2">
        <v>44928</v>
      </c>
      <c r="C260" s="2">
        <v>44995</v>
      </c>
      <c r="D260" s="1">
        <v>35</v>
      </c>
      <c r="E260" s="1" t="s">
        <v>1015</v>
      </c>
      <c r="F260" s="1">
        <v>259</v>
      </c>
      <c r="G260" s="1" t="s">
        <v>1016</v>
      </c>
      <c r="H260" s="1" t="s">
        <v>172</v>
      </c>
      <c r="I260" s="1" t="s">
        <v>1017</v>
      </c>
      <c r="J260" s="1" t="s">
        <v>1018</v>
      </c>
      <c r="K260" s="1">
        <v>2</v>
      </c>
      <c r="L260" s="1">
        <v>2</v>
      </c>
      <c r="M260" s="1" t="str">
        <f t="shared" si="8"/>
        <v>MALE</v>
      </c>
      <c r="P260" s="1">
        <v>0</v>
      </c>
      <c r="Q260" s="1" t="s">
        <v>68</v>
      </c>
      <c r="S260" s="1" t="s">
        <v>69</v>
      </c>
      <c r="T260" s="1" t="s">
        <v>69</v>
      </c>
      <c r="U260" s="1">
        <v>240</v>
      </c>
      <c r="X260" s="1">
        <v>24</v>
      </c>
      <c r="Y260" s="1">
        <v>200</v>
      </c>
      <c r="Z260" s="1">
        <v>1</v>
      </c>
      <c r="AA260" s="1">
        <v>20000</v>
      </c>
      <c r="AB260" s="1">
        <v>1</v>
      </c>
      <c r="AG260" s="1">
        <v>1</v>
      </c>
      <c r="AH260" s="1">
        <v>200</v>
      </c>
      <c r="AI260" s="1">
        <v>2</v>
      </c>
      <c r="AL260" s="1">
        <v>10000</v>
      </c>
      <c r="AM260" s="1">
        <v>3</v>
      </c>
      <c r="AP260" s="1">
        <f t="shared" si="9"/>
        <v>199.98</v>
      </c>
      <c r="AT260" s="1">
        <v>66.66</v>
      </c>
      <c r="AU260" s="1">
        <v>0.66600000000000004</v>
      </c>
      <c r="BC260" s="1">
        <v>66.66</v>
      </c>
      <c r="BD260" s="1">
        <v>0.66600000000000004</v>
      </c>
      <c r="BF260" s="1">
        <v>66.66</v>
      </c>
      <c r="BG260" s="1">
        <v>0.66600000000000004</v>
      </c>
    </row>
    <row r="261" spans="1:65" x14ac:dyDescent="0.25">
      <c r="A261" s="1">
        <v>2</v>
      </c>
      <c r="B261" s="2">
        <v>44928</v>
      </c>
      <c r="C261" s="2">
        <v>44995</v>
      </c>
      <c r="D261" s="1">
        <v>35</v>
      </c>
      <c r="E261" s="1" t="s">
        <v>1015</v>
      </c>
      <c r="F261" s="1">
        <v>260</v>
      </c>
      <c r="G261" s="1" t="s">
        <v>1019</v>
      </c>
      <c r="H261" s="1" t="s">
        <v>65</v>
      </c>
      <c r="I261" s="1" t="s">
        <v>1020</v>
      </c>
      <c r="K261" s="1">
        <v>2</v>
      </c>
      <c r="M261" s="1" t="str">
        <f t="shared" si="8"/>
        <v>FEMALE</v>
      </c>
      <c r="N261" s="1">
        <v>2</v>
      </c>
      <c r="P261" s="1">
        <v>0</v>
      </c>
      <c r="Q261" s="1" t="s">
        <v>68</v>
      </c>
      <c r="S261" s="1" t="s">
        <v>184</v>
      </c>
      <c r="T261" s="1" t="s">
        <v>185</v>
      </c>
      <c r="V261" s="1">
        <v>3</v>
      </c>
      <c r="W261" s="1">
        <v>60</v>
      </c>
      <c r="X261" s="1">
        <v>40</v>
      </c>
      <c r="Y261" s="1">
        <v>25</v>
      </c>
      <c r="Z261" s="1">
        <v>5</v>
      </c>
      <c r="AA261" s="1">
        <v>500</v>
      </c>
      <c r="AB261" s="1">
        <v>1</v>
      </c>
      <c r="AG261" s="1">
        <v>1</v>
      </c>
      <c r="AH261" s="1">
        <v>25</v>
      </c>
      <c r="AI261" s="1">
        <v>20</v>
      </c>
      <c r="AL261" s="1">
        <v>125</v>
      </c>
      <c r="AM261" s="1">
        <v>1</v>
      </c>
      <c r="AP261" s="1">
        <f t="shared" si="9"/>
        <v>25</v>
      </c>
      <c r="BL261" s="1">
        <v>25</v>
      </c>
      <c r="BM261" s="1">
        <v>20</v>
      </c>
    </row>
    <row r="262" spans="1:65" x14ac:dyDescent="0.25">
      <c r="A262" s="1">
        <v>2</v>
      </c>
      <c r="B262" s="2">
        <v>44928</v>
      </c>
      <c r="C262" s="2">
        <v>44995</v>
      </c>
      <c r="D262" s="1">
        <v>35</v>
      </c>
      <c r="E262" s="1" t="s">
        <v>1015</v>
      </c>
      <c r="F262" s="1">
        <v>261</v>
      </c>
      <c r="G262" s="1" t="s">
        <v>1021</v>
      </c>
      <c r="H262" s="1" t="s">
        <v>447</v>
      </c>
      <c r="I262" s="1" t="s">
        <v>1022</v>
      </c>
      <c r="J262" s="1" t="s">
        <v>1023</v>
      </c>
      <c r="K262" s="1">
        <v>2</v>
      </c>
      <c r="L262" s="1">
        <v>2</v>
      </c>
      <c r="M262" s="1" t="str">
        <f t="shared" si="8"/>
        <v>MALE</v>
      </c>
      <c r="P262" s="1">
        <v>0</v>
      </c>
      <c r="Q262" s="1" t="s">
        <v>68</v>
      </c>
      <c r="S262" s="1" t="s">
        <v>133</v>
      </c>
      <c r="T262" s="1" t="s">
        <v>98</v>
      </c>
      <c r="Y262" s="1">
        <v>80</v>
      </c>
      <c r="Z262" s="1">
        <v>1</v>
      </c>
      <c r="AA262" s="1">
        <v>8000</v>
      </c>
      <c r="AB262" s="1">
        <v>0</v>
      </c>
      <c r="AP262" s="1">
        <f t="shared" si="9"/>
        <v>0</v>
      </c>
    </row>
    <row r="263" spans="1:65" x14ac:dyDescent="0.25">
      <c r="A263" s="1">
        <v>2</v>
      </c>
      <c r="B263" s="2">
        <v>44928</v>
      </c>
      <c r="C263" s="2">
        <v>44995</v>
      </c>
      <c r="D263" s="1">
        <v>35</v>
      </c>
      <c r="E263" s="1" t="s">
        <v>1015</v>
      </c>
      <c r="F263" s="1">
        <v>262</v>
      </c>
      <c r="G263" s="1" t="s">
        <v>1024</v>
      </c>
      <c r="H263" s="1" t="s">
        <v>181</v>
      </c>
      <c r="I263" s="1" t="s">
        <v>1025</v>
      </c>
      <c r="J263" s="1" t="s">
        <v>1026</v>
      </c>
      <c r="K263" s="1">
        <v>1</v>
      </c>
      <c r="L263" s="1">
        <v>1</v>
      </c>
      <c r="M263" s="1" t="str">
        <f t="shared" si="8"/>
        <v>MALE</v>
      </c>
      <c r="P263" s="1">
        <v>0</v>
      </c>
      <c r="Q263" s="1" t="s">
        <v>68</v>
      </c>
      <c r="S263" s="1" t="s">
        <v>1027</v>
      </c>
      <c r="T263" s="1" t="s">
        <v>92</v>
      </c>
      <c r="U263" s="1">
        <v>4500</v>
      </c>
      <c r="V263" s="1">
        <v>450</v>
      </c>
      <c r="X263" s="1">
        <v>15</v>
      </c>
      <c r="Y263" s="1">
        <v>125</v>
      </c>
      <c r="Z263" s="1">
        <v>0.5</v>
      </c>
      <c r="AA263" s="1">
        <v>25000</v>
      </c>
      <c r="AB263" s="1">
        <v>0</v>
      </c>
      <c r="AP263" s="1">
        <f t="shared" si="9"/>
        <v>0</v>
      </c>
    </row>
    <row r="264" spans="1:65" x14ac:dyDescent="0.25">
      <c r="A264" s="1">
        <v>2</v>
      </c>
      <c r="B264" s="2">
        <v>44928</v>
      </c>
      <c r="C264" s="2">
        <v>44995</v>
      </c>
      <c r="D264" s="1">
        <v>36</v>
      </c>
      <c r="E264" s="1" t="s">
        <v>1028</v>
      </c>
      <c r="F264" s="1">
        <v>263</v>
      </c>
      <c r="G264" s="1" t="s">
        <v>1029</v>
      </c>
      <c r="H264" s="1" t="s">
        <v>172</v>
      </c>
      <c r="I264" s="1" t="s">
        <v>1030</v>
      </c>
      <c r="J264" s="1" t="s">
        <v>1031</v>
      </c>
      <c r="K264" s="1">
        <v>2</v>
      </c>
      <c r="L264" s="1">
        <v>1</v>
      </c>
      <c r="M264" s="1" t="str">
        <f t="shared" si="8"/>
        <v>MALE</v>
      </c>
      <c r="N264" s="1">
        <v>1</v>
      </c>
      <c r="P264" s="1">
        <v>1</v>
      </c>
      <c r="Q264" s="1" t="s">
        <v>74</v>
      </c>
      <c r="R264" s="1">
        <v>2022</v>
      </c>
      <c r="S264" s="1" t="s">
        <v>416</v>
      </c>
      <c r="T264" s="1" t="s">
        <v>344</v>
      </c>
      <c r="U264" s="1">
        <v>-1</v>
      </c>
      <c r="Y264" s="1">
        <v>100</v>
      </c>
      <c r="Z264" s="1">
        <v>2</v>
      </c>
      <c r="AA264" s="1">
        <v>5000</v>
      </c>
      <c r="AB264" s="1">
        <v>1</v>
      </c>
      <c r="AG264" s="1">
        <v>1</v>
      </c>
      <c r="AH264" s="1">
        <v>100</v>
      </c>
      <c r="AI264" s="1">
        <v>5.4</v>
      </c>
      <c r="AL264" s="1">
        <v>1851.851852</v>
      </c>
      <c r="AM264" s="1">
        <v>2</v>
      </c>
      <c r="AP264" s="1">
        <f t="shared" si="9"/>
        <v>100</v>
      </c>
      <c r="BC264" s="1">
        <v>50</v>
      </c>
      <c r="BD264" s="1">
        <v>2.7</v>
      </c>
      <c r="BF264" s="1">
        <v>50</v>
      </c>
      <c r="BG264" s="1">
        <v>2.7</v>
      </c>
    </row>
    <row r="265" spans="1:65" x14ac:dyDescent="0.25">
      <c r="A265" s="1">
        <v>2</v>
      </c>
      <c r="B265" s="2">
        <v>44928</v>
      </c>
      <c r="C265" s="2">
        <v>44995</v>
      </c>
      <c r="D265" s="1">
        <v>36</v>
      </c>
      <c r="E265" s="1" t="s">
        <v>1028</v>
      </c>
      <c r="F265" s="1">
        <v>264</v>
      </c>
      <c r="G265" s="1" t="s">
        <v>1032</v>
      </c>
      <c r="H265" s="1" t="s">
        <v>65</v>
      </c>
      <c r="I265" s="1" t="s">
        <v>1033</v>
      </c>
      <c r="J265" s="1" t="s">
        <v>1034</v>
      </c>
      <c r="K265" s="1">
        <v>3</v>
      </c>
      <c r="L265" s="1">
        <v>2</v>
      </c>
      <c r="M265" s="1" t="str">
        <f t="shared" si="8"/>
        <v>MALE</v>
      </c>
      <c r="N265" s="1">
        <v>1</v>
      </c>
      <c r="P265" s="1">
        <v>0</v>
      </c>
      <c r="Q265" s="1" t="s">
        <v>68</v>
      </c>
      <c r="R265" s="1">
        <v>2017</v>
      </c>
      <c r="S265" s="1" t="s">
        <v>1035</v>
      </c>
      <c r="T265" s="1" t="s">
        <v>235</v>
      </c>
      <c r="U265" s="1">
        <v>110</v>
      </c>
      <c r="Y265" s="1">
        <v>50</v>
      </c>
      <c r="Z265" s="1">
        <v>2</v>
      </c>
      <c r="AA265" s="1">
        <v>2500</v>
      </c>
      <c r="AB265" s="1">
        <v>0</v>
      </c>
      <c r="AP265" s="1">
        <f t="shared" si="9"/>
        <v>0</v>
      </c>
    </row>
    <row r="266" spans="1:65" x14ac:dyDescent="0.25">
      <c r="A266" s="1">
        <v>2</v>
      </c>
      <c r="B266" s="2">
        <v>44928</v>
      </c>
      <c r="C266" s="2">
        <v>44995</v>
      </c>
      <c r="D266" s="1">
        <v>36</v>
      </c>
      <c r="E266" s="1" t="s">
        <v>1028</v>
      </c>
      <c r="F266" s="1">
        <v>265</v>
      </c>
      <c r="G266" s="1" t="s">
        <v>1036</v>
      </c>
      <c r="H266" s="1" t="s">
        <v>224</v>
      </c>
      <c r="I266" s="1" t="s">
        <v>1037</v>
      </c>
      <c r="J266" s="1" t="s">
        <v>1038</v>
      </c>
      <c r="K266" s="1">
        <v>2</v>
      </c>
      <c r="L266" s="1">
        <v>2</v>
      </c>
      <c r="M266" s="1" t="str">
        <f t="shared" si="8"/>
        <v>MALE</v>
      </c>
      <c r="P266" s="1">
        <v>0</v>
      </c>
      <c r="Q266" s="1" t="s">
        <v>68</v>
      </c>
      <c r="S266" s="1" t="s">
        <v>1027</v>
      </c>
      <c r="T266" s="1" t="s">
        <v>92</v>
      </c>
      <c r="U266" s="1">
        <v>0</v>
      </c>
      <c r="Y266" s="1">
        <v>45</v>
      </c>
      <c r="Z266" s="1">
        <v>10</v>
      </c>
      <c r="AA266" s="1">
        <v>450</v>
      </c>
      <c r="AB266" s="1">
        <v>1</v>
      </c>
      <c r="AG266" s="1">
        <v>1</v>
      </c>
      <c r="AH266" s="1">
        <v>45</v>
      </c>
      <c r="AI266" s="1">
        <v>25</v>
      </c>
      <c r="AL266" s="1">
        <v>180</v>
      </c>
      <c r="AM266" s="1">
        <v>1</v>
      </c>
      <c r="AN266" s="1" t="s">
        <v>893</v>
      </c>
      <c r="AP266" s="1">
        <f t="shared" si="9"/>
        <v>45</v>
      </c>
      <c r="AT266" s="1">
        <v>45</v>
      </c>
      <c r="AU266" s="1">
        <v>25</v>
      </c>
    </row>
    <row r="267" spans="1:65" x14ac:dyDescent="0.25">
      <c r="A267" s="1">
        <v>2</v>
      </c>
      <c r="B267" s="2">
        <v>44928</v>
      </c>
      <c r="C267" s="2">
        <v>44995</v>
      </c>
      <c r="D267" s="1">
        <v>37</v>
      </c>
      <c r="E267" s="1" t="s">
        <v>1039</v>
      </c>
      <c r="F267" s="1">
        <v>266</v>
      </c>
      <c r="G267" s="1" t="s">
        <v>1040</v>
      </c>
      <c r="H267" s="1" t="s">
        <v>65</v>
      </c>
      <c r="I267" s="1" t="s">
        <v>1041</v>
      </c>
      <c r="J267" s="1" t="s">
        <v>1042</v>
      </c>
      <c r="K267" s="1">
        <v>2</v>
      </c>
      <c r="L267" s="1">
        <v>1</v>
      </c>
      <c r="M267" s="1" t="str">
        <f t="shared" si="8"/>
        <v>MALE</v>
      </c>
      <c r="N267" s="1">
        <v>1</v>
      </c>
      <c r="P267" s="1">
        <v>1</v>
      </c>
      <c r="Q267" s="1" t="s">
        <v>68</v>
      </c>
      <c r="S267" s="1" t="s">
        <v>154</v>
      </c>
      <c r="T267" s="1" t="s">
        <v>155</v>
      </c>
      <c r="U267" s="1">
        <v>120</v>
      </c>
      <c r="Y267" s="1">
        <v>75</v>
      </c>
      <c r="Z267" s="1">
        <v>5</v>
      </c>
      <c r="AA267" s="1">
        <v>1500</v>
      </c>
      <c r="AB267" s="1">
        <v>0</v>
      </c>
      <c r="AP267" s="1">
        <f t="shared" si="9"/>
        <v>0</v>
      </c>
    </row>
    <row r="268" spans="1:65" x14ac:dyDescent="0.25">
      <c r="A268" s="1">
        <v>2</v>
      </c>
      <c r="B268" s="2">
        <v>44928</v>
      </c>
      <c r="C268" s="2">
        <v>44995</v>
      </c>
      <c r="D268" s="1">
        <v>37</v>
      </c>
      <c r="E268" s="1" t="s">
        <v>1039</v>
      </c>
      <c r="F268" s="1">
        <v>267</v>
      </c>
      <c r="G268" s="1" t="s">
        <v>1043</v>
      </c>
      <c r="H268" s="1" t="s">
        <v>71</v>
      </c>
      <c r="I268" s="1" t="s">
        <v>1044</v>
      </c>
      <c r="J268" s="1" t="s">
        <v>1045</v>
      </c>
      <c r="K268" s="1">
        <v>2</v>
      </c>
      <c r="L268" s="1">
        <v>2</v>
      </c>
      <c r="M268" s="1" t="str">
        <f t="shared" si="8"/>
        <v>MALE</v>
      </c>
      <c r="P268" s="1">
        <v>0</v>
      </c>
      <c r="Q268" s="1" t="s">
        <v>68</v>
      </c>
      <c r="S268" s="1" t="s">
        <v>142</v>
      </c>
      <c r="T268" s="1" t="s">
        <v>143</v>
      </c>
      <c r="Y268" s="1">
        <v>50</v>
      </c>
      <c r="Z268" s="1">
        <v>1</v>
      </c>
      <c r="AA268" s="1">
        <v>5000</v>
      </c>
      <c r="AB268" s="1">
        <v>1</v>
      </c>
      <c r="AG268" s="1">
        <v>1</v>
      </c>
      <c r="AH268" s="1">
        <v>50</v>
      </c>
      <c r="AI268" s="1">
        <v>2.5</v>
      </c>
      <c r="AL268" s="1">
        <v>2000</v>
      </c>
      <c r="AM268" s="1">
        <v>1</v>
      </c>
      <c r="AN268" s="1" t="s">
        <v>893</v>
      </c>
      <c r="AO268" s="1">
        <v>1</v>
      </c>
      <c r="AP268" s="1">
        <f t="shared" si="9"/>
        <v>50</v>
      </c>
      <c r="BL268" s="1">
        <v>50</v>
      </c>
      <c r="BM268" s="1">
        <v>2.5</v>
      </c>
    </row>
    <row r="269" spans="1:65" x14ac:dyDescent="0.25">
      <c r="A269" s="1">
        <v>2</v>
      </c>
      <c r="B269" s="2">
        <v>44928</v>
      </c>
      <c r="C269" s="2">
        <v>44995</v>
      </c>
      <c r="D269" s="1">
        <v>37</v>
      </c>
      <c r="E269" s="1" t="s">
        <v>1039</v>
      </c>
      <c r="F269" s="1">
        <v>268</v>
      </c>
      <c r="G269" s="1" t="s">
        <v>1046</v>
      </c>
      <c r="H269" s="1" t="s">
        <v>564</v>
      </c>
      <c r="I269" s="1" t="s">
        <v>1047</v>
      </c>
      <c r="J269" s="1" t="s">
        <v>1048</v>
      </c>
      <c r="K269" s="1">
        <v>2</v>
      </c>
      <c r="L269" s="1">
        <v>2</v>
      </c>
      <c r="M269" s="1" t="str">
        <f t="shared" si="8"/>
        <v>MALE</v>
      </c>
      <c r="P269" s="1">
        <v>0</v>
      </c>
      <c r="Q269" s="1" t="s">
        <v>68</v>
      </c>
      <c r="S269" s="1" t="s">
        <v>133</v>
      </c>
      <c r="T269" s="1" t="s">
        <v>98</v>
      </c>
      <c r="U269" s="1">
        <v>270</v>
      </c>
      <c r="V269" s="1">
        <v>42</v>
      </c>
      <c r="W269" s="1">
        <v>56</v>
      </c>
      <c r="X269" s="1">
        <v>13</v>
      </c>
      <c r="Y269" s="1">
        <v>50</v>
      </c>
      <c r="Z269" s="1">
        <v>1</v>
      </c>
      <c r="AA269" s="1">
        <v>5000</v>
      </c>
      <c r="AB269" s="1">
        <v>1</v>
      </c>
      <c r="AG269" s="1">
        <v>1</v>
      </c>
      <c r="AH269" s="1">
        <v>50</v>
      </c>
      <c r="AI269" s="1">
        <v>3</v>
      </c>
      <c r="AL269" s="1">
        <v>1666.666667</v>
      </c>
      <c r="AM269" s="1">
        <v>2</v>
      </c>
      <c r="AP269" s="1">
        <f t="shared" si="9"/>
        <v>50</v>
      </c>
      <c r="BC269" s="1">
        <v>25</v>
      </c>
      <c r="BD269" s="1">
        <v>1.5</v>
      </c>
      <c r="BF269" s="1">
        <v>25</v>
      </c>
      <c r="BG269" s="1">
        <v>1.5</v>
      </c>
    </row>
    <row r="270" spans="1:65" x14ac:dyDescent="0.25">
      <c r="A270" s="1">
        <v>2</v>
      </c>
      <c r="B270" s="2">
        <v>44928</v>
      </c>
      <c r="C270" s="2">
        <v>44995</v>
      </c>
      <c r="D270" s="1">
        <v>37</v>
      </c>
      <c r="E270" s="1" t="s">
        <v>1039</v>
      </c>
      <c r="F270" s="1">
        <v>269</v>
      </c>
      <c r="G270" s="1" t="s">
        <v>1049</v>
      </c>
      <c r="H270" s="1" t="s">
        <v>181</v>
      </c>
      <c r="I270" s="1" t="s">
        <v>1050</v>
      </c>
      <c r="J270" s="1" t="s">
        <v>1051</v>
      </c>
      <c r="K270" s="1">
        <v>1</v>
      </c>
      <c r="L270" s="1">
        <v>1</v>
      </c>
      <c r="M270" s="1" t="str">
        <f t="shared" si="8"/>
        <v>MALE</v>
      </c>
      <c r="P270" s="1">
        <v>0</v>
      </c>
      <c r="Q270" s="1" t="s">
        <v>68</v>
      </c>
      <c r="R270" s="1">
        <v>2017</v>
      </c>
      <c r="S270" s="1" t="s">
        <v>1052</v>
      </c>
      <c r="T270" s="1" t="s">
        <v>195</v>
      </c>
      <c r="U270" s="1">
        <v>110</v>
      </c>
      <c r="V270" s="1">
        <v>5</v>
      </c>
      <c r="Y270" s="1">
        <v>80</v>
      </c>
      <c r="Z270" s="1">
        <v>2</v>
      </c>
      <c r="AA270" s="1">
        <v>4000</v>
      </c>
      <c r="AB270" s="1">
        <v>0</v>
      </c>
      <c r="AO270" s="1">
        <v>1</v>
      </c>
      <c r="AP270" s="1">
        <f t="shared" si="9"/>
        <v>0</v>
      </c>
    </row>
    <row r="271" spans="1:65" x14ac:dyDescent="0.25">
      <c r="A271" s="1">
        <v>2</v>
      </c>
      <c r="B271" s="2">
        <v>44928</v>
      </c>
      <c r="C271" s="2">
        <v>44995</v>
      </c>
      <c r="D271" s="1">
        <v>38</v>
      </c>
      <c r="E271" s="1" t="s">
        <v>1053</v>
      </c>
      <c r="F271" s="1">
        <v>270</v>
      </c>
      <c r="G271" s="1" t="s">
        <v>1054</v>
      </c>
      <c r="H271" s="1" t="s">
        <v>564</v>
      </c>
      <c r="I271" s="1" t="s">
        <v>1055</v>
      </c>
      <c r="K271" s="1">
        <v>2</v>
      </c>
      <c r="L271" s="1">
        <v>2</v>
      </c>
      <c r="M271" s="1" t="str">
        <f t="shared" si="8"/>
        <v>MALE</v>
      </c>
      <c r="P271" s="1">
        <v>0</v>
      </c>
      <c r="Q271" s="1" t="s">
        <v>68</v>
      </c>
      <c r="S271" s="1" t="s">
        <v>435</v>
      </c>
      <c r="T271" s="1" t="s">
        <v>435</v>
      </c>
      <c r="U271" s="1">
        <v>1200</v>
      </c>
      <c r="V271" s="1">
        <v>125</v>
      </c>
      <c r="Y271" s="1">
        <v>100</v>
      </c>
      <c r="Z271" s="1">
        <v>1</v>
      </c>
      <c r="AA271" s="1">
        <v>10000</v>
      </c>
      <c r="AB271" s="1">
        <v>0</v>
      </c>
      <c r="AP271" s="1">
        <f t="shared" si="9"/>
        <v>0</v>
      </c>
    </row>
    <row r="272" spans="1:65" x14ac:dyDescent="0.25">
      <c r="A272" s="1">
        <v>2</v>
      </c>
      <c r="B272" s="2">
        <v>44928</v>
      </c>
      <c r="C272" s="2">
        <v>44995</v>
      </c>
      <c r="D272" s="1">
        <v>38</v>
      </c>
      <c r="E272" s="1" t="s">
        <v>1053</v>
      </c>
      <c r="F272" s="1">
        <v>271</v>
      </c>
      <c r="G272" s="1" t="s">
        <v>1056</v>
      </c>
      <c r="H272" s="1" t="s">
        <v>65</v>
      </c>
      <c r="I272" s="1" t="s">
        <v>1057</v>
      </c>
      <c r="J272" s="1" t="s">
        <v>1058</v>
      </c>
      <c r="K272" s="1">
        <v>1</v>
      </c>
      <c r="L272" s="1">
        <v>1</v>
      </c>
      <c r="M272" s="1" t="str">
        <f t="shared" si="8"/>
        <v>MALE</v>
      </c>
      <c r="P272" s="1">
        <v>0</v>
      </c>
      <c r="Q272" s="1" t="s">
        <v>68</v>
      </c>
      <c r="S272" s="1" t="s">
        <v>133</v>
      </c>
      <c r="T272" s="1" t="s">
        <v>98</v>
      </c>
      <c r="V272" s="1">
        <v>62</v>
      </c>
      <c r="Y272" s="1">
        <v>90</v>
      </c>
      <c r="Z272" s="1">
        <v>1.5</v>
      </c>
      <c r="AA272" s="1">
        <v>6000</v>
      </c>
      <c r="AB272" s="1">
        <v>0</v>
      </c>
      <c r="AP272" s="1">
        <f t="shared" si="9"/>
        <v>0</v>
      </c>
    </row>
    <row r="273" spans="1:65" x14ac:dyDescent="0.25">
      <c r="A273" s="1">
        <v>2</v>
      </c>
      <c r="B273" s="2">
        <v>44928</v>
      </c>
      <c r="C273" s="2">
        <v>44995</v>
      </c>
      <c r="D273" s="1">
        <v>38</v>
      </c>
      <c r="E273" s="1" t="s">
        <v>1053</v>
      </c>
      <c r="F273" s="1">
        <v>272</v>
      </c>
      <c r="G273" s="1" t="s">
        <v>1059</v>
      </c>
      <c r="H273" s="1" t="s">
        <v>285</v>
      </c>
      <c r="I273" s="1" t="s">
        <v>1060</v>
      </c>
      <c r="J273" s="1" t="s">
        <v>1061</v>
      </c>
      <c r="K273" s="1">
        <v>3</v>
      </c>
      <c r="L273" s="1">
        <v>3</v>
      </c>
      <c r="M273" s="1" t="str">
        <f t="shared" si="8"/>
        <v>MALE</v>
      </c>
      <c r="P273" s="1">
        <v>0</v>
      </c>
      <c r="Q273" s="1" t="s">
        <v>74</v>
      </c>
      <c r="S273" s="1" t="s">
        <v>416</v>
      </c>
      <c r="T273" s="1" t="s">
        <v>344</v>
      </c>
      <c r="Y273" s="1">
        <v>67</v>
      </c>
      <c r="Z273" s="1">
        <v>2</v>
      </c>
      <c r="AA273" s="1">
        <v>3350</v>
      </c>
      <c r="AB273" s="1">
        <v>1</v>
      </c>
      <c r="AG273" s="1">
        <v>1</v>
      </c>
      <c r="AH273" s="1">
        <v>67</v>
      </c>
      <c r="AI273" s="1">
        <v>3</v>
      </c>
      <c r="AL273" s="1">
        <v>2233.333333</v>
      </c>
      <c r="AM273" s="1">
        <v>2</v>
      </c>
      <c r="AP273" s="1">
        <f t="shared" si="9"/>
        <v>67</v>
      </c>
      <c r="BC273" s="1">
        <v>33.5</v>
      </c>
      <c r="BD273" s="1">
        <v>1.5</v>
      </c>
      <c r="BL273" s="1">
        <v>33.5</v>
      </c>
      <c r="BM273" s="1">
        <v>1.5</v>
      </c>
    </row>
    <row r="274" spans="1:65" x14ac:dyDescent="0.25">
      <c r="A274" s="1">
        <v>2</v>
      </c>
      <c r="B274" s="2">
        <v>44928</v>
      </c>
      <c r="C274" s="2">
        <v>44995</v>
      </c>
      <c r="D274" s="1">
        <v>38</v>
      </c>
      <c r="E274" s="1" t="s">
        <v>1053</v>
      </c>
      <c r="F274" s="1">
        <v>273</v>
      </c>
      <c r="G274" s="1" t="s">
        <v>1062</v>
      </c>
      <c r="H274" s="1" t="s">
        <v>71</v>
      </c>
      <c r="I274" s="1" t="s">
        <v>1063</v>
      </c>
      <c r="J274" s="1" t="s">
        <v>1064</v>
      </c>
      <c r="K274" s="1">
        <v>1</v>
      </c>
      <c r="L274" s="1">
        <v>1</v>
      </c>
      <c r="M274" s="1" t="str">
        <f t="shared" si="8"/>
        <v>MALE</v>
      </c>
      <c r="P274" s="1">
        <v>0</v>
      </c>
      <c r="Q274" s="1" t="s">
        <v>68</v>
      </c>
      <c r="S274" s="1" t="s">
        <v>85</v>
      </c>
      <c r="T274" s="1" t="s">
        <v>86</v>
      </c>
      <c r="Y274" s="1">
        <v>50</v>
      </c>
      <c r="Z274" s="1">
        <v>3</v>
      </c>
      <c r="AA274" s="1">
        <v>1666.666667</v>
      </c>
      <c r="AB274" s="1">
        <v>0</v>
      </c>
      <c r="AP274" s="1">
        <f t="shared" si="9"/>
        <v>0</v>
      </c>
    </row>
    <row r="275" spans="1:65" x14ac:dyDescent="0.25">
      <c r="A275" s="1">
        <v>2</v>
      </c>
      <c r="B275" s="2">
        <v>44928</v>
      </c>
      <c r="C275" s="2">
        <v>44995</v>
      </c>
      <c r="D275" s="1">
        <v>39</v>
      </c>
      <c r="E275" s="1" t="s">
        <v>1065</v>
      </c>
      <c r="F275" s="1">
        <v>274</v>
      </c>
      <c r="G275" s="1" t="s">
        <v>1066</v>
      </c>
      <c r="H275" s="1" t="s">
        <v>65</v>
      </c>
      <c r="I275" s="1" t="s">
        <v>1067</v>
      </c>
      <c r="J275" s="1" t="s">
        <v>1068</v>
      </c>
      <c r="K275" s="1">
        <v>2</v>
      </c>
      <c r="L275" s="1">
        <v>1</v>
      </c>
      <c r="M275" s="1" t="str">
        <f t="shared" si="8"/>
        <v>MALE</v>
      </c>
      <c r="N275" s="1">
        <v>1</v>
      </c>
      <c r="P275" s="1">
        <v>0</v>
      </c>
      <c r="Q275" s="1" t="s">
        <v>68</v>
      </c>
      <c r="R275" s="1">
        <v>2022</v>
      </c>
      <c r="S275" s="1" t="s">
        <v>194</v>
      </c>
      <c r="T275" s="1" t="s">
        <v>195</v>
      </c>
      <c r="U275" s="1">
        <v>-1</v>
      </c>
      <c r="V275" s="1">
        <v>24</v>
      </c>
      <c r="Y275" s="1">
        <v>50</v>
      </c>
      <c r="Z275" s="1">
        <v>2</v>
      </c>
      <c r="AA275" s="1">
        <v>2500</v>
      </c>
      <c r="AB275" s="1">
        <v>1</v>
      </c>
      <c r="AG275" s="1">
        <v>1</v>
      </c>
      <c r="AH275" s="1">
        <v>50</v>
      </c>
      <c r="AI275" s="1">
        <v>3.5</v>
      </c>
      <c r="AL275" s="1">
        <v>1428.5714290000001</v>
      </c>
      <c r="AM275" s="1">
        <v>3</v>
      </c>
      <c r="AP275" s="1">
        <f t="shared" si="9"/>
        <v>49.980000000000004</v>
      </c>
      <c r="AT275" s="1">
        <v>16.66</v>
      </c>
      <c r="AU275" s="1">
        <v>1.1666000000000001</v>
      </c>
      <c r="BC275" s="1">
        <v>16.66</v>
      </c>
      <c r="BD275" s="1">
        <v>1.1666000000000001</v>
      </c>
      <c r="BL275" s="1">
        <v>16.66</v>
      </c>
      <c r="BM275" s="1">
        <v>1.1666000000000001</v>
      </c>
    </row>
    <row r="276" spans="1:65" x14ac:dyDescent="0.25">
      <c r="A276" s="1">
        <v>2</v>
      </c>
      <c r="B276" s="2">
        <v>44928</v>
      </c>
      <c r="C276" s="2">
        <v>44995</v>
      </c>
      <c r="D276" s="1">
        <v>39</v>
      </c>
      <c r="E276" s="1" t="s">
        <v>1065</v>
      </c>
      <c r="F276" s="1">
        <v>275</v>
      </c>
      <c r="G276" s="1" t="s">
        <v>1069</v>
      </c>
      <c r="H276" s="1" t="s">
        <v>172</v>
      </c>
      <c r="I276" s="1" t="s">
        <v>1070</v>
      </c>
      <c r="J276" s="1" t="s">
        <v>1071</v>
      </c>
      <c r="K276" s="1">
        <v>3</v>
      </c>
      <c r="L276" s="1">
        <v>3</v>
      </c>
      <c r="M276" s="1" t="str">
        <f t="shared" si="8"/>
        <v>MALE</v>
      </c>
      <c r="P276" s="1">
        <v>0</v>
      </c>
      <c r="Q276" s="1" t="s">
        <v>68</v>
      </c>
      <c r="R276" s="1">
        <v>2022</v>
      </c>
      <c r="S276" s="1" t="s">
        <v>85</v>
      </c>
      <c r="T276" s="1" t="s">
        <v>86</v>
      </c>
      <c r="V276" s="1">
        <v>24</v>
      </c>
      <c r="Y276" s="1">
        <v>100</v>
      </c>
      <c r="Z276" s="1">
        <v>1.5</v>
      </c>
      <c r="AA276" s="1">
        <v>6666.6666670000004</v>
      </c>
      <c r="AB276" s="1">
        <v>1</v>
      </c>
      <c r="AG276" s="1">
        <v>1</v>
      </c>
      <c r="AH276" s="1">
        <v>200</v>
      </c>
      <c r="AI276" s="1">
        <v>5</v>
      </c>
      <c r="AL276" s="1">
        <v>4000</v>
      </c>
      <c r="AM276" s="1">
        <v>5</v>
      </c>
      <c r="AP276" s="1">
        <f t="shared" si="9"/>
        <v>200</v>
      </c>
      <c r="AT276" s="1">
        <v>40</v>
      </c>
      <c r="AU276" s="1">
        <v>1</v>
      </c>
      <c r="AW276" s="1">
        <v>40</v>
      </c>
      <c r="AX276" s="1">
        <v>1</v>
      </c>
      <c r="BC276" s="1">
        <v>40</v>
      </c>
      <c r="BD276" s="1">
        <v>1</v>
      </c>
      <c r="BF276" s="1">
        <v>40</v>
      </c>
      <c r="BG276" s="1">
        <v>1</v>
      </c>
      <c r="BL276" s="1">
        <v>40</v>
      </c>
      <c r="BM276" s="1">
        <v>1</v>
      </c>
    </row>
    <row r="277" spans="1:65" x14ac:dyDescent="0.25">
      <c r="A277" s="1">
        <v>2</v>
      </c>
      <c r="B277" s="2">
        <v>44928</v>
      </c>
      <c r="C277" s="2">
        <v>44995</v>
      </c>
      <c r="D277" s="1">
        <v>39</v>
      </c>
      <c r="E277" s="1" t="s">
        <v>1065</v>
      </c>
      <c r="F277" s="1">
        <v>276</v>
      </c>
      <c r="G277" s="1" t="s">
        <v>1072</v>
      </c>
      <c r="H277" s="1" t="s">
        <v>65</v>
      </c>
      <c r="I277" s="1" t="s">
        <v>1073</v>
      </c>
      <c r="J277" s="1" t="s">
        <v>1074</v>
      </c>
      <c r="K277" s="1">
        <v>2</v>
      </c>
      <c r="L277" s="1">
        <v>2</v>
      </c>
      <c r="M277" s="1" t="str">
        <f t="shared" si="8"/>
        <v>MALE</v>
      </c>
      <c r="P277" s="1">
        <v>0</v>
      </c>
      <c r="Q277" s="1" t="s">
        <v>68</v>
      </c>
      <c r="R277" s="1">
        <v>2020</v>
      </c>
      <c r="S277" s="1" t="s">
        <v>184</v>
      </c>
      <c r="T277" s="1" t="s">
        <v>185</v>
      </c>
      <c r="U277" s="1">
        <v>256</v>
      </c>
      <c r="V277" s="1">
        <v>20</v>
      </c>
      <c r="W277" s="1">
        <v>70</v>
      </c>
      <c r="X277" s="1">
        <v>3</v>
      </c>
      <c r="Y277" s="1">
        <v>65</v>
      </c>
      <c r="Z277" s="1">
        <v>3</v>
      </c>
      <c r="AA277" s="1">
        <v>2166.666667</v>
      </c>
      <c r="AB277" s="1">
        <v>0</v>
      </c>
      <c r="AP277" s="1">
        <f t="shared" si="9"/>
        <v>0</v>
      </c>
    </row>
    <row r="278" spans="1:65" x14ac:dyDescent="0.25">
      <c r="A278" s="1">
        <v>2</v>
      </c>
      <c r="B278" s="2">
        <v>44928</v>
      </c>
      <c r="C278" s="2">
        <v>44995</v>
      </c>
      <c r="D278" s="1">
        <v>39</v>
      </c>
      <c r="E278" s="1" t="s">
        <v>1065</v>
      </c>
      <c r="F278" s="1">
        <v>277</v>
      </c>
      <c r="G278" s="1" t="s">
        <v>1075</v>
      </c>
      <c r="H278" s="1" t="s">
        <v>724</v>
      </c>
      <c r="I278" s="1" t="s">
        <v>1076</v>
      </c>
      <c r="J278" s="1" t="s">
        <v>1077</v>
      </c>
      <c r="K278" s="1">
        <v>1</v>
      </c>
      <c r="L278" s="1">
        <v>1</v>
      </c>
      <c r="M278" s="1" t="str">
        <f t="shared" si="8"/>
        <v>MALE</v>
      </c>
      <c r="P278" s="1">
        <v>0</v>
      </c>
      <c r="Q278" s="1" t="s">
        <v>68</v>
      </c>
      <c r="S278" s="1" t="s">
        <v>133</v>
      </c>
      <c r="T278" s="1" t="s">
        <v>98</v>
      </c>
      <c r="W278" s="1">
        <v>56</v>
      </c>
      <c r="X278" s="1">
        <v>35</v>
      </c>
      <c r="Y278" s="1">
        <v>100</v>
      </c>
      <c r="Z278" s="1">
        <v>10</v>
      </c>
      <c r="AA278" s="1">
        <v>1000</v>
      </c>
      <c r="AB278" s="1">
        <v>0</v>
      </c>
      <c r="AP278" s="1">
        <f t="shared" si="9"/>
        <v>0</v>
      </c>
    </row>
    <row r="279" spans="1:65" x14ac:dyDescent="0.25">
      <c r="A279" s="1">
        <v>2</v>
      </c>
      <c r="B279" s="2">
        <v>44928</v>
      </c>
      <c r="C279" s="2">
        <v>44995</v>
      </c>
      <c r="D279" s="1">
        <v>40</v>
      </c>
      <c r="E279" s="1" t="s">
        <v>1078</v>
      </c>
      <c r="F279" s="1">
        <v>278</v>
      </c>
      <c r="G279" s="1" t="s">
        <v>1079</v>
      </c>
      <c r="H279" s="1" t="s">
        <v>224</v>
      </c>
      <c r="I279" s="1" t="s">
        <v>1080</v>
      </c>
      <c r="J279" s="1" t="s">
        <v>1081</v>
      </c>
      <c r="K279" s="1">
        <v>3</v>
      </c>
      <c r="L279" s="1">
        <v>3</v>
      </c>
      <c r="M279" s="1" t="str">
        <f t="shared" si="8"/>
        <v>MALE</v>
      </c>
      <c r="P279" s="1">
        <v>0</v>
      </c>
      <c r="Q279" s="1" t="s">
        <v>68</v>
      </c>
      <c r="R279" s="1">
        <v>2022</v>
      </c>
      <c r="S279" s="1" t="s">
        <v>154</v>
      </c>
      <c r="T279" s="1" t="s">
        <v>155</v>
      </c>
      <c r="U279" s="1">
        <v>0</v>
      </c>
      <c r="Y279" s="1">
        <v>120</v>
      </c>
      <c r="Z279" s="1">
        <v>0.2</v>
      </c>
      <c r="AA279" s="1">
        <v>60000</v>
      </c>
      <c r="AB279" s="1">
        <v>1</v>
      </c>
      <c r="AG279" s="1">
        <v>1</v>
      </c>
      <c r="AH279" s="1">
        <v>60</v>
      </c>
      <c r="AI279" s="1">
        <v>0.54</v>
      </c>
      <c r="AJ279" s="1">
        <v>60</v>
      </c>
      <c r="AK279" s="1">
        <v>12</v>
      </c>
      <c r="AL279" s="1">
        <v>11111.11111</v>
      </c>
      <c r="AM279" s="1">
        <v>2</v>
      </c>
      <c r="AP279" s="1">
        <f t="shared" si="9"/>
        <v>60</v>
      </c>
      <c r="BC279" s="1">
        <v>30</v>
      </c>
      <c r="BD279" s="1">
        <v>0.27</v>
      </c>
      <c r="BE279" s="1">
        <v>30</v>
      </c>
      <c r="BF279" s="1">
        <v>30</v>
      </c>
      <c r="BG279" s="1">
        <v>0.27</v>
      </c>
      <c r="BH279" s="1">
        <v>30</v>
      </c>
    </row>
    <row r="280" spans="1:65" x14ac:dyDescent="0.25">
      <c r="A280" s="1">
        <v>2</v>
      </c>
      <c r="B280" s="2">
        <v>44928</v>
      </c>
      <c r="C280" s="2">
        <v>44995</v>
      </c>
      <c r="D280" s="1">
        <v>40</v>
      </c>
      <c r="E280" s="1" t="s">
        <v>1078</v>
      </c>
      <c r="F280" s="1">
        <v>279</v>
      </c>
      <c r="G280" s="1" t="s">
        <v>1082</v>
      </c>
      <c r="H280" s="1" t="s">
        <v>65</v>
      </c>
      <c r="I280" s="1" t="s">
        <v>1083</v>
      </c>
      <c r="J280" s="1" t="s">
        <v>1084</v>
      </c>
      <c r="K280" s="1">
        <v>2</v>
      </c>
      <c r="L280" s="1">
        <v>2</v>
      </c>
      <c r="M280" s="1" t="str">
        <f t="shared" si="8"/>
        <v>MALE</v>
      </c>
      <c r="P280" s="1">
        <v>0</v>
      </c>
      <c r="Q280" s="1" t="s">
        <v>74</v>
      </c>
      <c r="S280" s="1" t="s">
        <v>69</v>
      </c>
      <c r="T280" s="1" t="s">
        <v>69</v>
      </c>
      <c r="X280" s="1">
        <v>40</v>
      </c>
      <c r="Y280" s="1">
        <v>100</v>
      </c>
      <c r="Z280" s="1">
        <v>2.5</v>
      </c>
      <c r="AA280" s="1">
        <v>4000</v>
      </c>
      <c r="AB280" s="1">
        <v>1</v>
      </c>
      <c r="AG280" s="1">
        <v>0</v>
      </c>
      <c r="AP280" s="1">
        <f t="shared" si="9"/>
        <v>0</v>
      </c>
    </row>
    <row r="281" spans="1:65" x14ac:dyDescent="0.25">
      <c r="A281" s="1">
        <v>2</v>
      </c>
      <c r="B281" s="2">
        <v>44928</v>
      </c>
      <c r="C281" s="2">
        <v>44995</v>
      </c>
      <c r="D281" s="1">
        <v>40</v>
      </c>
      <c r="E281" s="1" t="s">
        <v>1078</v>
      </c>
      <c r="F281" s="1">
        <v>280</v>
      </c>
      <c r="G281" s="1" t="s">
        <v>1085</v>
      </c>
      <c r="H281" s="1" t="s">
        <v>94</v>
      </c>
      <c r="I281" s="1" t="s">
        <v>1086</v>
      </c>
      <c r="J281" s="1" t="s">
        <v>1087</v>
      </c>
      <c r="K281" s="1">
        <v>2</v>
      </c>
      <c r="L281" s="1">
        <v>2</v>
      </c>
      <c r="M281" s="1" t="str">
        <f t="shared" si="8"/>
        <v>MALE</v>
      </c>
      <c r="P281" s="1">
        <v>0</v>
      </c>
      <c r="Q281" s="1" t="s">
        <v>68</v>
      </c>
      <c r="S281" s="1" t="s">
        <v>393</v>
      </c>
      <c r="T281" s="1" t="s">
        <v>76</v>
      </c>
      <c r="U281" s="1">
        <v>-1</v>
      </c>
      <c r="W281" s="1">
        <v>22</v>
      </c>
      <c r="Y281" s="1">
        <v>100</v>
      </c>
      <c r="Z281" s="1">
        <v>1</v>
      </c>
      <c r="AA281" s="1">
        <v>10000</v>
      </c>
      <c r="AB281" s="1">
        <v>1</v>
      </c>
      <c r="AG281" s="1">
        <v>1</v>
      </c>
      <c r="AH281" s="1">
        <v>50</v>
      </c>
      <c r="AI281" s="1">
        <v>1</v>
      </c>
      <c r="AJ281" s="1">
        <v>50</v>
      </c>
      <c r="AK281" s="1">
        <v>10</v>
      </c>
      <c r="AL281" s="1">
        <v>5000</v>
      </c>
      <c r="AM281" s="1">
        <v>2</v>
      </c>
      <c r="AP281" s="1">
        <f t="shared" si="9"/>
        <v>50</v>
      </c>
      <c r="AT281" s="1">
        <v>25</v>
      </c>
      <c r="AU281" s="1">
        <v>0.5</v>
      </c>
      <c r="AV281" s="1">
        <v>25</v>
      </c>
      <c r="BF281" s="1">
        <v>25</v>
      </c>
      <c r="BG281" s="1">
        <v>0.5</v>
      </c>
      <c r="BH281" s="1">
        <v>25</v>
      </c>
    </row>
    <row r="282" spans="1:65" x14ac:dyDescent="0.25">
      <c r="A282" s="1">
        <v>2</v>
      </c>
      <c r="B282" s="2">
        <v>44928</v>
      </c>
      <c r="C282" s="2">
        <v>44995</v>
      </c>
      <c r="D282" s="1">
        <v>41</v>
      </c>
      <c r="E282" s="1" t="s">
        <v>1088</v>
      </c>
      <c r="F282" s="1">
        <v>281</v>
      </c>
      <c r="G282" s="1" t="s">
        <v>1089</v>
      </c>
      <c r="H282" s="1" t="s">
        <v>65</v>
      </c>
      <c r="I282" s="1" t="s">
        <v>1090</v>
      </c>
      <c r="J282" s="1" t="s">
        <v>1091</v>
      </c>
      <c r="K282" s="1">
        <v>4</v>
      </c>
      <c r="L282" s="1">
        <v>4</v>
      </c>
      <c r="M282" s="1" t="str">
        <f t="shared" si="8"/>
        <v>MALE</v>
      </c>
      <c r="P282" s="1">
        <v>0</v>
      </c>
      <c r="Q282" s="1" t="s">
        <v>74</v>
      </c>
      <c r="R282" s="1">
        <v>2018</v>
      </c>
      <c r="S282" s="1" t="s">
        <v>1092</v>
      </c>
      <c r="T282" s="1" t="s">
        <v>76</v>
      </c>
      <c r="V282" s="1">
        <v>2.5</v>
      </c>
      <c r="W282" s="1">
        <v>40</v>
      </c>
      <c r="Y282" s="1">
        <v>200</v>
      </c>
      <c r="Z282" s="1">
        <v>2</v>
      </c>
      <c r="AA282" s="1">
        <v>10000</v>
      </c>
      <c r="AB282" s="1">
        <v>0</v>
      </c>
      <c r="AP282" s="1">
        <f t="shared" si="9"/>
        <v>0</v>
      </c>
    </row>
    <row r="283" spans="1:65" x14ac:dyDescent="0.25">
      <c r="A283" s="1">
        <v>2</v>
      </c>
      <c r="B283" s="2">
        <v>44928</v>
      </c>
      <c r="C283" s="2">
        <v>44995</v>
      </c>
      <c r="D283" s="1">
        <v>41</v>
      </c>
      <c r="E283" s="1" t="s">
        <v>1088</v>
      </c>
      <c r="F283" s="1">
        <v>282</v>
      </c>
      <c r="G283" s="1" t="s">
        <v>1093</v>
      </c>
      <c r="H283" s="1" t="s">
        <v>172</v>
      </c>
      <c r="I283" s="1" t="s">
        <v>1094</v>
      </c>
      <c r="J283" s="1" t="s">
        <v>1095</v>
      </c>
      <c r="K283" s="1">
        <v>2</v>
      </c>
      <c r="L283" s="1">
        <v>2</v>
      </c>
      <c r="M283" s="1" t="str">
        <f t="shared" si="8"/>
        <v>MALE</v>
      </c>
      <c r="P283" s="1">
        <v>0</v>
      </c>
      <c r="Q283" s="1" t="s">
        <v>68</v>
      </c>
      <c r="S283" s="1" t="s">
        <v>189</v>
      </c>
      <c r="T283" s="1" t="s">
        <v>190</v>
      </c>
      <c r="Y283" s="1">
        <v>150</v>
      </c>
      <c r="Z283" s="1">
        <v>1</v>
      </c>
      <c r="AA283" s="1">
        <v>15000</v>
      </c>
      <c r="AB283" s="1">
        <v>1</v>
      </c>
      <c r="AG283" s="1">
        <v>1</v>
      </c>
      <c r="AH283" s="1">
        <v>150</v>
      </c>
      <c r="AI283" s="1">
        <v>2</v>
      </c>
      <c r="AL283" s="1">
        <v>7500</v>
      </c>
      <c r="AM283" s="1">
        <v>4</v>
      </c>
      <c r="AO283" s="1">
        <v>1</v>
      </c>
      <c r="AP283" s="1">
        <f t="shared" si="9"/>
        <v>150</v>
      </c>
      <c r="AW283" s="1">
        <v>37.5</v>
      </c>
      <c r="AX283" s="1">
        <v>0.5</v>
      </c>
      <c r="AZ283" s="1">
        <v>37.5</v>
      </c>
      <c r="BA283" s="1">
        <v>0.5</v>
      </c>
      <c r="BC283" s="1">
        <v>37.5</v>
      </c>
      <c r="BD283" s="1">
        <v>0.5</v>
      </c>
      <c r="BF283" s="1">
        <v>37.5</v>
      </c>
      <c r="BG283" s="1">
        <v>0.5</v>
      </c>
    </row>
    <row r="284" spans="1:65" x14ac:dyDescent="0.25">
      <c r="A284" s="1">
        <v>2</v>
      </c>
      <c r="B284" s="2">
        <v>44928</v>
      </c>
      <c r="C284" s="2">
        <v>44995</v>
      </c>
      <c r="D284" s="1">
        <v>41</v>
      </c>
      <c r="E284" s="1" t="s">
        <v>1088</v>
      </c>
      <c r="F284" s="1">
        <v>283</v>
      </c>
      <c r="G284" s="1" t="s">
        <v>1096</v>
      </c>
      <c r="H284" s="1" t="s">
        <v>181</v>
      </c>
      <c r="I284" s="1" t="s">
        <v>1097</v>
      </c>
      <c r="J284" s="1" t="s">
        <v>1098</v>
      </c>
      <c r="K284" s="1">
        <v>4</v>
      </c>
      <c r="L284" s="1">
        <v>2</v>
      </c>
      <c r="M284" s="1" t="str">
        <f t="shared" si="8"/>
        <v>MALE</v>
      </c>
      <c r="N284" s="1">
        <v>2</v>
      </c>
      <c r="P284" s="1">
        <v>1</v>
      </c>
      <c r="Q284" s="1" t="s">
        <v>68</v>
      </c>
      <c r="R284" s="1">
        <v>2016</v>
      </c>
      <c r="S284" s="1" t="s">
        <v>133</v>
      </c>
      <c r="T284" s="1" t="s">
        <v>98</v>
      </c>
      <c r="W284" s="1">
        <v>30</v>
      </c>
      <c r="Y284" s="1">
        <v>150</v>
      </c>
      <c r="Z284" s="1">
        <v>1</v>
      </c>
      <c r="AA284" s="1">
        <v>15000</v>
      </c>
      <c r="AB284" s="1">
        <v>1</v>
      </c>
      <c r="AG284" s="1">
        <v>1</v>
      </c>
      <c r="AH284" s="1">
        <v>80</v>
      </c>
      <c r="AI284" s="1">
        <v>2</v>
      </c>
      <c r="AJ284" s="1">
        <v>70</v>
      </c>
      <c r="AL284" s="1">
        <v>4000</v>
      </c>
      <c r="AM284" s="1">
        <v>1</v>
      </c>
      <c r="AP284" s="1">
        <f t="shared" si="9"/>
        <v>80</v>
      </c>
      <c r="BC284" s="1">
        <v>80</v>
      </c>
      <c r="BD284" s="1">
        <v>2</v>
      </c>
      <c r="BE284" s="1">
        <v>70</v>
      </c>
    </row>
    <row r="285" spans="1:65" x14ac:dyDescent="0.25">
      <c r="A285" s="1">
        <v>2</v>
      </c>
      <c r="B285" s="2">
        <v>44928</v>
      </c>
      <c r="C285" s="2">
        <v>44995</v>
      </c>
      <c r="D285" s="1">
        <v>41</v>
      </c>
      <c r="E285" s="1" t="s">
        <v>1088</v>
      </c>
      <c r="F285" s="1">
        <v>284</v>
      </c>
      <c r="G285" s="1" t="s">
        <v>1099</v>
      </c>
      <c r="H285" s="1" t="s">
        <v>65</v>
      </c>
      <c r="I285" s="1" t="s">
        <v>1100</v>
      </c>
      <c r="J285" s="1" t="s">
        <v>1101</v>
      </c>
      <c r="K285" s="1">
        <v>2</v>
      </c>
      <c r="L285" s="1">
        <v>1</v>
      </c>
      <c r="M285" s="1" t="str">
        <f t="shared" si="8"/>
        <v>MALE</v>
      </c>
      <c r="N285" s="1">
        <v>1</v>
      </c>
      <c r="P285" s="1">
        <v>0</v>
      </c>
      <c r="Q285" s="1" t="s">
        <v>68</v>
      </c>
      <c r="S285" s="1" t="s">
        <v>184</v>
      </c>
      <c r="T285" s="1" t="s">
        <v>185</v>
      </c>
      <c r="V285" s="1">
        <v>30</v>
      </c>
      <c r="Y285" s="1">
        <v>50</v>
      </c>
      <c r="Z285" s="1">
        <v>3</v>
      </c>
      <c r="AA285" s="1">
        <v>1666.666667</v>
      </c>
      <c r="AB285" s="1">
        <v>1</v>
      </c>
      <c r="AG285" s="1">
        <v>1</v>
      </c>
      <c r="AH285" s="1">
        <v>60</v>
      </c>
      <c r="AI285" s="1">
        <v>4.76</v>
      </c>
      <c r="AL285" s="1">
        <v>1260.5042020000001</v>
      </c>
      <c r="AM285" s="1">
        <v>3</v>
      </c>
      <c r="AP285" s="1">
        <f t="shared" si="9"/>
        <v>60</v>
      </c>
      <c r="AW285" s="1">
        <v>20</v>
      </c>
      <c r="AX285" s="1">
        <v>1.5860000000000001</v>
      </c>
      <c r="AZ285" s="1">
        <v>20</v>
      </c>
      <c r="BA285" s="1">
        <v>1.5860000000000001</v>
      </c>
      <c r="BC285" s="1">
        <v>20</v>
      </c>
      <c r="BD285" s="1">
        <v>1.5860000000000001</v>
      </c>
    </row>
    <row r="286" spans="1:65" x14ac:dyDescent="0.25">
      <c r="A286" s="1">
        <v>2</v>
      </c>
      <c r="B286" s="2">
        <v>44928</v>
      </c>
      <c r="C286" s="2">
        <v>44995</v>
      </c>
      <c r="D286" s="1">
        <v>42</v>
      </c>
      <c r="E286" s="1" t="s">
        <v>1102</v>
      </c>
      <c r="F286" s="1">
        <v>285</v>
      </c>
      <c r="G286" s="1" t="s">
        <v>1103</v>
      </c>
      <c r="H286" s="1" t="s">
        <v>564</v>
      </c>
      <c r="I286" s="1" t="s">
        <v>1104</v>
      </c>
      <c r="J286" s="1" t="s">
        <v>1105</v>
      </c>
      <c r="K286" s="1">
        <v>2</v>
      </c>
      <c r="L286" s="1">
        <v>2</v>
      </c>
      <c r="M286" s="1" t="str">
        <f t="shared" si="8"/>
        <v>MALE</v>
      </c>
      <c r="P286" s="1">
        <v>0</v>
      </c>
      <c r="Q286" s="1" t="s">
        <v>68</v>
      </c>
      <c r="R286" s="1">
        <v>2018</v>
      </c>
      <c r="S286" s="1" t="s">
        <v>69</v>
      </c>
      <c r="T286" s="1" t="s">
        <v>69</v>
      </c>
      <c r="U286" s="1">
        <v>-1</v>
      </c>
      <c r="Y286" s="1">
        <v>100</v>
      </c>
      <c r="Z286" s="1">
        <v>0.75</v>
      </c>
      <c r="AA286" s="1">
        <v>13333.333329999999</v>
      </c>
      <c r="AB286" s="1">
        <v>0</v>
      </c>
      <c r="AP286" s="1">
        <f t="shared" si="9"/>
        <v>0</v>
      </c>
    </row>
    <row r="287" spans="1:65" x14ac:dyDescent="0.25">
      <c r="A287" s="1">
        <v>2</v>
      </c>
      <c r="B287" s="2">
        <v>44928</v>
      </c>
      <c r="C287" s="2">
        <v>44995</v>
      </c>
      <c r="D287" s="1">
        <v>42</v>
      </c>
      <c r="E287" s="1" t="s">
        <v>1102</v>
      </c>
      <c r="F287" s="1">
        <v>286</v>
      </c>
      <c r="G287" s="1" t="s">
        <v>1106</v>
      </c>
      <c r="H287" s="1" t="s">
        <v>564</v>
      </c>
      <c r="I287" s="1" t="s">
        <v>1107</v>
      </c>
      <c r="J287" s="1" t="s">
        <v>1108</v>
      </c>
      <c r="K287" s="1">
        <v>2</v>
      </c>
      <c r="L287" s="1">
        <v>2</v>
      </c>
      <c r="M287" s="1" t="str">
        <f t="shared" si="8"/>
        <v>MALE</v>
      </c>
      <c r="P287" s="1">
        <v>0</v>
      </c>
      <c r="Q287" s="1" t="s">
        <v>68</v>
      </c>
      <c r="R287" s="1">
        <v>2017</v>
      </c>
      <c r="S287" s="1" t="s">
        <v>85</v>
      </c>
      <c r="T287" s="1" t="s">
        <v>86</v>
      </c>
      <c r="U287" s="1">
        <v>75</v>
      </c>
      <c r="W287" s="1">
        <v>45</v>
      </c>
      <c r="X287" s="1">
        <v>35</v>
      </c>
      <c r="Y287" s="1">
        <v>80</v>
      </c>
      <c r="Z287" s="1">
        <v>15</v>
      </c>
      <c r="AA287" s="1">
        <v>533.33333330000005</v>
      </c>
      <c r="AB287" s="1">
        <v>0</v>
      </c>
      <c r="AP287" s="1">
        <f t="shared" si="9"/>
        <v>0</v>
      </c>
    </row>
    <row r="288" spans="1:65" x14ac:dyDescent="0.25">
      <c r="A288" s="1">
        <v>2</v>
      </c>
      <c r="B288" s="2">
        <v>44928</v>
      </c>
      <c r="C288" s="2">
        <v>44995</v>
      </c>
      <c r="D288" s="1">
        <v>42</v>
      </c>
      <c r="E288" s="1" t="s">
        <v>1102</v>
      </c>
      <c r="F288" s="1">
        <v>287</v>
      </c>
      <c r="G288" s="1" t="s">
        <v>1109</v>
      </c>
      <c r="H288" s="1" t="s">
        <v>71</v>
      </c>
      <c r="I288" s="1" t="s">
        <v>1110</v>
      </c>
      <c r="J288" s="1" t="s">
        <v>1111</v>
      </c>
      <c r="K288" s="1">
        <v>2</v>
      </c>
      <c r="L288" s="1">
        <v>2</v>
      </c>
      <c r="M288" s="1" t="str">
        <f t="shared" si="8"/>
        <v>MALE</v>
      </c>
      <c r="P288" s="1">
        <v>0</v>
      </c>
      <c r="Q288" s="1" t="s">
        <v>68</v>
      </c>
      <c r="S288" s="1" t="s">
        <v>85</v>
      </c>
      <c r="T288" s="1" t="s">
        <v>86</v>
      </c>
      <c r="U288" s="1">
        <v>54</v>
      </c>
      <c r="V288" s="1">
        <v>25</v>
      </c>
      <c r="Y288" s="1">
        <v>75</v>
      </c>
      <c r="Z288" s="1">
        <v>1</v>
      </c>
      <c r="AA288" s="1">
        <v>7500</v>
      </c>
      <c r="AB288" s="1">
        <v>0</v>
      </c>
      <c r="AP288" s="1">
        <f t="shared" si="9"/>
        <v>0</v>
      </c>
    </row>
    <row r="289" spans="1:66" x14ac:dyDescent="0.25">
      <c r="A289" s="1">
        <v>2</v>
      </c>
      <c r="B289" s="2">
        <v>44928</v>
      </c>
      <c r="C289" s="2">
        <v>44995</v>
      </c>
      <c r="D289" s="1">
        <v>42</v>
      </c>
      <c r="E289" s="1" t="s">
        <v>1102</v>
      </c>
      <c r="F289" s="1">
        <v>288</v>
      </c>
      <c r="G289" s="1" t="s">
        <v>1112</v>
      </c>
      <c r="H289" s="1" t="s">
        <v>224</v>
      </c>
      <c r="I289" s="1" t="s">
        <v>1113</v>
      </c>
      <c r="J289" s="1" t="s">
        <v>1114</v>
      </c>
      <c r="K289" s="1">
        <v>1</v>
      </c>
      <c r="L289" s="1">
        <v>1</v>
      </c>
      <c r="M289" s="1" t="str">
        <f t="shared" si="8"/>
        <v>MALE</v>
      </c>
      <c r="P289" s="1">
        <v>0</v>
      </c>
      <c r="Q289" s="1" t="s">
        <v>68</v>
      </c>
      <c r="S289" s="1" t="s">
        <v>85</v>
      </c>
      <c r="T289" s="1" t="s">
        <v>86</v>
      </c>
      <c r="U289" s="1">
        <v>120</v>
      </c>
      <c r="V289" s="1">
        <v>22</v>
      </c>
      <c r="W289" s="1">
        <v>50</v>
      </c>
      <c r="X289" s="1">
        <v>8</v>
      </c>
      <c r="Y289" s="1">
        <v>40</v>
      </c>
      <c r="Z289" s="1">
        <v>1</v>
      </c>
      <c r="AA289" s="1">
        <v>4000</v>
      </c>
      <c r="AB289" s="1">
        <v>0</v>
      </c>
      <c r="AP289" s="1">
        <f t="shared" si="9"/>
        <v>0</v>
      </c>
    </row>
    <row r="290" spans="1:66" x14ac:dyDescent="0.25">
      <c r="A290" s="1">
        <v>2</v>
      </c>
      <c r="B290" s="2">
        <v>44928</v>
      </c>
      <c r="C290" s="2">
        <v>44995</v>
      </c>
      <c r="D290" s="1">
        <v>43</v>
      </c>
      <c r="E290" s="1" t="s">
        <v>1115</v>
      </c>
      <c r="F290" s="1">
        <v>289</v>
      </c>
      <c r="G290" s="1" t="s">
        <v>1116</v>
      </c>
      <c r="H290" s="1" t="s">
        <v>65</v>
      </c>
      <c r="I290" s="1" t="s">
        <v>1117</v>
      </c>
      <c r="K290" s="1">
        <v>1</v>
      </c>
      <c r="L290" s="1">
        <v>1</v>
      </c>
      <c r="M290" s="1" t="str">
        <f t="shared" si="8"/>
        <v>MALE</v>
      </c>
      <c r="P290" s="1">
        <v>0</v>
      </c>
      <c r="Q290" s="1" t="s">
        <v>68</v>
      </c>
      <c r="S290" s="1" t="s">
        <v>184</v>
      </c>
      <c r="T290" s="1" t="s">
        <v>185</v>
      </c>
      <c r="Y290" s="1">
        <v>75</v>
      </c>
      <c r="Z290" s="1">
        <v>5</v>
      </c>
      <c r="AA290" s="1">
        <v>1500</v>
      </c>
      <c r="AB290" s="1">
        <v>0</v>
      </c>
      <c r="AP290" s="1">
        <f t="shared" si="9"/>
        <v>0</v>
      </c>
    </row>
    <row r="291" spans="1:66" x14ac:dyDescent="0.25">
      <c r="A291" s="1">
        <v>2</v>
      </c>
      <c r="B291" s="2">
        <v>44928</v>
      </c>
      <c r="C291" s="2">
        <v>44995</v>
      </c>
      <c r="D291" s="1">
        <v>43</v>
      </c>
      <c r="E291" s="1" t="s">
        <v>1115</v>
      </c>
      <c r="F291" s="1">
        <v>290</v>
      </c>
      <c r="G291" s="1" t="s">
        <v>1118</v>
      </c>
      <c r="H291" s="1" t="s">
        <v>224</v>
      </c>
      <c r="I291" s="1" t="s">
        <v>1119</v>
      </c>
      <c r="J291" s="1" t="s">
        <v>1120</v>
      </c>
      <c r="K291" s="1">
        <v>3</v>
      </c>
      <c r="L291" s="1">
        <v>1</v>
      </c>
      <c r="M291" s="1" t="str">
        <f t="shared" si="8"/>
        <v>MALE</v>
      </c>
      <c r="N291" s="1">
        <v>2</v>
      </c>
      <c r="P291" s="1">
        <v>1</v>
      </c>
      <c r="Q291" s="1" t="s">
        <v>68</v>
      </c>
      <c r="R291" s="1">
        <v>2021</v>
      </c>
      <c r="S291" s="1" t="s">
        <v>133</v>
      </c>
      <c r="T291" s="1" t="s">
        <v>98</v>
      </c>
      <c r="Y291" s="1">
        <v>50</v>
      </c>
      <c r="Z291" s="1">
        <v>1.25</v>
      </c>
      <c r="AA291" s="1">
        <v>4000</v>
      </c>
      <c r="AB291" s="1">
        <v>1</v>
      </c>
      <c r="AG291" s="1">
        <v>1</v>
      </c>
      <c r="AH291" s="1">
        <v>50</v>
      </c>
      <c r="AI291" s="1">
        <v>4.16</v>
      </c>
      <c r="AL291" s="1">
        <v>1201.9230769999999</v>
      </c>
      <c r="AM291" s="1">
        <v>2</v>
      </c>
      <c r="AP291" s="1">
        <f t="shared" si="9"/>
        <v>50</v>
      </c>
      <c r="AT291" s="1">
        <v>25</v>
      </c>
      <c r="AU291" s="1">
        <v>2.08</v>
      </c>
      <c r="BL291" s="1">
        <v>25</v>
      </c>
      <c r="BM291" s="1">
        <v>2.08</v>
      </c>
    </row>
    <row r="292" spans="1:66" x14ac:dyDescent="0.25">
      <c r="A292" s="1">
        <v>2</v>
      </c>
      <c r="B292" s="2">
        <v>44928</v>
      </c>
      <c r="C292" s="2">
        <v>44995</v>
      </c>
      <c r="D292" s="1">
        <v>43</v>
      </c>
      <c r="E292" s="1" t="s">
        <v>1115</v>
      </c>
      <c r="F292" s="1">
        <v>291</v>
      </c>
      <c r="G292" s="1" t="s">
        <v>1121</v>
      </c>
      <c r="H292" s="1" t="s">
        <v>65</v>
      </c>
      <c r="I292" s="1" t="s">
        <v>1122</v>
      </c>
      <c r="J292" s="1" t="s">
        <v>1123</v>
      </c>
      <c r="K292" s="1">
        <v>2</v>
      </c>
      <c r="L292" s="1">
        <v>2</v>
      </c>
      <c r="M292" s="1" t="str">
        <f t="shared" si="8"/>
        <v>MALE</v>
      </c>
      <c r="P292" s="1">
        <v>0</v>
      </c>
      <c r="Q292" s="1" t="s">
        <v>68</v>
      </c>
      <c r="S292" s="1" t="s">
        <v>69</v>
      </c>
      <c r="T292" s="1" t="s">
        <v>69</v>
      </c>
      <c r="U292" s="1">
        <v>720</v>
      </c>
      <c r="V292" s="1">
        <v>50</v>
      </c>
      <c r="Y292" s="1">
        <v>60</v>
      </c>
      <c r="Z292" s="1">
        <v>1.5</v>
      </c>
      <c r="AA292" s="1">
        <v>4000</v>
      </c>
      <c r="AB292" s="1">
        <v>1</v>
      </c>
      <c r="AG292" s="1">
        <v>1</v>
      </c>
      <c r="AH292" s="1">
        <v>15</v>
      </c>
      <c r="AI292" s="1">
        <v>1.5</v>
      </c>
      <c r="AJ292" s="1">
        <v>45</v>
      </c>
      <c r="AK292" s="1">
        <v>12</v>
      </c>
      <c r="AL292" s="1">
        <v>1000</v>
      </c>
      <c r="AM292" s="1">
        <v>1</v>
      </c>
      <c r="AP292" s="1">
        <f t="shared" si="9"/>
        <v>15</v>
      </c>
      <c r="BL292" s="1">
        <v>15</v>
      </c>
      <c r="BM292" s="1">
        <v>1.5</v>
      </c>
      <c r="BN292" s="1">
        <v>45</v>
      </c>
    </row>
    <row r="293" spans="1:66" x14ac:dyDescent="0.25">
      <c r="A293" s="1">
        <v>2</v>
      </c>
      <c r="B293" s="2">
        <v>44928</v>
      </c>
      <c r="C293" s="2">
        <v>44995</v>
      </c>
      <c r="D293" s="1">
        <v>43</v>
      </c>
      <c r="E293" s="1" t="s">
        <v>1115</v>
      </c>
      <c r="F293" s="1">
        <v>292</v>
      </c>
      <c r="G293" s="1" t="s">
        <v>1124</v>
      </c>
      <c r="H293" s="1" t="s">
        <v>285</v>
      </c>
      <c r="I293" s="1" t="s">
        <v>1125</v>
      </c>
      <c r="J293" s="1" t="s">
        <v>1126</v>
      </c>
      <c r="K293" s="1">
        <v>2</v>
      </c>
      <c r="L293" s="1">
        <v>2</v>
      </c>
      <c r="M293" s="1" t="str">
        <f t="shared" si="8"/>
        <v>MALE</v>
      </c>
      <c r="P293" s="1">
        <v>0</v>
      </c>
      <c r="Q293" s="1" t="s">
        <v>68</v>
      </c>
      <c r="S293" s="1" t="s">
        <v>142</v>
      </c>
      <c r="T293" s="1" t="s">
        <v>143</v>
      </c>
      <c r="U293" s="1">
        <v>1005</v>
      </c>
      <c r="V293" s="1">
        <v>80</v>
      </c>
      <c r="W293" s="1">
        <v>80</v>
      </c>
      <c r="Y293" s="1">
        <v>50</v>
      </c>
      <c r="Z293" s="1">
        <v>1</v>
      </c>
      <c r="AA293" s="1">
        <v>5000</v>
      </c>
      <c r="AB293" s="1">
        <v>0</v>
      </c>
      <c r="AP293" s="1">
        <f t="shared" si="9"/>
        <v>0</v>
      </c>
    </row>
    <row r="294" spans="1:66" x14ac:dyDescent="0.25">
      <c r="A294" s="1">
        <v>2</v>
      </c>
      <c r="B294" s="2">
        <v>44928</v>
      </c>
      <c r="C294" s="2">
        <v>44995</v>
      </c>
      <c r="D294" s="1">
        <v>44</v>
      </c>
      <c r="E294" s="1" t="s">
        <v>1127</v>
      </c>
      <c r="F294" s="1">
        <v>293</v>
      </c>
      <c r="G294" s="1" t="s">
        <v>1128</v>
      </c>
      <c r="H294" s="1" t="s">
        <v>65</v>
      </c>
      <c r="I294" s="1" t="s">
        <v>1129</v>
      </c>
      <c r="J294" s="1" t="s">
        <v>1130</v>
      </c>
      <c r="K294" s="1">
        <v>3</v>
      </c>
      <c r="L294" s="1">
        <v>1</v>
      </c>
      <c r="M294" s="1" t="str">
        <f t="shared" si="8"/>
        <v>MALE</v>
      </c>
      <c r="N294" s="1">
        <v>2</v>
      </c>
      <c r="P294" s="1">
        <v>1</v>
      </c>
      <c r="Q294" s="1" t="s">
        <v>68</v>
      </c>
      <c r="R294" s="1">
        <v>2019</v>
      </c>
      <c r="S294" s="1" t="s">
        <v>85</v>
      </c>
      <c r="T294" s="1" t="s">
        <v>86</v>
      </c>
      <c r="U294" s="1">
        <v>-1</v>
      </c>
      <c r="V294" s="1">
        <v>20</v>
      </c>
      <c r="W294" s="1">
        <v>45</v>
      </c>
      <c r="Y294" s="1">
        <v>50</v>
      </c>
      <c r="Z294" s="1">
        <v>2</v>
      </c>
      <c r="AA294" s="1">
        <v>2500</v>
      </c>
      <c r="AB294" s="1">
        <v>1</v>
      </c>
      <c r="AG294" s="1">
        <v>1</v>
      </c>
      <c r="AH294" s="1">
        <v>50</v>
      </c>
      <c r="AI294" s="1">
        <v>6.5</v>
      </c>
      <c r="AL294" s="1">
        <v>769.23076920000005</v>
      </c>
      <c r="AM294" s="1">
        <v>1</v>
      </c>
      <c r="AP294" s="1">
        <f t="shared" si="9"/>
        <v>50</v>
      </c>
      <c r="AZ294" s="1">
        <v>50</v>
      </c>
      <c r="BA294" s="1">
        <v>6.5</v>
      </c>
    </row>
    <row r="295" spans="1:66" x14ac:dyDescent="0.25">
      <c r="A295" s="1">
        <v>2</v>
      </c>
      <c r="B295" s="2">
        <v>44928</v>
      </c>
      <c r="C295" s="2">
        <v>44995</v>
      </c>
      <c r="D295" s="1">
        <v>44</v>
      </c>
      <c r="E295" s="1" t="s">
        <v>1127</v>
      </c>
      <c r="F295" s="1">
        <v>294</v>
      </c>
      <c r="G295" s="1" t="s">
        <v>1131</v>
      </c>
      <c r="H295" s="1" t="s">
        <v>724</v>
      </c>
      <c r="I295" s="1" t="s">
        <v>1132</v>
      </c>
      <c r="J295" s="1" t="s">
        <v>1133</v>
      </c>
      <c r="K295" s="1">
        <v>3</v>
      </c>
      <c r="L295" s="1">
        <v>3</v>
      </c>
      <c r="M295" s="1" t="str">
        <f t="shared" si="8"/>
        <v>MALE</v>
      </c>
      <c r="P295" s="1">
        <v>0</v>
      </c>
      <c r="Q295" s="1" t="s">
        <v>68</v>
      </c>
      <c r="R295" s="1">
        <v>2010</v>
      </c>
      <c r="S295" s="1" t="s">
        <v>142</v>
      </c>
      <c r="T295" s="1" t="s">
        <v>143</v>
      </c>
      <c r="Y295" s="1">
        <v>1000</v>
      </c>
      <c r="Z295" s="1">
        <v>10</v>
      </c>
      <c r="AA295" s="1">
        <v>10000</v>
      </c>
      <c r="AB295" s="1">
        <v>0</v>
      </c>
      <c r="AP295" s="1">
        <f t="shared" si="9"/>
        <v>0</v>
      </c>
    </row>
    <row r="296" spans="1:66" x14ac:dyDescent="0.25">
      <c r="A296" s="1">
        <v>2</v>
      </c>
      <c r="B296" s="2">
        <v>44928</v>
      </c>
      <c r="C296" s="2">
        <v>44995</v>
      </c>
      <c r="D296" s="1">
        <v>44</v>
      </c>
      <c r="E296" s="1" t="s">
        <v>1127</v>
      </c>
      <c r="F296" s="1">
        <v>295</v>
      </c>
      <c r="G296" s="1" t="s">
        <v>1134</v>
      </c>
      <c r="H296" s="1" t="s">
        <v>65</v>
      </c>
      <c r="I296" s="1" t="s">
        <v>1135</v>
      </c>
      <c r="J296" s="1" t="s">
        <v>1136</v>
      </c>
      <c r="K296" s="1">
        <v>2</v>
      </c>
      <c r="L296" s="1">
        <v>2</v>
      </c>
      <c r="M296" s="1" t="str">
        <f t="shared" si="8"/>
        <v>MALE</v>
      </c>
      <c r="P296" s="1">
        <v>0</v>
      </c>
      <c r="Q296" s="1" t="s">
        <v>68</v>
      </c>
      <c r="S296" s="1" t="s">
        <v>133</v>
      </c>
      <c r="T296" s="1" t="s">
        <v>98</v>
      </c>
      <c r="Y296" s="1">
        <v>75</v>
      </c>
      <c r="Z296" s="1">
        <v>5</v>
      </c>
      <c r="AA296" s="1">
        <v>1500</v>
      </c>
      <c r="AB296" s="1">
        <v>1</v>
      </c>
      <c r="AG296" s="1">
        <v>1</v>
      </c>
      <c r="AH296" s="1">
        <v>75</v>
      </c>
      <c r="AI296" s="1">
        <v>15</v>
      </c>
      <c r="AL296" s="1">
        <v>500</v>
      </c>
      <c r="AM296" s="1">
        <v>1</v>
      </c>
      <c r="AP296" s="1">
        <f t="shared" si="9"/>
        <v>75</v>
      </c>
      <c r="AT296" s="1">
        <v>75</v>
      </c>
      <c r="AU296" s="1">
        <v>15</v>
      </c>
    </row>
    <row r="297" spans="1:66" x14ac:dyDescent="0.25">
      <c r="A297" s="1">
        <v>2</v>
      </c>
      <c r="B297" s="2">
        <v>44928</v>
      </c>
      <c r="C297" s="2">
        <v>44995</v>
      </c>
      <c r="D297" s="1">
        <v>44</v>
      </c>
      <c r="E297" s="1" t="s">
        <v>1127</v>
      </c>
      <c r="F297" s="1">
        <v>296</v>
      </c>
      <c r="G297" s="1" t="s">
        <v>1137</v>
      </c>
      <c r="H297" s="1" t="s">
        <v>267</v>
      </c>
      <c r="I297" s="1" t="s">
        <v>1138</v>
      </c>
      <c r="J297" s="1" t="s">
        <v>1139</v>
      </c>
      <c r="K297" s="1">
        <v>1</v>
      </c>
      <c r="M297" s="1" t="str">
        <f t="shared" si="8"/>
        <v>FEMALE</v>
      </c>
      <c r="N297" s="1">
        <v>1</v>
      </c>
      <c r="P297" s="1">
        <v>0</v>
      </c>
      <c r="Q297" s="1" t="s">
        <v>68</v>
      </c>
      <c r="S297" s="1" t="s">
        <v>133</v>
      </c>
      <c r="T297" s="1" t="s">
        <v>98</v>
      </c>
      <c r="U297" s="1">
        <v>0</v>
      </c>
      <c r="V297" s="1">
        <v>1</v>
      </c>
      <c r="W297" s="1">
        <v>60</v>
      </c>
      <c r="Y297" s="1">
        <v>50</v>
      </c>
      <c r="Z297" s="1">
        <v>5</v>
      </c>
      <c r="AA297" s="1">
        <v>1000</v>
      </c>
      <c r="AB297" s="1">
        <v>0</v>
      </c>
      <c r="AP297" s="1">
        <f t="shared" si="9"/>
        <v>0</v>
      </c>
    </row>
    <row r="298" spans="1:66" x14ac:dyDescent="0.25">
      <c r="A298" s="1">
        <v>2</v>
      </c>
      <c r="B298" s="2">
        <v>44928</v>
      </c>
      <c r="C298" s="2">
        <v>44995</v>
      </c>
      <c r="D298" s="1">
        <v>45</v>
      </c>
      <c r="E298" s="1" t="s">
        <v>1140</v>
      </c>
      <c r="F298" s="1">
        <v>297</v>
      </c>
      <c r="G298" s="1" t="s">
        <v>1141</v>
      </c>
      <c r="H298" s="1" t="s">
        <v>65</v>
      </c>
      <c r="I298" s="1" t="s">
        <v>1142</v>
      </c>
      <c r="J298" s="1" t="s">
        <v>1143</v>
      </c>
      <c r="K298" s="1">
        <v>2</v>
      </c>
      <c r="L298" s="1">
        <v>1</v>
      </c>
      <c r="M298" s="1" t="str">
        <f t="shared" si="8"/>
        <v>MALE</v>
      </c>
      <c r="N298" s="1">
        <v>1</v>
      </c>
      <c r="P298" s="1">
        <v>0</v>
      </c>
      <c r="Q298" s="1" t="s">
        <v>68</v>
      </c>
      <c r="S298" s="1" t="s">
        <v>1144</v>
      </c>
      <c r="T298" s="1" t="s">
        <v>1145</v>
      </c>
      <c r="U298" s="1">
        <v>13</v>
      </c>
      <c r="Y298" s="1">
        <v>100</v>
      </c>
      <c r="Z298" s="1">
        <v>2</v>
      </c>
      <c r="AA298" s="1">
        <v>5000</v>
      </c>
      <c r="AB298" s="1">
        <v>1</v>
      </c>
      <c r="AG298" s="1">
        <v>1</v>
      </c>
      <c r="AH298" s="1">
        <v>50</v>
      </c>
      <c r="AI298" s="1">
        <v>10</v>
      </c>
      <c r="AJ298" s="1">
        <v>50</v>
      </c>
      <c r="AK298" s="1">
        <v>12</v>
      </c>
      <c r="AL298" s="1">
        <v>500</v>
      </c>
      <c r="AM298" s="1">
        <v>1</v>
      </c>
      <c r="AP298" s="1">
        <f t="shared" si="9"/>
        <v>50</v>
      </c>
      <c r="AZ298" s="1">
        <v>50</v>
      </c>
      <c r="BA298" s="1">
        <v>10</v>
      </c>
      <c r="BB298" s="1">
        <v>50</v>
      </c>
    </row>
    <row r="299" spans="1:66" x14ac:dyDescent="0.25">
      <c r="A299" s="1">
        <v>2</v>
      </c>
      <c r="B299" s="2">
        <v>44928</v>
      </c>
      <c r="C299" s="2">
        <v>44995</v>
      </c>
      <c r="D299" s="1">
        <v>45</v>
      </c>
      <c r="E299" s="1" t="s">
        <v>1140</v>
      </c>
      <c r="F299" s="1">
        <v>298</v>
      </c>
      <c r="G299" s="1" t="s">
        <v>1146</v>
      </c>
      <c r="H299" s="1" t="s">
        <v>172</v>
      </c>
      <c r="I299" s="1" t="s">
        <v>1147</v>
      </c>
      <c r="J299" s="1" t="s">
        <v>1148</v>
      </c>
      <c r="K299" s="1">
        <v>3</v>
      </c>
      <c r="L299" s="1">
        <v>3</v>
      </c>
      <c r="M299" s="1" t="str">
        <f t="shared" si="8"/>
        <v>MALE</v>
      </c>
      <c r="P299" s="1">
        <v>0</v>
      </c>
      <c r="Q299" s="1" t="s">
        <v>68</v>
      </c>
      <c r="S299" s="1" t="s">
        <v>1149</v>
      </c>
      <c r="T299" s="1" t="s">
        <v>1150</v>
      </c>
      <c r="V299" s="1">
        <v>0</v>
      </c>
      <c r="Y299" s="1">
        <v>50</v>
      </c>
      <c r="Z299" s="1">
        <v>1</v>
      </c>
      <c r="AA299" s="1">
        <v>5000</v>
      </c>
      <c r="AB299" s="1">
        <v>1</v>
      </c>
      <c r="AG299" s="1">
        <v>1</v>
      </c>
      <c r="AH299" s="1">
        <v>20</v>
      </c>
      <c r="AI299" s="1">
        <v>1</v>
      </c>
      <c r="AJ299" s="1">
        <v>30</v>
      </c>
      <c r="AK299" s="1">
        <v>10</v>
      </c>
      <c r="AL299" s="1">
        <v>2000</v>
      </c>
      <c r="AM299" s="1">
        <v>1</v>
      </c>
      <c r="AO299" s="1">
        <v>1</v>
      </c>
      <c r="AP299" s="1">
        <f t="shared" si="9"/>
        <v>20</v>
      </c>
      <c r="AT299" s="1">
        <v>20</v>
      </c>
      <c r="AU299" s="1">
        <v>1</v>
      </c>
      <c r="AV299" s="1">
        <v>30</v>
      </c>
    </row>
    <row r="300" spans="1:66" x14ac:dyDescent="0.25">
      <c r="A300" s="1">
        <v>2</v>
      </c>
      <c r="B300" s="2">
        <v>44928</v>
      </c>
      <c r="C300" s="2">
        <v>44995</v>
      </c>
      <c r="D300" s="1">
        <v>45</v>
      </c>
      <c r="E300" s="1" t="s">
        <v>1140</v>
      </c>
      <c r="F300" s="1">
        <v>299</v>
      </c>
      <c r="G300" s="1" t="s">
        <v>1151</v>
      </c>
      <c r="H300" s="1" t="s">
        <v>78</v>
      </c>
      <c r="I300" s="1" t="s">
        <v>1152</v>
      </c>
      <c r="J300" s="1" t="s">
        <v>1153</v>
      </c>
      <c r="K300" s="1">
        <v>2</v>
      </c>
      <c r="L300" s="1">
        <v>2</v>
      </c>
      <c r="M300" s="1" t="str">
        <f t="shared" si="8"/>
        <v>MALE</v>
      </c>
      <c r="P300" s="1">
        <v>0</v>
      </c>
      <c r="Q300" s="1" t="s">
        <v>68</v>
      </c>
      <c r="R300" s="1">
        <v>2019</v>
      </c>
      <c r="S300" s="1" t="s">
        <v>133</v>
      </c>
      <c r="T300" s="1" t="s">
        <v>98</v>
      </c>
      <c r="V300" s="1">
        <v>7.5</v>
      </c>
      <c r="Y300" s="1">
        <v>50</v>
      </c>
      <c r="Z300" s="1">
        <v>5</v>
      </c>
      <c r="AA300" s="1">
        <v>1000</v>
      </c>
      <c r="AB300" s="1">
        <v>1</v>
      </c>
      <c r="AG300" s="1">
        <v>1</v>
      </c>
      <c r="AH300" s="1">
        <v>50</v>
      </c>
      <c r="AI300" s="1">
        <v>10</v>
      </c>
      <c r="AL300" s="1">
        <v>500</v>
      </c>
      <c r="AM300" s="1">
        <v>1</v>
      </c>
      <c r="AN300" s="1" t="s">
        <v>893</v>
      </c>
      <c r="AP300" s="1">
        <f t="shared" si="9"/>
        <v>50</v>
      </c>
      <c r="BF300" s="1">
        <v>50</v>
      </c>
      <c r="BG300" s="1">
        <v>10</v>
      </c>
    </row>
    <row r="301" spans="1:66" x14ac:dyDescent="0.25">
      <c r="A301" s="1">
        <v>2</v>
      </c>
      <c r="B301" s="2">
        <v>44928</v>
      </c>
      <c r="C301" s="2">
        <v>44995</v>
      </c>
      <c r="D301" s="1">
        <v>46</v>
      </c>
      <c r="E301" s="1" t="s">
        <v>1154</v>
      </c>
      <c r="F301" s="1">
        <v>300</v>
      </c>
      <c r="G301" s="1" t="s">
        <v>1155</v>
      </c>
      <c r="H301" s="1" t="s">
        <v>447</v>
      </c>
      <c r="I301" s="1" t="s">
        <v>1156</v>
      </c>
      <c r="J301" s="1" t="s">
        <v>1157</v>
      </c>
      <c r="K301" s="1">
        <v>2</v>
      </c>
      <c r="L301" s="1">
        <v>2</v>
      </c>
      <c r="M301" s="1" t="str">
        <f t="shared" si="8"/>
        <v>MALE</v>
      </c>
      <c r="P301" s="1">
        <v>0</v>
      </c>
      <c r="Q301" s="1" t="s">
        <v>68</v>
      </c>
      <c r="S301" s="1" t="s">
        <v>133</v>
      </c>
      <c r="T301" s="1" t="s">
        <v>98</v>
      </c>
      <c r="U301" s="1">
        <v>31</v>
      </c>
      <c r="Y301" s="1">
        <v>60</v>
      </c>
      <c r="Z301" s="1">
        <v>2</v>
      </c>
      <c r="AA301" s="1">
        <v>3000</v>
      </c>
      <c r="AB301" s="1">
        <v>0</v>
      </c>
      <c r="AP301" s="1">
        <f t="shared" si="9"/>
        <v>0</v>
      </c>
    </row>
    <row r="302" spans="1:66" x14ac:dyDescent="0.25">
      <c r="A302" s="1">
        <v>2</v>
      </c>
      <c r="B302" s="2">
        <v>44928</v>
      </c>
      <c r="C302" s="2">
        <v>44995</v>
      </c>
      <c r="D302" s="1">
        <v>46</v>
      </c>
      <c r="E302" s="1" t="s">
        <v>1154</v>
      </c>
      <c r="F302" s="1">
        <v>301</v>
      </c>
      <c r="G302" s="1" t="s">
        <v>1158</v>
      </c>
      <c r="H302" s="1" t="s">
        <v>285</v>
      </c>
      <c r="I302" s="1" t="s">
        <v>1159</v>
      </c>
      <c r="J302" s="1" t="s">
        <v>1160</v>
      </c>
      <c r="K302" s="1">
        <v>1</v>
      </c>
      <c r="L302" s="1">
        <v>1</v>
      </c>
      <c r="M302" s="1" t="str">
        <f t="shared" si="8"/>
        <v>MALE</v>
      </c>
      <c r="P302" s="1">
        <v>0</v>
      </c>
      <c r="Q302" s="1" t="s">
        <v>68</v>
      </c>
      <c r="S302" s="1" t="s">
        <v>133</v>
      </c>
      <c r="T302" s="1" t="s">
        <v>98</v>
      </c>
      <c r="Y302" s="1">
        <v>75</v>
      </c>
      <c r="Z302" s="1">
        <v>2</v>
      </c>
      <c r="AA302" s="1">
        <v>3750</v>
      </c>
      <c r="AB302" s="1">
        <v>1</v>
      </c>
      <c r="AG302" s="1">
        <v>1</v>
      </c>
      <c r="AH302" s="1">
        <v>75</v>
      </c>
      <c r="AI302" s="1">
        <v>3.75</v>
      </c>
      <c r="AL302" s="1">
        <v>2000</v>
      </c>
      <c r="AM302" s="1">
        <v>3</v>
      </c>
      <c r="AP302" s="1">
        <f t="shared" si="9"/>
        <v>75</v>
      </c>
      <c r="AT302" s="1">
        <v>25</v>
      </c>
      <c r="AU302" s="1">
        <v>1.25</v>
      </c>
      <c r="AZ302" s="1">
        <v>25</v>
      </c>
      <c r="BA302" s="1">
        <v>1.25</v>
      </c>
      <c r="BC302" s="1">
        <v>25</v>
      </c>
      <c r="BD302" s="1">
        <v>1.25</v>
      </c>
    </row>
    <row r="303" spans="1:66" x14ac:dyDescent="0.25">
      <c r="A303" s="1">
        <v>2</v>
      </c>
      <c r="B303" s="2">
        <v>44928</v>
      </c>
      <c r="C303" s="2">
        <v>44995</v>
      </c>
      <c r="D303" s="1">
        <v>46</v>
      </c>
      <c r="E303" s="1" t="s">
        <v>1154</v>
      </c>
      <c r="F303" s="1">
        <v>302</v>
      </c>
      <c r="G303" s="1" t="s">
        <v>1161</v>
      </c>
      <c r="H303" s="1" t="s">
        <v>285</v>
      </c>
      <c r="I303" s="1" t="s">
        <v>1162</v>
      </c>
      <c r="J303" s="1" t="s">
        <v>1163</v>
      </c>
      <c r="K303" s="1">
        <v>4</v>
      </c>
      <c r="L303" s="1">
        <v>4</v>
      </c>
      <c r="M303" s="1" t="str">
        <f t="shared" si="8"/>
        <v>MALE</v>
      </c>
      <c r="P303" s="1">
        <v>0</v>
      </c>
      <c r="Q303" s="1" t="s">
        <v>68</v>
      </c>
      <c r="R303" s="1">
        <v>2017</v>
      </c>
      <c r="S303" s="1" t="s">
        <v>435</v>
      </c>
      <c r="T303" s="1" t="s">
        <v>435</v>
      </c>
      <c r="V303" s="1">
        <v>15</v>
      </c>
      <c r="Y303" s="1">
        <v>50</v>
      </c>
      <c r="Z303" s="1">
        <v>1.5</v>
      </c>
      <c r="AA303" s="1">
        <v>3333.333333</v>
      </c>
      <c r="AB303" s="1">
        <v>0</v>
      </c>
      <c r="AP303" s="1">
        <f t="shared" si="9"/>
        <v>0</v>
      </c>
    </row>
    <row r="304" spans="1:66" x14ac:dyDescent="0.25">
      <c r="A304" s="1">
        <v>2</v>
      </c>
      <c r="B304" s="2">
        <v>44928</v>
      </c>
      <c r="C304" s="2">
        <v>44995</v>
      </c>
      <c r="D304" s="1">
        <v>46</v>
      </c>
      <c r="E304" s="1" t="s">
        <v>1154</v>
      </c>
      <c r="F304" s="1">
        <v>303</v>
      </c>
      <c r="G304" s="1" t="s">
        <v>1164</v>
      </c>
      <c r="H304" s="1" t="s">
        <v>65</v>
      </c>
      <c r="I304" s="1" t="s">
        <v>1165</v>
      </c>
      <c r="J304" s="1" t="s">
        <v>1166</v>
      </c>
      <c r="K304" s="1">
        <v>2</v>
      </c>
      <c r="L304" s="1">
        <v>2</v>
      </c>
      <c r="M304" s="1" t="str">
        <f t="shared" si="8"/>
        <v>MALE</v>
      </c>
      <c r="P304" s="1">
        <v>0</v>
      </c>
      <c r="Q304" s="1" t="s">
        <v>74</v>
      </c>
      <c r="R304" s="1">
        <v>2018</v>
      </c>
      <c r="S304" s="1" t="s">
        <v>133</v>
      </c>
      <c r="T304" s="1" t="s">
        <v>98</v>
      </c>
      <c r="U304" s="1">
        <v>-1</v>
      </c>
      <c r="W304" s="1">
        <v>56</v>
      </c>
      <c r="Y304" s="1">
        <v>75</v>
      </c>
      <c r="Z304" s="1">
        <v>2.1</v>
      </c>
      <c r="AA304" s="1">
        <v>3571.4285709999999</v>
      </c>
      <c r="AB304" s="1">
        <v>0</v>
      </c>
      <c r="AP304" s="1">
        <f t="shared" si="9"/>
        <v>0</v>
      </c>
    </row>
    <row r="305" spans="1:70" x14ac:dyDescent="0.25">
      <c r="A305" s="1">
        <v>2</v>
      </c>
      <c r="B305" s="2">
        <v>44928</v>
      </c>
      <c r="C305" s="2">
        <v>44995</v>
      </c>
      <c r="D305" s="1">
        <v>47</v>
      </c>
      <c r="E305" s="1" t="s">
        <v>1167</v>
      </c>
      <c r="F305" s="1">
        <v>304</v>
      </c>
      <c r="G305" s="1" t="s">
        <v>1168</v>
      </c>
      <c r="H305" s="1" t="s">
        <v>285</v>
      </c>
      <c r="I305" s="1" t="s">
        <v>1169</v>
      </c>
      <c r="J305" s="1" t="s">
        <v>1170</v>
      </c>
      <c r="K305" s="1">
        <v>5</v>
      </c>
      <c r="L305" s="1">
        <v>5</v>
      </c>
      <c r="M305" s="1" t="str">
        <f t="shared" si="8"/>
        <v>MALE</v>
      </c>
      <c r="P305" s="1">
        <v>0</v>
      </c>
      <c r="Q305" s="1" t="s">
        <v>74</v>
      </c>
      <c r="R305" s="1">
        <v>2016</v>
      </c>
      <c r="S305" s="1" t="s">
        <v>1171</v>
      </c>
      <c r="T305" s="1" t="s">
        <v>1172</v>
      </c>
      <c r="V305" s="1">
        <v>42</v>
      </c>
      <c r="Y305" s="1">
        <v>100</v>
      </c>
      <c r="Z305" s="1">
        <v>1.66</v>
      </c>
      <c r="AA305" s="1">
        <v>6024.0963860000002</v>
      </c>
      <c r="AB305" s="1">
        <v>0</v>
      </c>
      <c r="AP305" s="1">
        <f t="shared" si="9"/>
        <v>0</v>
      </c>
    </row>
    <row r="306" spans="1:70" x14ac:dyDescent="0.25">
      <c r="A306" s="1">
        <v>2</v>
      </c>
      <c r="B306" s="2">
        <v>44928</v>
      </c>
      <c r="C306" s="2">
        <v>44995</v>
      </c>
      <c r="D306" s="1">
        <v>47</v>
      </c>
      <c r="E306" s="1" t="s">
        <v>1167</v>
      </c>
      <c r="F306" s="1">
        <v>305</v>
      </c>
      <c r="G306" s="1" t="s">
        <v>1173</v>
      </c>
      <c r="H306" s="1" t="s">
        <v>285</v>
      </c>
      <c r="I306" s="1" t="s">
        <v>1174</v>
      </c>
      <c r="J306" s="1" t="s">
        <v>1175</v>
      </c>
      <c r="K306" s="1">
        <v>2</v>
      </c>
      <c r="M306" s="1" t="str">
        <f t="shared" si="8"/>
        <v>FEMALE</v>
      </c>
      <c r="N306" s="1">
        <v>2</v>
      </c>
      <c r="P306" s="1">
        <v>0</v>
      </c>
      <c r="Q306" s="1" t="s">
        <v>68</v>
      </c>
      <c r="S306" s="1" t="s">
        <v>85</v>
      </c>
      <c r="T306" s="1" t="s">
        <v>86</v>
      </c>
      <c r="Y306" s="1">
        <v>50</v>
      </c>
      <c r="Z306" s="1">
        <v>3</v>
      </c>
      <c r="AA306" s="1">
        <v>1666.666667</v>
      </c>
      <c r="AB306" s="1">
        <v>1</v>
      </c>
      <c r="AG306" s="1">
        <v>1</v>
      </c>
      <c r="AH306" s="1">
        <v>50</v>
      </c>
      <c r="AI306" s="1">
        <v>5</v>
      </c>
      <c r="AL306" s="1">
        <v>1000</v>
      </c>
      <c r="AM306" s="1">
        <v>1</v>
      </c>
      <c r="AP306" s="1">
        <f t="shared" si="9"/>
        <v>50</v>
      </c>
      <c r="AT306" s="1">
        <v>50</v>
      </c>
      <c r="AU306" s="1">
        <v>5</v>
      </c>
    </row>
    <row r="307" spans="1:70" x14ac:dyDescent="0.25">
      <c r="A307" s="1">
        <v>2</v>
      </c>
      <c r="B307" s="2">
        <v>44928</v>
      </c>
      <c r="C307" s="2">
        <v>44995</v>
      </c>
      <c r="D307" s="1">
        <v>47</v>
      </c>
      <c r="E307" s="1" t="s">
        <v>1167</v>
      </c>
      <c r="F307" s="1">
        <v>306</v>
      </c>
      <c r="G307" s="1" t="s">
        <v>1176</v>
      </c>
      <c r="H307" s="1" t="s">
        <v>724</v>
      </c>
      <c r="I307" s="1" t="s">
        <v>1177</v>
      </c>
      <c r="J307" s="1" t="s">
        <v>1178</v>
      </c>
      <c r="K307" s="1">
        <v>2</v>
      </c>
      <c r="L307" s="1">
        <v>1</v>
      </c>
      <c r="M307" s="1" t="str">
        <f t="shared" si="8"/>
        <v>MALE</v>
      </c>
      <c r="N307" s="1">
        <v>1</v>
      </c>
      <c r="P307" s="1">
        <v>0</v>
      </c>
      <c r="Q307" s="1" t="s">
        <v>68</v>
      </c>
      <c r="S307" s="1" t="s">
        <v>1179</v>
      </c>
      <c r="T307" s="1" t="s">
        <v>121</v>
      </c>
      <c r="U307" s="1">
        <v>140</v>
      </c>
      <c r="Y307" s="1">
        <v>50</v>
      </c>
      <c r="Z307" s="1">
        <v>8</v>
      </c>
      <c r="AA307" s="1">
        <v>625</v>
      </c>
      <c r="AB307" s="1">
        <v>0</v>
      </c>
      <c r="AP307" s="1">
        <f t="shared" si="9"/>
        <v>0</v>
      </c>
    </row>
    <row r="308" spans="1:70" x14ac:dyDescent="0.25">
      <c r="A308" s="1">
        <v>2</v>
      </c>
      <c r="B308" s="2">
        <v>44928</v>
      </c>
      <c r="C308" s="2">
        <v>44995</v>
      </c>
      <c r="D308" s="1">
        <v>48</v>
      </c>
      <c r="E308" s="1" t="s">
        <v>1180</v>
      </c>
      <c r="F308" s="1">
        <v>307</v>
      </c>
      <c r="G308" s="1" t="s">
        <v>1181</v>
      </c>
      <c r="H308" s="1" t="s">
        <v>78</v>
      </c>
      <c r="I308" s="1" t="s">
        <v>1182</v>
      </c>
      <c r="J308" s="1" t="s">
        <v>1183</v>
      </c>
      <c r="K308" s="1">
        <v>2</v>
      </c>
      <c r="L308" s="1">
        <v>1</v>
      </c>
      <c r="M308" s="1" t="str">
        <f t="shared" si="8"/>
        <v>MALE</v>
      </c>
      <c r="N308" s="1">
        <v>1</v>
      </c>
      <c r="P308" s="1">
        <v>1</v>
      </c>
      <c r="Q308" s="1" t="s">
        <v>68</v>
      </c>
      <c r="R308" s="1">
        <v>2014</v>
      </c>
      <c r="S308" s="1" t="s">
        <v>85</v>
      </c>
      <c r="T308" s="1" t="s">
        <v>86</v>
      </c>
      <c r="U308" s="1">
        <v>5100</v>
      </c>
      <c r="Y308" s="1">
        <v>150</v>
      </c>
      <c r="Z308" s="1">
        <v>0.5</v>
      </c>
      <c r="AA308" s="1">
        <v>30000</v>
      </c>
      <c r="AB308" s="1">
        <v>1</v>
      </c>
      <c r="AG308" s="1">
        <v>1</v>
      </c>
      <c r="AH308" s="1">
        <v>100</v>
      </c>
      <c r="AI308" s="1">
        <v>1</v>
      </c>
      <c r="AJ308" s="1">
        <v>50</v>
      </c>
      <c r="AK308" s="1">
        <v>12</v>
      </c>
      <c r="AL308" s="1">
        <v>10000</v>
      </c>
      <c r="AM308" s="1">
        <v>3</v>
      </c>
      <c r="AP308" s="1">
        <f t="shared" si="9"/>
        <v>99.99</v>
      </c>
      <c r="AT308" s="1">
        <v>33.33</v>
      </c>
      <c r="AU308" s="1">
        <v>0.33300000000000002</v>
      </c>
      <c r="AV308" s="1">
        <v>16.66</v>
      </c>
      <c r="AZ308" s="1">
        <v>33.33</v>
      </c>
      <c r="BA308" s="1">
        <v>0.33300000000000002</v>
      </c>
      <c r="BB308" s="1">
        <v>16.66</v>
      </c>
      <c r="BC308" s="1">
        <v>33.33</v>
      </c>
      <c r="BD308" s="1">
        <v>0.33300000000000002</v>
      </c>
      <c r="BE308" s="1">
        <v>16.66</v>
      </c>
    </row>
    <row r="309" spans="1:70" x14ac:dyDescent="0.25">
      <c r="A309" s="1">
        <v>2</v>
      </c>
      <c r="B309" s="2">
        <v>44928</v>
      </c>
      <c r="C309" s="2">
        <v>44995</v>
      </c>
      <c r="D309" s="1">
        <v>48</v>
      </c>
      <c r="E309" s="1" t="s">
        <v>1180</v>
      </c>
      <c r="F309" s="1">
        <v>308</v>
      </c>
      <c r="G309" s="1" t="s">
        <v>1184</v>
      </c>
      <c r="H309" s="1" t="s">
        <v>224</v>
      </c>
      <c r="I309" s="1" t="s">
        <v>1185</v>
      </c>
      <c r="K309" s="1">
        <v>1</v>
      </c>
      <c r="L309" s="1">
        <v>1</v>
      </c>
      <c r="M309" s="1" t="str">
        <f t="shared" si="8"/>
        <v>MALE</v>
      </c>
      <c r="P309" s="1">
        <v>0</v>
      </c>
      <c r="Q309" s="1" t="s">
        <v>68</v>
      </c>
      <c r="S309" s="1" t="s">
        <v>1186</v>
      </c>
      <c r="T309" s="1" t="s">
        <v>1187</v>
      </c>
      <c r="Y309" s="1">
        <v>25</v>
      </c>
      <c r="Z309" s="1">
        <v>15</v>
      </c>
      <c r="AA309" s="1">
        <v>166.66666670000001</v>
      </c>
      <c r="AB309" s="1">
        <v>0</v>
      </c>
      <c r="AP309" s="1">
        <f t="shared" si="9"/>
        <v>0</v>
      </c>
    </row>
    <row r="310" spans="1:70" x14ac:dyDescent="0.25">
      <c r="A310" s="1">
        <v>2</v>
      </c>
      <c r="B310" s="2">
        <v>44928</v>
      </c>
      <c r="C310" s="2">
        <v>44995</v>
      </c>
      <c r="D310" s="1">
        <v>48</v>
      </c>
      <c r="E310" s="1" t="s">
        <v>1180</v>
      </c>
      <c r="F310" s="1">
        <v>309</v>
      </c>
      <c r="G310" s="1" t="s">
        <v>1188</v>
      </c>
      <c r="H310" s="1" t="s">
        <v>724</v>
      </c>
      <c r="I310" s="1" t="s">
        <v>1189</v>
      </c>
      <c r="J310" s="1" t="s">
        <v>1190</v>
      </c>
      <c r="K310" s="1">
        <v>2</v>
      </c>
      <c r="L310" s="1">
        <v>1</v>
      </c>
      <c r="M310" s="1" t="str">
        <f t="shared" si="8"/>
        <v>MALE</v>
      </c>
      <c r="N310" s="1">
        <v>1</v>
      </c>
      <c r="P310" s="1">
        <v>1</v>
      </c>
      <c r="Q310" s="1" t="s">
        <v>68</v>
      </c>
      <c r="S310" s="1" t="s">
        <v>75</v>
      </c>
      <c r="T310" s="1" t="s">
        <v>76</v>
      </c>
      <c r="V310" s="1">
        <v>2</v>
      </c>
      <c r="Y310" s="1">
        <v>35</v>
      </c>
      <c r="Z310" s="1">
        <v>5</v>
      </c>
      <c r="AA310" s="1">
        <v>700</v>
      </c>
      <c r="AB310" s="1">
        <v>0</v>
      </c>
      <c r="AP310" s="1">
        <f t="shared" si="9"/>
        <v>0</v>
      </c>
    </row>
    <row r="311" spans="1:70" x14ac:dyDescent="0.25">
      <c r="A311" s="1">
        <v>2</v>
      </c>
      <c r="B311" s="2">
        <v>44928</v>
      </c>
      <c r="C311" s="2">
        <v>44995</v>
      </c>
      <c r="D311" s="1">
        <v>48</v>
      </c>
      <c r="E311" s="1" t="s">
        <v>1180</v>
      </c>
      <c r="F311" s="1">
        <v>310</v>
      </c>
      <c r="G311" s="1" t="s">
        <v>1191</v>
      </c>
      <c r="H311" s="1" t="s">
        <v>65</v>
      </c>
      <c r="I311" s="1" t="s">
        <v>274</v>
      </c>
      <c r="J311" s="1" t="s">
        <v>1192</v>
      </c>
      <c r="K311" s="1">
        <v>2</v>
      </c>
      <c r="L311" s="1">
        <v>2</v>
      </c>
      <c r="M311" s="1" t="str">
        <f t="shared" si="8"/>
        <v>MALE</v>
      </c>
      <c r="P311" s="1">
        <v>0</v>
      </c>
      <c r="Q311" s="1" t="s">
        <v>68</v>
      </c>
      <c r="R311" s="1">
        <v>2020</v>
      </c>
      <c r="S311" s="1" t="s">
        <v>85</v>
      </c>
      <c r="T311" s="1" t="s">
        <v>86</v>
      </c>
      <c r="U311" s="1">
        <v>-1</v>
      </c>
      <c r="V311" s="1">
        <v>145</v>
      </c>
      <c r="W311" s="1">
        <v>65</v>
      </c>
      <c r="Y311" s="1">
        <v>100</v>
      </c>
      <c r="Z311" s="1">
        <v>1</v>
      </c>
      <c r="AA311" s="1">
        <v>10000</v>
      </c>
      <c r="AB311" s="1">
        <v>1</v>
      </c>
      <c r="AG311" s="1">
        <v>1</v>
      </c>
      <c r="AH311" s="1">
        <v>50</v>
      </c>
      <c r="AI311" s="1">
        <v>1</v>
      </c>
      <c r="AJ311" s="1">
        <v>50</v>
      </c>
      <c r="AK311" s="1">
        <v>10</v>
      </c>
      <c r="AL311" s="1">
        <v>5000</v>
      </c>
      <c r="AM311" s="1">
        <v>1</v>
      </c>
      <c r="AP311" s="1">
        <f t="shared" si="9"/>
        <v>50</v>
      </c>
      <c r="BF311" s="1">
        <v>50</v>
      </c>
      <c r="BG311" s="1">
        <v>1</v>
      </c>
      <c r="BH311" s="1">
        <v>50</v>
      </c>
    </row>
    <row r="312" spans="1:70" x14ac:dyDescent="0.25">
      <c r="A312" s="1">
        <v>2</v>
      </c>
      <c r="B312" s="2">
        <v>44928</v>
      </c>
      <c r="C312" s="2">
        <v>44995</v>
      </c>
      <c r="D312" s="1">
        <v>49</v>
      </c>
      <c r="E312" s="1" t="s">
        <v>1193</v>
      </c>
      <c r="F312" s="1">
        <v>311</v>
      </c>
      <c r="G312" s="1" t="s">
        <v>1194</v>
      </c>
      <c r="H312" s="1" t="s">
        <v>78</v>
      </c>
      <c r="I312" s="1" t="s">
        <v>1195</v>
      </c>
      <c r="J312" s="1" t="s">
        <v>1196</v>
      </c>
      <c r="K312" s="1">
        <v>1</v>
      </c>
      <c r="M312" s="1" t="str">
        <f t="shared" si="8"/>
        <v>FEMALE</v>
      </c>
      <c r="N312" s="1">
        <v>1</v>
      </c>
      <c r="P312" s="1">
        <v>0</v>
      </c>
      <c r="Q312" s="1" t="s">
        <v>74</v>
      </c>
      <c r="R312" s="1">
        <v>2021</v>
      </c>
      <c r="S312" s="1" t="s">
        <v>1197</v>
      </c>
      <c r="T312" s="1" t="s">
        <v>98</v>
      </c>
      <c r="V312" s="1">
        <v>4.2</v>
      </c>
      <c r="Y312" s="1">
        <v>20</v>
      </c>
      <c r="Z312" s="1">
        <v>10</v>
      </c>
      <c r="AA312" s="1">
        <v>200</v>
      </c>
      <c r="AB312" s="1">
        <v>1</v>
      </c>
      <c r="AG312" s="1">
        <v>1</v>
      </c>
      <c r="AH312" s="1">
        <v>20</v>
      </c>
      <c r="AI312" s="1">
        <v>20</v>
      </c>
      <c r="AL312" s="1">
        <v>100</v>
      </c>
      <c r="AM312" s="1">
        <v>4</v>
      </c>
      <c r="AP312" s="1">
        <f t="shared" si="9"/>
        <v>20</v>
      </c>
      <c r="AT312" s="1">
        <v>5</v>
      </c>
      <c r="AU312" s="1">
        <v>5</v>
      </c>
      <c r="AW312" s="1">
        <v>5</v>
      </c>
      <c r="AX312" s="1">
        <v>5</v>
      </c>
      <c r="AZ312" s="1">
        <v>5</v>
      </c>
      <c r="BA312" s="1">
        <v>5</v>
      </c>
      <c r="BL312" s="1">
        <v>5</v>
      </c>
      <c r="BM312" s="1">
        <v>5</v>
      </c>
    </row>
    <row r="313" spans="1:70" x14ac:dyDescent="0.25">
      <c r="A313" s="1">
        <v>2</v>
      </c>
      <c r="B313" s="2">
        <v>44928</v>
      </c>
      <c r="C313" s="2">
        <v>44995</v>
      </c>
      <c r="D313" s="1">
        <v>49</v>
      </c>
      <c r="E313" s="1" t="s">
        <v>1193</v>
      </c>
      <c r="F313" s="1">
        <v>312</v>
      </c>
      <c r="G313" s="1" t="s">
        <v>1198</v>
      </c>
      <c r="H313" s="1" t="s">
        <v>172</v>
      </c>
      <c r="I313" s="1" t="s">
        <v>1199</v>
      </c>
      <c r="J313" s="1" t="s">
        <v>1200</v>
      </c>
      <c r="K313" s="1">
        <v>1</v>
      </c>
      <c r="M313" s="1" t="str">
        <f t="shared" si="8"/>
        <v>FEMALE</v>
      </c>
      <c r="N313" s="1">
        <v>1</v>
      </c>
      <c r="P313" s="1">
        <v>0</v>
      </c>
      <c r="Q313" s="1" t="s">
        <v>74</v>
      </c>
      <c r="R313" s="1">
        <v>2022</v>
      </c>
      <c r="S313" s="1" t="s">
        <v>471</v>
      </c>
      <c r="T313" s="1" t="s">
        <v>190</v>
      </c>
      <c r="Y313" s="1">
        <v>100</v>
      </c>
      <c r="Z313" s="1">
        <v>10</v>
      </c>
      <c r="AA313" s="1">
        <v>1000</v>
      </c>
      <c r="AB313" s="1">
        <v>1</v>
      </c>
      <c r="AG313" s="1">
        <v>1</v>
      </c>
      <c r="AH313" s="1">
        <v>100</v>
      </c>
      <c r="AI313" s="1">
        <v>10</v>
      </c>
      <c r="AL313" s="1">
        <v>1000</v>
      </c>
      <c r="AM313" s="1">
        <v>5</v>
      </c>
      <c r="AO313" s="1">
        <v>1</v>
      </c>
      <c r="AP313" s="1">
        <f t="shared" si="9"/>
        <v>100</v>
      </c>
      <c r="AT313" s="1">
        <v>20</v>
      </c>
      <c r="AU313" s="1">
        <v>2</v>
      </c>
      <c r="AW313" s="1">
        <v>20</v>
      </c>
      <c r="AX313" s="1">
        <v>2</v>
      </c>
      <c r="BC313" s="1">
        <v>20</v>
      </c>
      <c r="BD313" s="1">
        <v>2</v>
      </c>
      <c r="BF313" s="1">
        <v>20</v>
      </c>
      <c r="BG313" s="1">
        <v>2</v>
      </c>
      <c r="BL313" s="1">
        <v>20</v>
      </c>
      <c r="BM313" s="1">
        <v>2</v>
      </c>
    </row>
    <row r="314" spans="1:70" x14ac:dyDescent="0.25">
      <c r="A314" s="1">
        <v>2</v>
      </c>
      <c r="B314" s="2">
        <v>44928</v>
      </c>
      <c r="C314" s="2">
        <v>44995</v>
      </c>
      <c r="D314" s="1">
        <v>49</v>
      </c>
      <c r="E314" s="1" t="s">
        <v>1193</v>
      </c>
      <c r="F314" s="1">
        <v>313</v>
      </c>
      <c r="G314" s="1" t="s">
        <v>1201</v>
      </c>
      <c r="H314" s="1" t="s">
        <v>65</v>
      </c>
      <c r="I314" s="1" t="s">
        <v>1202</v>
      </c>
      <c r="J314" s="1" t="s">
        <v>1203</v>
      </c>
      <c r="K314" s="1">
        <v>3</v>
      </c>
      <c r="L314" s="1">
        <v>3</v>
      </c>
      <c r="M314" s="1" t="str">
        <f t="shared" si="8"/>
        <v>MALE</v>
      </c>
      <c r="P314" s="1">
        <v>0</v>
      </c>
      <c r="Q314" s="1" t="s">
        <v>68</v>
      </c>
      <c r="R314" s="1">
        <v>2021</v>
      </c>
      <c r="S314" s="1" t="s">
        <v>133</v>
      </c>
      <c r="T314" s="1" t="s">
        <v>98</v>
      </c>
      <c r="U314" s="1">
        <v>-1</v>
      </c>
      <c r="Y314" s="1">
        <v>50</v>
      </c>
      <c r="Z314" s="1">
        <v>1</v>
      </c>
      <c r="AA314" s="1">
        <v>5000</v>
      </c>
      <c r="AB314" s="1">
        <v>0</v>
      </c>
      <c r="AP314" s="1">
        <f t="shared" si="9"/>
        <v>0</v>
      </c>
    </row>
    <row r="315" spans="1:70" x14ac:dyDescent="0.25">
      <c r="A315" s="1">
        <v>2</v>
      </c>
      <c r="B315" s="2">
        <v>44928</v>
      </c>
      <c r="C315" s="2">
        <v>44995</v>
      </c>
      <c r="D315" s="1">
        <v>49</v>
      </c>
      <c r="E315" s="1" t="s">
        <v>1193</v>
      </c>
      <c r="F315" s="1">
        <v>314</v>
      </c>
      <c r="G315" s="1" t="s">
        <v>1204</v>
      </c>
      <c r="H315" s="1" t="s">
        <v>78</v>
      </c>
      <c r="I315" s="1" t="s">
        <v>1205</v>
      </c>
      <c r="J315" s="1" t="s">
        <v>1206</v>
      </c>
      <c r="K315" s="1">
        <v>3</v>
      </c>
      <c r="L315" s="1">
        <v>2</v>
      </c>
      <c r="M315" s="1" t="str">
        <f t="shared" si="8"/>
        <v>MALE</v>
      </c>
      <c r="N315" s="1">
        <v>1</v>
      </c>
      <c r="P315" s="1">
        <v>0</v>
      </c>
      <c r="Q315" s="1" t="s">
        <v>68</v>
      </c>
      <c r="R315" s="1">
        <v>2018</v>
      </c>
      <c r="S315" s="1" t="s">
        <v>75</v>
      </c>
      <c r="T315" s="1" t="s">
        <v>76</v>
      </c>
      <c r="Y315" s="1">
        <v>75</v>
      </c>
      <c r="Z315" s="1">
        <v>3</v>
      </c>
      <c r="AA315" s="1">
        <v>2500</v>
      </c>
      <c r="AB315" s="1">
        <v>1</v>
      </c>
      <c r="AG315" s="1">
        <v>1</v>
      </c>
      <c r="AH315" s="1">
        <v>10</v>
      </c>
      <c r="AI315" s="1">
        <v>1</v>
      </c>
      <c r="AJ315" s="1">
        <v>65</v>
      </c>
      <c r="AK315" s="1">
        <v>18</v>
      </c>
      <c r="AL315" s="1">
        <v>1000</v>
      </c>
      <c r="AM315" s="1">
        <v>1</v>
      </c>
      <c r="AP315" s="1">
        <f t="shared" si="9"/>
        <v>10</v>
      </c>
      <c r="BL315" s="1">
        <v>10</v>
      </c>
      <c r="BM315" s="1">
        <v>1</v>
      </c>
      <c r="BN315" s="1">
        <v>65</v>
      </c>
    </row>
    <row r="316" spans="1:70" x14ac:dyDescent="0.25">
      <c r="A316" s="1">
        <v>2</v>
      </c>
      <c r="B316" s="2">
        <v>44928</v>
      </c>
      <c r="C316" s="2">
        <v>44995</v>
      </c>
      <c r="D316" s="1">
        <v>50</v>
      </c>
      <c r="E316" s="1" t="s">
        <v>1207</v>
      </c>
      <c r="F316" s="1">
        <v>315</v>
      </c>
      <c r="G316" s="1" t="s">
        <v>1208</v>
      </c>
      <c r="H316" s="1" t="s">
        <v>78</v>
      </c>
      <c r="I316" s="1" t="s">
        <v>1209</v>
      </c>
      <c r="J316" s="1" t="s">
        <v>1210</v>
      </c>
      <c r="K316" s="1">
        <v>1</v>
      </c>
      <c r="M316" s="1" t="str">
        <f t="shared" si="8"/>
        <v>FEMALE</v>
      </c>
      <c r="N316" s="1">
        <v>1</v>
      </c>
      <c r="P316" s="1">
        <v>0</v>
      </c>
      <c r="Q316" s="1" t="s">
        <v>68</v>
      </c>
      <c r="R316" s="1">
        <v>2017</v>
      </c>
      <c r="S316" s="1" t="s">
        <v>133</v>
      </c>
      <c r="T316" s="1" t="s">
        <v>98</v>
      </c>
      <c r="U316" s="1">
        <v>670</v>
      </c>
      <c r="V316" s="1">
        <v>80</v>
      </c>
      <c r="X316" s="1">
        <v>30</v>
      </c>
      <c r="Y316" s="1">
        <v>100</v>
      </c>
      <c r="Z316" s="1">
        <v>2</v>
      </c>
      <c r="AA316" s="1">
        <v>5000</v>
      </c>
      <c r="AB316" s="1">
        <v>1</v>
      </c>
      <c r="AG316" s="1">
        <v>1</v>
      </c>
      <c r="AH316" s="1">
        <v>100</v>
      </c>
      <c r="AI316" s="1">
        <v>2</v>
      </c>
      <c r="AL316" s="1">
        <v>5000</v>
      </c>
      <c r="AM316" s="1">
        <v>1</v>
      </c>
      <c r="AP316" s="1">
        <f t="shared" si="9"/>
        <v>100</v>
      </c>
      <c r="BL316" s="1">
        <v>100</v>
      </c>
      <c r="BM316" s="1">
        <v>2</v>
      </c>
    </row>
    <row r="317" spans="1:70" x14ac:dyDescent="0.25">
      <c r="A317" s="1">
        <v>2</v>
      </c>
      <c r="B317" s="2">
        <v>44928</v>
      </c>
      <c r="C317" s="2">
        <v>44995</v>
      </c>
      <c r="D317" s="1">
        <v>50</v>
      </c>
      <c r="E317" s="1" t="s">
        <v>1207</v>
      </c>
      <c r="F317" s="1">
        <v>316</v>
      </c>
      <c r="G317" s="1" t="s">
        <v>1211</v>
      </c>
      <c r="H317" s="1" t="s">
        <v>71</v>
      </c>
      <c r="I317" s="1" t="s">
        <v>1212</v>
      </c>
      <c r="J317" s="1" t="s">
        <v>1213</v>
      </c>
      <c r="K317" s="1">
        <v>1</v>
      </c>
      <c r="L317" s="1">
        <v>1</v>
      </c>
      <c r="M317" s="1" t="str">
        <f t="shared" si="8"/>
        <v>MALE</v>
      </c>
      <c r="P317" s="1">
        <v>0</v>
      </c>
      <c r="Q317" s="1" t="s">
        <v>68</v>
      </c>
      <c r="S317" s="1" t="s">
        <v>75</v>
      </c>
      <c r="T317" s="1" t="s">
        <v>76</v>
      </c>
      <c r="U317" s="1">
        <v>-1</v>
      </c>
      <c r="Y317" s="1">
        <v>200</v>
      </c>
      <c r="Z317" s="1">
        <v>1</v>
      </c>
      <c r="AA317" s="1">
        <v>20000</v>
      </c>
      <c r="AB317" s="1">
        <v>0</v>
      </c>
      <c r="AP317" s="1">
        <f t="shared" si="9"/>
        <v>0</v>
      </c>
    </row>
    <row r="318" spans="1:70" x14ac:dyDescent="0.25">
      <c r="A318" s="1">
        <v>2</v>
      </c>
      <c r="B318" s="2">
        <v>44928</v>
      </c>
      <c r="C318" s="2">
        <v>44995</v>
      </c>
      <c r="D318" s="1">
        <v>51</v>
      </c>
      <c r="E318" s="1" t="s">
        <v>525</v>
      </c>
      <c r="F318" s="1">
        <v>317</v>
      </c>
      <c r="G318" s="1" t="s">
        <v>1214</v>
      </c>
      <c r="H318" s="1" t="s">
        <v>65</v>
      </c>
      <c r="I318" s="1" t="s">
        <v>1215</v>
      </c>
      <c r="J318" s="1" t="s">
        <v>1216</v>
      </c>
      <c r="K318" s="1">
        <v>2</v>
      </c>
      <c r="L318" s="1">
        <v>1</v>
      </c>
      <c r="M318" s="1" t="str">
        <f t="shared" si="8"/>
        <v>MALE</v>
      </c>
      <c r="N318" s="1">
        <v>1</v>
      </c>
      <c r="P318" s="1">
        <v>0</v>
      </c>
      <c r="Q318" s="1" t="s">
        <v>68</v>
      </c>
      <c r="S318" s="1" t="s">
        <v>85</v>
      </c>
      <c r="T318" s="1" t="s">
        <v>86</v>
      </c>
      <c r="U318" s="1">
        <v>-1</v>
      </c>
      <c r="V318" s="1">
        <v>270</v>
      </c>
      <c r="Y318" s="1">
        <v>90</v>
      </c>
      <c r="Z318" s="1">
        <v>0.5</v>
      </c>
      <c r="AA318" s="1">
        <v>18000</v>
      </c>
      <c r="AB318" s="1">
        <v>1</v>
      </c>
      <c r="AG318" s="1">
        <v>0</v>
      </c>
      <c r="AP318" s="1">
        <f t="shared" si="9"/>
        <v>0</v>
      </c>
    </row>
    <row r="319" spans="1:70" x14ac:dyDescent="0.25">
      <c r="A319" s="1">
        <v>2</v>
      </c>
      <c r="B319" s="2">
        <v>44928</v>
      </c>
      <c r="C319" s="2">
        <v>44995</v>
      </c>
      <c r="D319" s="1">
        <v>51</v>
      </c>
      <c r="E319" s="1" t="s">
        <v>525</v>
      </c>
      <c r="F319" s="1">
        <v>318</v>
      </c>
      <c r="G319" s="1" t="s">
        <v>1217</v>
      </c>
      <c r="H319" s="1" t="s">
        <v>78</v>
      </c>
      <c r="I319" s="1" t="s">
        <v>1218</v>
      </c>
      <c r="J319" s="1" t="s">
        <v>1219</v>
      </c>
      <c r="K319" s="1">
        <v>2</v>
      </c>
      <c r="L319" s="1">
        <v>1</v>
      </c>
      <c r="M319" s="1" t="str">
        <f t="shared" si="8"/>
        <v>MALE</v>
      </c>
      <c r="N319" s="1">
        <v>1</v>
      </c>
      <c r="P319" s="1">
        <v>1</v>
      </c>
      <c r="Q319" s="1" t="s">
        <v>68</v>
      </c>
      <c r="S319" s="1" t="s">
        <v>133</v>
      </c>
      <c r="T319" s="1" t="s">
        <v>98</v>
      </c>
      <c r="U319" s="1">
        <v>-1</v>
      </c>
      <c r="Y319" s="1">
        <v>150</v>
      </c>
      <c r="Z319" s="1">
        <v>0.5</v>
      </c>
      <c r="AA319" s="1">
        <v>30000</v>
      </c>
      <c r="AB319" s="1">
        <v>1</v>
      </c>
      <c r="AG319" s="1">
        <v>1</v>
      </c>
      <c r="AH319" s="1">
        <v>81</v>
      </c>
      <c r="AI319" s="1">
        <v>1</v>
      </c>
      <c r="AJ319" s="1">
        <v>69</v>
      </c>
      <c r="AK319" s="1">
        <v>12</v>
      </c>
      <c r="AL319" s="1">
        <v>8100</v>
      </c>
      <c r="AM319" s="1">
        <v>2</v>
      </c>
      <c r="AP319" s="1">
        <f t="shared" si="9"/>
        <v>81</v>
      </c>
      <c r="BC319" s="1">
        <v>40.5</v>
      </c>
      <c r="BD319" s="1">
        <v>0.5</v>
      </c>
      <c r="BE319" s="1">
        <v>34.5</v>
      </c>
      <c r="BO319" s="1">
        <v>40.5</v>
      </c>
      <c r="BP319" s="1">
        <v>0.5</v>
      </c>
      <c r="BQ319" s="1">
        <v>34.5</v>
      </c>
      <c r="BR319" s="1" t="s">
        <v>1220</v>
      </c>
    </row>
    <row r="320" spans="1:70" x14ac:dyDescent="0.25">
      <c r="A320" s="1">
        <v>2</v>
      </c>
      <c r="B320" s="2">
        <v>44928</v>
      </c>
      <c r="C320" s="2">
        <v>44995</v>
      </c>
      <c r="D320" s="1">
        <v>51</v>
      </c>
      <c r="E320" s="1" t="s">
        <v>525</v>
      </c>
      <c r="F320" s="1">
        <v>319</v>
      </c>
      <c r="G320" s="1" t="s">
        <v>1221</v>
      </c>
      <c r="H320" s="1" t="s">
        <v>564</v>
      </c>
      <c r="I320" s="1" t="s">
        <v>1222</v>
      </c>
      <c r="J320" s="1" t="s">
        <v>1223</v>
      </c>
      <c r="K320" s="1">
        <v>2</v>
      </c>
      <c r="L320" s="1">
        <v>1</v>
      </c>
      <c r="M320" s="1" t="str">
        <f t="shared" si="8"/>
        <v>MALE</v>
      </c>
      <c r="N320" s="1">
        <v>1</v>
      </c>
      <c r="P320" s="1">
        <v>1</v>
      </c>
      <c r="Q320" s="1" t="s">
        <v>68</v>
      </c>
      <c r="R320" s="1">
        <v>2017</v>
      </c>
      <c r="S320" s="1" t="s">
        <v>1224</v>
      </c>
      <c r="T320" s="1" t="s">
        <v>1225</v>
      </c>
      <c r="W320" s="1">
        <v>50</v>
      </c>
      <c r="X320" s="1">
        <v>18</v>
      </c>
      <c r="Y320" s="1">
        <v>75</v>
      </c>
      <c r="Z320" s="1">
        <v>2.5</v>
      </c>
      <c r="AA320" s="1">
        <v>3000</v>
      </c>
      <c r="AB320" s="1">
        <v>1</v>
      </c>
      <c r="AG320" s="1">
        <v>1</v>
      </c>
      <c r="AH320" s="1">
        <v>50</v>
      </c>
      <c r="AI320" s="1">
        <v>5</v>
      </c>
      <c r="AJ320" s="1">
        <v>25</v>
      </c>
      <c r="AK320" s="1">
        <v>10</v>
      </c>
      <c r="AL320" s="1">
        <v>1000</v>
      </c>
      <c r="AM320" s="1">
        <v>2</v>
      </c>
      <c r="AP320" s="1">
        <f t="shared" si="9"/>
        <v>50</v>
      </c>
      <c r="AZ320" s="1">
        <v>25</v>
      </c>
      <c r="BA320" s="1">
        <v>2.5</v>
      </c>
      <c r="BB320" s="1">
        <v>12.5</v>
      </c>
      <c r="BO320" s="1">
        <v>25</v>
      </c>
      <c r="BP320" s="1">
        <v>2.5</v>
      </c>
      <c r="BQ320" s="1">
        <v>12.5</v>
      </c>
      <c r="BR320" s="1" t="s">
        <v>1220</v>
      </c>
    </row>
    <row r="321" spans="1:65" x14ac:dyDescent="0.25">
      <c r="A321" s="1">
        <v>2</v>
      </c>
      <c r="B321" s="2">
        <v>44928</v>
      </c>
      <c r="C321" s="2">
        <v>44995</v>
      </c>
      <c r="D321" s="1">
        <v>51</v>
      </c>
      <c r="E321" s="1" t="s">
        <v>525</v>
      </c>
      <c r="F321" s="1">
        <v>320</v>
      </c>
      <c r="G321" s="1" t="s">
        <v>1226</v>
      </c>
      <c r="H321" s="1" t="s">
        <v>78</v>
      </c>
      <c r="I321" s="1" t="s">
        <v>1227</v>
      </c>
      <c r="J321" s="1" t="s">
        <v>1228</v>
      </c>
      <c r="K321" s="1">
        <v>2</v>
      </c>
      <c r="L321" s="1">
        <v>1</v>
      </c>
      <c r="M321" s="1" t="str">
        <f t="shared" si="8"/>
        <v>MALE</v>
      </c>
      <c r="N321" s="1">
        <v>1</v>
      </c>
      <c r="Q321" s="1" t="s">
        <v>68</v>
      </c>
      <c r="S321" s="1" t="s">
        <v>69</v>
      </c>
      <c r="T321" s="1" t="s">
        <v>69</v>
      </c>
      <c r="U321" s="1">
        <v>1400</v>
      </c>
      <c r="V321" s="1">
        <v>46</v>
      </c>
      <c r="X321" s="1">
        <v>18</v>
      </c>
      <c r="Y321" s="1">
        <v>80</v>
      </c>
      <c r="Z321" s="1">
        <v>2</v>
      </c>
      <c r="AA321" s="1">
        <v>4000</v>
      </c>
      <c r="AB321" s="1">
        <v>1</v>
      </c>
      <c r="AG321" s="1">
        <v>1</v>
      </c>
      <c r="AH321" s="1">
        <v>80</v>
      </c>
      <c r="AI321" s="1">
        <v>10</v>
      </c>
      <c r="AL321" s="1">
        <v>800</v>
      </c>
      <c r="AM321" s="1">
        <v>1</v>
      </c>
      <c r="AP321" s="1">
        <f t="shared" si="9"/>
        <v>80</v>
      </c>
      <c r="BL321" s="1">
        <v>80</v>
      </c>
      <c r="BM321" s="1">
        <v>10</v>
      </c>
    </row>
  </sheetData>
  <autoFilter ref="A1:BR321"/>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H43:Z61"/>
  <sheetViews>
    <sheetView showGridLines="0" tabSelected="1" zoomScale="60" zoomScaleNormal="60" workbookViewId="0">
      <selection activeCell="Y54" sqref="Y54"/>
    </sheetView>
  </sheetViews>
  <sheetFormatPr defaultRowHeight="13.8" x14ac:dyDescent="0.25"/>
  <cols>
    <col min="1" max="7" width="8.796875" style="20"/>
    <col min="8" max="8" width="13.296875" style="20" customWidth="1"/>
    <col min="9" max="16" width="8.796875" style="20"/>
    <col min="17" max="17" width="16.296875" style="20" bestFit="1" customWidth="1"/>
    <col min="18" max="18" width="8.796875" style="20"/>
    <col min="19" max="19" width="10.3984375" style="20" bestFit="1" customWidth="1"/>
    <col min="20" max="20" width="44.09765625" style="20" bestFit="1" customWidth="1"/>
    <col min="21" max="16384" width="8.796875" style="20"/>
  </cols>
  <sheetData>
    <row r="43" spans="9:23" x14ac:dyDescent="0.25">
      <c r="Q43" s="20" t="s">
        <v>1342</v>
      </c>
      <c r="R43" s="20" t="s">
        <v>1342</v>
      </c>
      <c r="S43" s="20" t="s">
        <v>1342</v>
      </c>
      <c r="T43" s="20" t="s">
        <v>1342</v>
      </c>
    </row>
    <row r="44" spans="9:23" x14ac:dyDescent="0.25">
      <c r="I44" s="20" t="s">
        <v>1339</v>
      </c>
    </row>
    <row r="45" spans="9:23" ht="27.6" x14ac:dyDescent="0.65">
      <c r="T45" s="23">
        <f>GETPIVOTDATA("Sum of total inv amt",Sheet22!$A$3)</f>
        <v>11099.9113105</v>
      </c>
      <c r="V45" s="20" t="s">
        <v>1340</v>
      </c>
    </row>
    <row r="47" spans="9:23" x14ac:dyDescent="0.25">
      <c r="W47" s="20" t="s">
        <v>1340</v>
      </c>
    </row>
    <row r="49" spans="8:26" ht="30" x14ac:dyDescent="0.7">
      <c r="S49" s="20">
        <f>GETPIVOTDATA("Sum of total debt amt",Sheet22!$A$3)</f>
        <v>1810.9800000000002</v>
      </c>
      <c r="T49" s="22"/>
    </row>
    <row r="50" spans="8:26" ht="30" x14ac:dyDescent="0.7">
      <c r="T50" s="24">
        <f>GETPIVOTDATA("Sum of total debt amt",Sheet22!$A$3)</f>
        <v>1810.9800000000002</v>
      </c>
    </row>
    <row r="51" spans="8:26" x14ac:dyDescent="0.25">
      <c r="H51" s="20">
        <f>GETPIVOTDATA("Sum of total inv amt",Sheet22!$A$3)</f>
        <v>11099.9113105</v>
      </c>
    </row>
    <row r="56" spans="8:26" x14ac:dyDescent="0.25">
      <c r="W56" s="25">
        <f>GETPIVOTDATA("Average of Total deal equity",Sheet22!$A$3)</f>
        <v>182.2938666666667</v>
      </c>
      <c r="X56" s="25"/>
      <c r="Y56" s="25"/>
      <c r="Z56" s="21"/>
    </row>
    <row r="57" spans="8:26" ht="27.6" x14ac:dyDescent="0.65">
      <c r="T57" s="23">
        <f>GETPIVOTDATA("Average of Total deal equity",Sheet22!$A$3)</f>
        <v>182.2938666666667</v>
      </c>
      <c r="W57" s="25"/>
      <c r="X57" s="25"/>
      <c r="Y57" s="25"/>
      <c r="Z57" s="21"/>
    </row>
    <row r="58" spans="8:26" ht="17.399999999999999" x14ac:dyDescent="0.45">
      <c r="T58" s="26"/>
      <c r="W58" s="25"/>
      <c r="X58" s="25"/>
      <c r="Y58" s="25"/>
      <c r="Z58" s="21"/>
    </row>
    <row r="59" spans="8:26" x14ac:dyDescent="0.25">
      <c r="W59" s="25"/>
      <c r="X59" s="25"/>
      <c r="Y59" s="25"/>
      <c r="Z59" s="21"/>
    </row>
    <row r="60" spans="8:26" x14ac:dyDescent="0.25">
      <c r="W60" s="25"/>
      <c r="X60" s="25"/>
      <c r="Y60" s="25"/>
      <c r="Z60" s="21"/>
    </row>
    <row r="61" spans="8:26" x14ac:dyDescent="0.25">
      <c r="W61" s="25"/>
      <c r="X61" s="25"/>
      <c r="Y61" s="25"/>
      <c r="Z61" s="21"/>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top ..5 startups</vt:lpstr>
      <vt:lpstr>Revenue top 5 industries</vt:lpstr>
      <vt:lpstr>Age group and presenters</vt:lpstr>
      <vt:lpstr>Sheet7</vt:lpstr>
      <vt:lpstr>Sheet10</vt:lpstr>
      <vt:lpstr>Sheet13</vt:lpstr>
      <vt:lpstr>Sheet14</vt:lpstr>
      <vt:lpstr>Sheet15</vt:lpstr>
      <vt:lpstr>Sheet16</vt:lpstr>
      <vt:lpstr>Sheet17</vt:lpstr>
      <vt:lpstr>Sheet18</vt:lpstr>
      <vt:lpstr>Sheet19</vt:lpstr>
      <vt:lpstr>Sheet8</vt:lpstr>
      <vt:lpstr>Sheet1</vt:lpstr>
      <vt:lpstr>Sheet22</vt:lpstr>
      <vt:lpstr>Sheet4</vt:lpstr>
      <vt:lpstr>Sheet9</vt:lpstr>
      <vt:lpstr>Sheet12</vt:lpstr>
      <vt:lpstr>Shark Tank India</vt:lpstr>
      <vt:lpstr>dashboard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2023-08-08T14:07:54Z</dcterms:created>
  <dcterms:modified xsi:type="dcterms:W3CDTF">2023-08-10T12:38:14Z</dcterms:modified>
</cp:coreProperties>
</file>