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cuments\"/>
    </mc:Choice>
  </mc:AlternateContent>
  <xr:revisionPtr revIDLastSave="0" documentId="13_ncr:1_{AE70C232-F1C0-4E6F-92E6-C3E97B96693A}" xr6:coauthVersionLast="47" xr6:coauthVersionMax="47" xr10:uidLastSave="{00000000-0000-0000-0000-000000000000}"/>
  <bookViews>
    <workbookView xWindow="-110" yWindow="-110" windowWidth="19420" windowHeight="10420" activeTab="5" xr2:uid="{1799B4FD-03FC-494D-A24D-D69024D333B4}"/>
  </bookViews>
  <sheets>
    <sheet name="Data 2019" sheetId="3" r:id="rId1"/>
    <sheet name="gabungan" sheetId="6" r:id="rId2"/>
    <sheet name="nilai k" sheetId="8" r:id="rId3"/>
    <sheet name="akurasi" sheetId="9" r:id="rId4"/>
    <sheet name="data 2020" sheetId="4" r:id="rId5"/>
    <sheet name="data 2021" sheetId="5" r:id="rId6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5" l="1"/>
  <c r="E20" i="3"/>
  <c r="E20" i="4"/>
  <c r="AJ30" i="9"/>
  <c r="AJ29" i="9"/>
  <c r="AJ28" i="9"/>
  <c r="AI31" i="9"/>
  <c r="AH30" i="9"/>
  <c r="AH29" i="9"/>
  <c r="AH28" i="9"/>
  <c r="AI28" i="9"/>
  <c r="AI29" i="9"/>
  <c r="AI30" i="9"/>
  <c r="AJ31" i="9"/>
  <c r="AJ32" i="9" s="1"/>
  <c r="AI32" i="9"/>
  <c r="AH31" i="9"/>
  <c r="AH32" i="9" s="1"/>
  <c r="AJ23" i="9"/>
  <c r="AI23" i="9"/>
  <c r="AH23" i="9"/>
  <c r="AJ22" i="9"/>
  <c r="AI22" i="9"/>
  <c r="AH22" i="9"/>
  <c r="AJ21" i="9"/>
  <c r="AJ24" i="9" s="1"/>
  <c r="AI21" i="9"/>
  <c r="AI24" i="9" s="1"/>
  <c r="AH21" i="9"/>
  <c r="AH24" i="9" s="1"/>
  <c r="AI17" i="9"/>
  <c r="AH17" i="9"/>
  <c r="AG17" i="9"/>
  <c r="AI16" i="9"/>
  <c r="AH16" i="9"/>
  <c r="AG16" i="9"/>
  <c r="AI15" i="9"/>
  <c r="AI18" i="9" s="1"/>
  <c r="AH15" i="9"/>
  <c r="AH18" i="9" s="1"/>
  <c r="AG15" i="9"/>
  <c r="AJ11" i="9"/>
  <c r="AI11" i="9"/>
  <c r="AH11" i="9"/>
  <c r="AK10" i="9"/>
  <c r="AK9" i="9"/>
  <c r="AK8" i="9"/>
  <c r="AK11" i="9" s="1"/>
  <c r="W17" i="9"/>
  <c r="V17" i="9"/>
  <c r="U17" i="9"/>
  <c r="W16" i="9"/>
  <c r="V16" i="9"/>
  <c r="U16" i="9"/>
  <c r="W15" i="9"/>
  <c r="W18" i="9" s="1"/>
  <c r="V15" i="9"/>
  <c r="V18" i="9" s="1"/>
  <c r="U15" i="9"/>
  <c r="X11" i="9"/>
  <c r="W11" i="9"/>
  <c r="V11" i="9"/>
  <c r="Y10" i="9"/>
  <c r="Y9" i="9"/>
  <c r="Y8" i="9"/>
  <c r="Y11" i="9" s="1"/>
  <c r="K16" i="9"/>
  <c r="J16" i="9"/>
  <c r="K15" i="9"/>
  <c r="J17" i="9"/>
  <c r="J15" i="9"/>
  <c r="AG18" i="9" l="1"/>
  <c r="AJ15" i="9"/>
  <c r="AJ16" i="9"/>
  <c r="AK16" i="9" s="1"/>
  <c r="AJ17" i="9"/>
  <c r="AK17" i="9" s="1"/>
  <c r="W21" i="9"/>
  <c r="V21" i="9"/>
  <c r="U18" i="9"/>
  <c r="X15" i="9"/>
  <c r="W22" i="9"/>
  <c r="V22" i="9"/>
  <c r="X16" i="9"/>
  <c r="W23" i="9"/>
  <c r="V23" i="9"/>
  <c r="X17" i="9"/>
  <c r="AJ18" i="9" l="1"/>
  <c r="AK15" i="9"/>
  <c r="AK18" i="9" s="1"/>
  <c r="X23" i="9"/>
  <c r="Y17" i="9"/>
  <c r="X22" i="9"/>
  <c r="Y16" i="9"/>
  <c r="X18" i="9"/>
  <c r="X21" i="9"/>
  <c r="X24" i="9" s="1"/>
  <c r="Y15" i="9"/>
  <c r="Y18" i="9" s="1"/>
  <c r="V24" i="9"/>
  <c r="W24" i="9"/>
  <c r="Q54" i="6" l="1"/>
  <c r="Q55" i="6"/>
  <c r="Q56" i="6"/>
  <c r="Q57" i="6"/>
  <c r="Q58" i="6"/>
  <c r="Q59" i="6"/>
  <c r="Q60" i="6"/>
  <c r="Q61" i="6"/>
  <c r="Q62" i="6"/>
  <c r="Q63" i="6"/>
  <c r="Q64" i="6"/>
  <c r="Q65" i="6"/>
  <c r="K17" i="9" l="1"/>
  <c r="I17" i="9"/>
  <c r="I16" i="9"/>
  <c r="K18" i="9"/>
  <c r="J18" i="9"/>
  <c r="I15" i="9"/>
  <c r="L11" i="9"/>
  <c r="K11" i="9"/>
  <c r="J11" i="9"/>
  <c r="M10" i="9"/>
  <c r="M9" i="9"/>
  <c r="M8" i="9"/>
  <c r="M11" i="9" s="1"/>
  <c r="J23" i="9" l="1"/>
  <c r="L17" i="9"/>
  <c r="J22" i="9"/>
  <c r="L16" i="9"/>
  <c r="K21" i="9"/>
  <c r="L15" i="9"/>
  <c r="L21" i="9" s="1"/>
  <c r="J21" i="9"/>
  <c r="I18" i="9"/>
  <c r="K22" i="9"/>
  <c r="K23" i="9"/>
  <c r="L23" i="9" l="1"/>
  <c r="M17" i="9"/>
  <c r="L22" i="9"/>
  <c r="M16" i="9"/>
  <c r="L18" i="9"/>
  <c r="L24" i="9"/>
  <c r="M15" i="9"/>
  <c r="M18" i="9" s="1"/>
  <c r="J24" i="9"/>
  <c r="K24" i="9"/>
  <c r="AW83" i="6" l="1"/>
  <c r="AW84" i="6"/>
  <c r="AW85" i="6"/>
  <c r="AW86" i="6"/>
  <c r="AW87" i="6"/>
  <c r="AW88" i="6"/>
  <c r="AW89" i="6"/>
  <c r="AW90" i="6"/>
  <c r="AW91" i="6"/>
  <c r="AW92" i="6"/>
  <c r="AW93" i="6"/>
  <c r="AW82" i="6"/>
  <c r="AW69" i="6"/>
  <c r="AW70" i="6"/>
  <c r="AW71" i="6"/>
  <c r="AW72" i="6"/>
  <c r="AW73" i="6"/>
  <c r="AW74" i="6"/>
  <c r="AW75" i="6"/>
  <c r="AW76" i="6"/>
  <c r="AW77" i="6"/>
  <c r="AW78" i="6"/>
  <c r="AW79" i="6"/>
  <c r="AW68" i="6"/>
  <c r="AW55" i="6"/>
  <c r="AW56" i="6"/>
  <c r="AW57" i="6"/>
  <c r="AW58" i="6"/>
  <c r="AW59" i="6"/>
  <c r="AW60" i="6"/>
  <c r="AW61" i="6"/>
  <c r="AW62" i="6"/>
  <c r="AW63" i="6"/>
  <c r="AW64" i="6"/>
  <c r="AW65" i="6"/>
  <c r="AW54" i="6"/>
  <c r="AO55" i="6"/>
  <c r="AO56" i="6"/>
  <c r="AO57" i="6"/>
  <c r="AO58" i="6"/>
  <c r="AO59" i="6"/>
  <c r="AO60" i="6"/>
  <c r="AO61" i="6"/>
  <c r="AO62" i="6"/>
  <c r="AO63" i="6"/>
  <c r="AO64" i="6"/>
  <c r="AO65" i="6"/>
  <c r="AO54" i="6"/>
  <c r="AO69" i="6"/>
  <c r="AO70" i="6"/>
  <c r="AO71" i="6"/>
  <c r="AO72" i="6"/>
  <c r="AO73" i="6"/>
  <c r="AO74" i="6"/>
  <c r="AO75" i="6"/>
  <c r="AO76" i="6"/>
  <c r="AO77" i="6"/>
  <c r="AO78" i="6"/>
  <c r="AO79" i="6"/>
  <c r="AO68" i="6"/>
  <c r="AO83" i="6"/>
  <c r="AO84" i="6"/>
  <c r="AO85" i="6"/>
  <c r="AO86" i="6"/>
  <c r="AO87" i="6"/>
  <c r="AO88" i="6"/>
  <c r="AO89" i="6"/>
  <c r="AO90" i="6"/>
  <c r="AO91" i="6"/>
  <c r="AO92" i="6"/>
  <c r="AO93" i="6"/>
  <c r="AO82" i="6"/>
  <c r="AG83" i="6"/>
  <c r="AG84" i="6"/>
  <c r="AG85" i="6"/>
  <c r="AG86" i="6"/>
  <c r="AG87" i="6"/>
  <c r="AG88" i="6"/>
  <c r="AG89" i="6"/>
  <c r="AG90" i="6"/>
  <c r="AG91" i="6"/>
  <c r="AG92" i="6"/>
  <c r="AG93" i="6"/>
  <c r="AG82" i="6"/>
  <c r="AG69" i="6"/>
  <c r="AG70" i="6"/>
  <c r="AG71" i="6"/>
  <c r="AG72" i="6"/>
  <c r="AG73" i="6"/>
  <c r="AG74" i="6"/>
  <c r="AG75" i="6"/>
  <c r="AG76" i="6"/>
  <c r="AG77" i="6"/>
  <c r="AG78" i="6"/>
  <c r="AG79" i="6"/>
  <c r="AG68" i="6"/>
  <c r="AG55" i="6"/>
  <c r="AG56" i="6"/>
  <c r="AG57" i="6"/>
  <c r="AG58" i="6"/>
  <c r="AG59" i="6"/>
  <c r="AG60" i="6"/>
  <c r="AG61" i="6"/>
  <c r="AG62" i="6"/>
  <c r="AG63" i="6"/>
  <c r="AG64" i="6"/>
  <c r="AG65" i="6"/>
  <c r="AG54" i="6"/>
  <c r="Y83" i="6"/>
  <c r="Y84" i="6"/>
  <c r="Y85" i="6"/>
  <c r="Y86" i="6"/>
  <c r="Y87" i="6"/>
  <c r="Y88" i="6"/>
  <c r="Y89" i="6"/>
  <c r="Y90" i="6"/>
  <c r="Y91" i="6"/>
  <c r="Y92" i="6"/>
  <c r="Y93" i="6"/>
  <c r="Y82" i="6"/>
  <c r="Y69" i="6"/>
  <c r="Y70" i="6"/>
  <c r="Y71" i="6"/>
  <c r="Y72" i="6"/>
  <c r="Y73" i="6"/>
  <c r="Y74" i="6"/>
  <c r="Y75" i="6"/>
  <c r="Y76" i="6"/>
  <c r="Y77" i="6"/>
  <c r="Y78" i="6"/>
  <c r="Y79" i="6"/>
  <c r="Y68" i="6"/>
  <c r="Y55" i="6"/>
  <c r="Y56" i="6"/>
  <c r="Y57" i="6"/>
  <c r="Y58" i="6"/>
  <c r="Y59" i="6"/>
  <c r="Y60" i="6"/>
  <c r="Y61" i="6"/>
  <c r="Y62" i="6"/>
  <c r="Y63" i="6"/>
  <c r="Y64" i="6"/>
  <c r="Y65" i="6"/>
  <c r="Y54" i="6"/>
  <c r="Q83" i="6"/>
  <c r="Q84" i="6"/>
  <c r="Q85" i="6"/>
  <c r="Q86" i="6"/>
  <c r="Q87" i="6"/>
  <c r="Q88" i="6"/>
  <c r="Q89" i="6"/>
  <c r="Q90" i="6"/>
  <c r="Q91" i="6"/>
  <c r="Q92" i="6"/>
  <c r="Q93" i="6"/>
  <c r="Q82" i="6"/>
  <c r="Q69" i="6"/>
  <c r="Q70" i="6"/>
  <c r="Q71" i="6"/>
  <c r="Q72" i="6"/>
  <c r="Q73" i="6"/>
  <c r="Q74" i="6"/>
  <c r="Q75" i="6"/>
  <c r="Q76" i="6"/>
  <c r="Q77" i="6"/>
  <c r="Q78" i="6"/>
  <c r="Q79" i="6"/>
  <c r="Q68" i="6"/>
  <c r="BH37" i="6"/>
  <c r="BH38" i="6"/>
  <c r="BH39" i="6"/>
  <c r="BH40" i="6"/>
  <c r="BH41" i="6"/>
  <c r="BH42" i="6"/>
  <c r="BH43" i="6"/>
  <c r="BH44" i="6"/>
  <c r="BH45" i="6"/>
  <c r="BH46" i="6"/>
  <c r="BH47" i="6"/>
  <c r="BH36" i="6"/>
  <c r="BH23" i="6"/>
  <c r="BH24" i="6"/>
  <c r="BH25" i="6"/>
  <c r="BH26" i="6"/>
  <c r="BH27" i="6"/>
  <c r="BH28" i="6"/>
  <c r="BH29" i="6"/>
  <c r="BH30" i="6"/>
  <c r="BH31" i="6"/>
  <c r="BH32" i="6"/>
  <c r="BH33" i="6"/>
  <c r="BH22" i="6"/>
  <c r="AZ23" i="6"/>
  <c r="AZ24" i="6"/>
  <c r="AZ25" i="6"/>
  <c r="AZ26" i="6"/>
  <c r="AZ27" i="6"/>
  <c r="AZ28" i="6"/>
  <c r="AZ29" i="6"/>
  <c r="AZ30" i="6"/>
  <c r="AZ31" i="6"/>
  <c r="AZ32" i="6"/>
  <c r="AZ33" i="6"/>
  <c r="AZ22" i="6"/>
  <c r="BH9" i="6"/>
  <c r="BH10" i="6"/>
  <c r="BH11" i="6"/>
  <c r="BH12" i="6"/>
  <c r="BH13" i="6"/>
  <c r="BH14" i="6"/>
  <c r="BH15" i="6"/>
  <c r="BH16" i="6"/>
  <c r="BH17" i="6"/>
  <c r="BH18" i="6"/>
  <c r="BH19" i="6"/>
  <c r="BH8" i="6"/>
  <c r="AZ9" i="6"/>
  <c r="AZ10" i="6"/>
  <c r="AZ11" i="6"/>
  <c r="AZ12" i="6"/>
  <c r="AZ13" i="6"/>
  <c r="AZ14" i="6"/>
  <c r="AZ15" i="6"/>
  <c r="AZ16" i="6"/>
  <c r="AZ17" i="6"/>
  <c r="AZ18" i="6"/>
  <c r="AZ19" i="6"/>
  <c r="AZ8" i="6"/>
  <c r="AZ37" i="6"/>
  <c r="AZ38" i="6"/>
  <c r="AZ39" i="6"/>
  <c r="AZ40" i="6"/>
  <c r="AZ41" i="6"/>
  <c r="AZ42" i="6"/>
  <c r="AZ43" i="6"/>
  <c r="AZ44" i="6"/>
  <c r="AZ45" i="6"/>
  <c r="AZ46" i="6"/>
  <c r="AZ47" i="6"/>
  <c r="AZ36" i="6"/>
  <c r="AR37" i="6"/>
  <c r="AR38" i="6"/>
  <c r="AR39" i="6"/>
  <c r="AR40" i="6"/>
  <c r="AR41" i="6"/>
  <c r="AR42" i="6"/>
  <c r="AR43" i="6"/>
  <c r="AR44" i="6"/>
  <c r="AR45" i="6"/>
  <c r="AR46" i="6"/>
  <c r="AR47" i="6"/>
  <c r="AR23" i="6"/>
  <c r="AR24" i="6"/>
  <c r="AR25" i="6"/>
  <c r="AR26" i="6"/>
  <c r="AR27" i="6"/>
  <c r="AR28" i="6"/>
  <c r="AR29" i="6"/>
  <c r="AR30" i="6"/>
  <c r="AR31" i="6"/>
  <c r="AR32" i="6"/>
  <c r="AR33" i="6"/>
  <c r="AR22" i="6"/>
  <c r="AB37" i="6"/>
  <c r="AB38" i="6"/>
  <c r="AB39" i="6"/>
  <c r="AB40" i="6"/>
  <c r="AB41" i="6"/>
  <c r="AB42" i="6"/>
  <c r="AB43" i="6"/>
  <c r="AB44" i="6"/>
  <c r="AB45" i="6"/>
  <c r="AB46" i="6"/>
  <c r="AB47" i="6"/>
  <c r="AB36" i="6"/>
  <c r="AB23" i="6"/>
  <c r="AB24" i="6"/>
  <c r="AB25" i="6"/>
  <c r="AB26" i="6"/>
  <c r="AB27" i="6"/>
  <c r="AB28" i="6"/>
  <c r="AB29" i="6"/>
  <c r="AB30" i="6"/>
  <c r="AB31" i="6"/>
  <c r="AB32" i="6"/>
  <c r="AB33" i="6"/>
  <c r="AB22" i="6"/>
  <c r="AB9" i="6"/>
  <c r="AB10" i="6"/>
  <c r="AB11" i="6"/>
  <c r="AB12" i="6"/>
  <c r="AB13" i="6"/>
  <c r="AB14" i="6"/>
  <c r="AB15" i="6"/>
  <c r="AB16" i="6"/>
  <c r="AB17" i="6"/>
  <c r="AB18" i="6"/>
  <c r="AB19" i="6"/>
  <c r="AB8" i="6"/>
  <c r="T37" i="6"/>
  <c r="T38" i="6"/>
  <c r="T39" i="6"/>
  <c r="T40" i="6"/>
  <c r="T41" i="6"/>
  <c r="T42" i="6"/>
  <c r="T43" i="6"/>
  <c r="T44" i="6"/>
  <c r="T45" i="6"/>
  <c r="T46" i="6"/>
  <c r="T47" i="6"/>
  <c r="T36" i="6"/>
  <c r="AJ9" i="6"/>
  <c r="AJ10" i="6"/>
  <c r="AJ11" i="6"/>
  <c r="AJ12" i="6"/>
  <c r="AJ13" i="6"/>
  <c r="AJ14" i="6"/>
  <c r="AJ15" i="6"/>
  <c r="AJ16" i="6"/>
  <c r="AJ17" i="6"/>
  <c r="AJ18" i="6"/>
  <c r="AJ19" i="6"/>
  <c r="AJ8" i="6"/>
  <c r="AJ23" i="6"/>
  <c r="AJ24" i="6"/>
  <c r="AJ25" i="6"/>
  <c r="AJ26" i="6"/>
  <c r="AJ27" i="6"/>
  <c r="AJ28" i="6"/>
  <c r="AJ29" i="6"/>
  <c r="AJ30" i="6"/>
  <c r="AJ31" i="6"/>
  <c r="AJ32" i="6"/>
  <c r="AJ33" i="6"/>
  <c r="AJ22" i="6"/>
  <c r="AJ37" i="6"/>
  <c r="AJ38" i="6"/>
  <c r="AJ39" i="6"/>
  <c r="AJ40" i="6"/>
  <c r="AJ41" i="6"/>
  <c r="AJ42" i="6"/>
  <c r="AJ43" i="6"/>
  <c r="AJ44" i="6"/>
  <c r="AJ45" i="6"/>
  <c r="AJ46" i="6"/>
  <c r="AJ47" i="6"/>
  <c r="AJ36" i="6"/>
  <c r="AR36" i="6"/>
  <c r="AR9" i="6"/>
  <c r="AR10" i="6"/>
  <c r="AR11" i="6"/>
  <c r="AR12" i="6"/>
  <c r="AR13" i="6"/>
  <c r="AR14" i="6"/>
  <c r="AR15" i="6"/>
  <c r="AR16" i="6"/>
  <c r="AR17" i="6"/>
  <c r="AR18" i="6"/>
  <c r="AR19" i="6"/>
  <c r="AR8" i="6"/>
  <c r="T23" i="6"/>
  <c r="T24" i="6"/>
  <c r="T25" i="6"/>
  <c r="T26" i="6"/>
  <c r="T27" i="6"/>
  <c r="T28" i="6"/>
  <c r="T29" i="6"/>
  <c r="T30" i="6"/>
  <c r="T31" i="6"/>
  <c r="T32" i="6"/>
  <c r="T33" i="6"/>
  <c r="T22" i="6"/>
  <c r="T9" i="6"/>
  <c r="T10" i="6"/>
  <c r="T11" i="6"/>
  <c r="T12" i="6"/>
  <c r="T13" i="6"/>
  <c r="T14" i="6"/>
  <c r="T15" i="6"/>
  <c r="T16" i="6"/>
  <c r="T17" i="6"/>
  <c r="T18" i="6"/>
  <c r="T19" i="6"/>
  <c r="T8" i="6"/>
  <c r="L37" i="6"/>
  <c r="L38" i="6"/>
  <c r="L39" i="6"/>
  <c r="L40" i="6"/>
  <c r="L41" i="6"/>
  <c r="L42" i="6"/>
  <c r="L43" i="6"/>
  <c r="L44" i="6"/>
  <c r="L45" i="6"/>
  <c r="L46" i="6"/>
  <c r="L47" i="6"/>
  <c r="L36" i="6"/>
  <c r="L23" i="6"/>
  <c r="L24" i="6"/>
  <c r="L25" i="6"/>
  <c r="L26" i="6"/>
  <c r="L27" i="6"/>
  <c r="L28" i="6"/>
  <c r="L29" i="6"/>
  <c r="L30" i="6"/>
  <c r="L31" i="6"/>
  <c r="L32" i="6"/>
  <c r="L33" i="6"/>
  <c r="L22" i="6"/>
  <c r="L9" i="6"/>
  <c r="L10" i="6"/>
  <c r="L11" i="6"/>
  <c r="L12" i="6"/>
  <c r="L13" i="6"/>
  <c r="L14" i="6"/>
  <c r="L15" i="6"/>
  <c r="L16" i="6"/>
  <c r="L17" i="6"/>
  <c r="L18" i="6"/>
  <c r="L19" i="6"/>
  <c r="L8" i="6"/>
  <c r="V49" i="5" l="1"/>
  <c r="R49" i="5"/>
  <c r="N49" i="5"/>
  <c r="J49" i="5"/>
  <c r="V48" i="5"/>
  <c r="R48" i="5"/>
  <c r="N48" i="5"/>
  <c r="J48" i="5"/>
  <c r="V47" i="5"/>
  <c r="R47" i="5"/>
  <c r="N47" i="5"/>
  <c r="J47" i="5"/>
  <c r="V46" i="5"/>
  <c r="R46" i="5"/>
  <c r="N46" i="5"/>
  <c r="J46" i="5"/>
  <c r="V45" i="5"/>
  <c r="R45" i="5"/>
  <c r="N45" i="5"/>
  <c r="J45" i="5"/>
  <c r="V44" i="5"/>
  <c r="R44" i="5"/>
  <c r="N44" i="5"/>
  <c r="J44" i="5"/>
  <c r="V43" i="5"/>
  <c r="R43" i="5"/>
  <c r="N43" i="5"/>
  <c r="J43" i="5"/>
  <c r="V42" i="5"/>
  <c r="R42" i="5"/>
  <c r="N42" i="5"/>
  <c r="J42" i="5"/>
  <c r="V41" i="5"/>
  <c r="R41" i="5"/>
  <c r="N41" i="5"/>
  <c r="J41" i="5"/>
  <c r="V40" i="5"/>
  <c r="R40" i="5"/>
  <c r="N40" i="5"/>
  <c r="J40" i="5"/>
  <c r="V39" i="5"/>
  <c r="R39" i="5"/>
  <c r="N39" i="5"/>
  <c r="J39" i="5"/>
  <c r="V38" i="5"/>
  <c r="R38" i="5"/>
  <c r="N38" i="5"/>
  <c r="J38" i="5"/>
  <c r="V33" i="5"/>
  <c r="R33" i="5"/>
  <c r="N33" i="5"/>
  <c r="J33" i="5"/>
  <c r="V32" i="5"/>
  <c r="R32" i="5"/>
  <c r="N32" i="5"/>
  <c r="J32" i="5"/>
  <c r="V31" i="5"/>
  <c r="R31" i="5"/>
  <c r="N31" i="5"/>
  <c r="J31" i="5"/>
  <c r="V30" i="5"/>
  <c r="R30" i="5"/>
  <c r="N30" i="5"/>
  <c r="J30" i="5"/>
  <c r="V29" i="5"/>
  <c r="R29" i="5"/>
  <c r="N29" i="5"/>
  <c r="J29" i="5"/>
  <c r="V28" i="5"/>
  <c r="R28" i="5"/>
  <c r="N28" i="5"/>
  <c r="J28" i="5"/>
  <c r="V27" i="5"/>
  <c r="R27" i="5"/>
  <c r="N27" i="5"/>
  <c r="J27" i="5"/>
  <c r="V26" i="5"/>
  <c r="R26" i="5"/>
  <c r="N26" i="5"/>
  <c r="J26" i="5"/>
  <c r="V25" i="5"/>
  <c r="R25" i="5"/>
  <c r="N25" i="5"/>
  <c r="J25" i="5"/>
  <c r="V24" i="5"/>
  <c r="R24" i="5"/>
  <c r="N24" i="5"/>
  <c r="J24" i="5"/>
  <c r="V23" i="5"/>
  <c r="R23" i="5"/>
  <c r="N23" i="5"/>
  <c r="J23" i="5"/>
  <c r="V22" i="5"/>
  <c r="R22" i="5"/>
  <c r="N22" i="5"/>
  <c r="J22" i="5"/>
  <c r="V17" i="5"/>
  <c r="R17" i="5"/>
  <c r="N17" i="5"/>
  <c r="J17" i="5"/>
  <c r="V16" i="5"/>
  <c r="R16" i="5"/>
  <c r="N16" i="5"/>
  <c r="J16" i="5"/>
  <c r="V15" i="5"/>
  <c r="R15" i="5"/>
  <c r="N15" i="5"/>
  <c r="J15" i="5"/>
  <c r="V14" i="5"/>
  <c r="R14" i="5"/>
  <c r="N14" i="5"/>
  <c r="J14" i="5"/>
  <c r="V13" i="5"/>
  <c r="R13" i="5"/>
  <c r="N13" i="5"/>
  <c r="J13" i="5"/>
  <c r="V12" i="5"/>
  <c r="R12" i="5"/>
  <c r="N12" i="5"/>
  <c r="J12" i="5"/>
  <c r="V11" i="5"/>
  <c r="R11" i="5"/>
  <c r="N11" i="5"/>
  <c r="J11" i="5"/>
  <c r="V10" i="5"/>
  <c r="R10" i="5"/>
  <c r="N10" i="5"/>
  <c r="J10" i="5"/>
  <c r="V9" i="5"/>
  <c r="R9" i="5"/>
  <c r="N9" i="5"/>
  <c r="J9" i="5"/>
  <c r="V8" i="5"/>
  <c r="R8" i="5"/>
  <c r="N8" i="5"/>
  <c r="J8" i="5"/>
  <c r="V7" i="5"/>
  <c r="R7" i="5"/>
  <c r="N7" i="5"/>
  <c r="J7" i="5"/>
  <c r="V6" i="5"/>
  <c r="R6" i="5"/>
  <c r="N6" i="5"/>
  <c r="J6" i="5"/>
  <c r="V39" i="4"/>
  <c r="V40" i="4"/>
  <c r="V41" i="4"/>
  <c r="V42" i="4"/>
  <c r="V43" i="4"/>
  <c r="V44" i="4"/>
  <c r="V45" i="4"/>
  <c r="V46" i="4"/>
  <c r="V47" i="4"/>
  <c r="V48" i="4"/>
  <c r="V49" i="4"/>
  <c r="V38" i="4"/>
  <c r="J41" i="3"/>
  <c r="N41" i="3"/>
  <c r="R41" i="3"/>
  <c r="V41" i="3"/>
  <c r="J42" i="3"/>
  <c r="N42" i="3"/>
  <c r="R42" i="3"/>
  <c r="V42" i="3"/>
  <c r="J43" i="3"/>
  <c r="N43" i="3"/>
  <c r="R43" i="3"/>
  <c r="V43" i="3"/>
  <c r="J44" i="3"/>
  <c r="N44" i="3"/>
  <c r="R44" i="3"/>
  <c r="V44" i="3"/>
  <c r="J45" i="3"/>
  <c r="N45" i="3"/>
  <c r="R45" i="3"/>
  <c r="V45" i="3"/>
  <c r="J46" i="3"/>
  <c r="N46" i="3"/>
  <c r="R46" i="3"/>
  <c r="V46" i="3"/>
  <c r="J47" i="3"/>
  <c r="N47" i="3"/>
  <c r="R47" i="3"/>
  <c r="V47" i="3"/>
  <c r="J48" i="3"/>
  <c r="N48" i="3"/>
  <c r="R48" i="3"/>
  <c r="V48" i="3"/>
  <c r="J49" i="3"/>
  <c r="N49" i="3"/>
  <c r="R49" i="3"/>
  <c r="V49" i="3"/>
  <c r="R39" i="4" l="1"/>
  <c r="R40" i="4"/>
  <c r="R41" i="4"/>
  <c r="R42" i="4"/>
  <c r="R43" i="4"/>
  <c r="R44" i="4"/>
  <c r="R45" i="4"/>
  <c r="R46" i="4"/>
  <c r="R47" i="4"/>
  <c r="R48" i="4"/>
  <c r="R49" i="4"/>
  <c r="R38" i="4"/>
  <c r="N39" i="4"/>
  <c r="N40" i="4"/>
  <c r="N41" i="4"/>
  <c r="N42" i="4"/>
  <c r="N43" i="4"/>
  <c r="N44" i="4"/>
  <c r="N45" i="4"/>
  <c r="N46" i="4"/>
  <c r="N47" i="4"/>
  <c r="N48" i="4"/>
  <c r="N49" i="4"/>
  <c r="N38" i="4"/>
  <c r="J39" i="4"/>
  <c r="J40" i="4"/>
  <c r="J41" i="4"/>
  <c r="J42" i="4"/>
  <c r="J43" i="4"/>
  <c r="J44" i="4"/>
  <c r="J45" i="4"/>
  <c r="J46" i="4"/>
  <c r="J47" i="4"/>
  <c r="J48" i="4"/>
  <c r="J49" i="4"/>
  <c r="J38" i="4"/>
  <c r="V23" i="4"/>
  <c r="V24" i="4"/>
  <c r="V25" i="4"/>
  <c r="V26" i="4"/>
  <c r="V27" i="4"/>
  <c r="V28" i="4"/>
  <c r="V29" i="4"/>
  <c r="V30" i="4"/>
  <c r="V31" i="4"/>
  <c r="V32" i="4"/>
  <c r="V33" i="4"/>
  <c r="V22" i="4"/>
  <c r="R23" i="4"/>
  <c r="R24" i="4"/>
  <c r="R25" i="4"/>
  <c r="R26" i="4"/>
  <c r="R27" i="4"/>
  <c r="R28" i="4"/>
  <c r="R29" i="4"/>
  <c r="R30" i="4"/>
  <c r="R31" i="4"/>
  <c r="R32" i="4"/>
  <c r="R33" i="4"/>
  <c r="R22" i="4"/>
  <c r="N23" i="4"/>
  <c r="N24" i="4"/>
  <c r="N25" i="4"/>
  <c r="N26" i="4"/>
  <c r="N27" i="4"/>
  <c r="N28" i="4"/>
  <c r="N29" i="4"/>
  <c r="N30" i="4"/>
  <c r="N31" i="4"/>
  <c r="N32" i="4"/>
  <c r="N33" i="4"/>
  <c r="N22" i="4"/>
  <c r="J23" i="4"/>
  <c r="J24" i="4"/>
  <c r="J25" i="4"/>
  <c r="J26" i="4"/>
  <c r="J27" i="4"/>
  <c r="J28" i="4"/>
  <c r="J29" i="4"/>
  <c r="J30" i="4"/>
  <c r="J31" i="4"/>
  <c r="J32" i="4"/>
  <c r="J33" i="4"/>
  <c r="J22" i="4"/>
  <c r="V7" i="4"/>
  <c r="V8" i="4"/>
  <c r="V9" i="4"/>
  <c r="V10" i="4"/>
  <c r="V11" i="4"/>
  <c r="V12" i="4"/>
  <c r="V13" i="4"/>
  <c r="V14" i="4"/>
  <c r="V15" i="4"/>
  <c r="V16" i="4"/>
  <c r="V17" i="4"/>
  <c r="V6" i="4"/>
  <c r="R7" i="4"/>
  <c r="R8" i="4"/>
  <c r="R9" i="4"/>
  <c r="R10" i="4"/>
  <c r="R11" i="4"/>
  <c r="R12" i="4"/>
  <c r="R13" i="4"/>
  <c r="R14" i="4"/>
  <c r="R15" i="4"/>
  <c r="R16" i="4"/>
  <c r="R17" i="4"/>
  <c r="R6" i="4"/>
  <c r="N7" i="4"/>
  <c r="N8" i="4"/>
  <c r="N9" i="4"/>
  <c r="N10" i="4"/>
  <c r="N11" i="4"/>
  <c r="N12" i="4"/>
  <c r="N13" i="4"/>
  <c r="N14" i="4"/>
  <c r="N15" i="4"/>
  <c r="N16" i="4"/>
  <c r="N17" i="4"/>
  <c r="N6" i="4"/>
  <c r="J17" i="4"/>
  <c r="J16" i="4"/>
  <c r="J15" i="4"/>
  <c r="J14" i="4"/>
  <c r="J13" i="4"/>
  <c r="J12" i="4"/>
  <c r="J11" i="4"/>
  <c r="J10" i="4"/>
  <c r="J9" i="4"/>
  <c r="J8" i="4"/>
  <c r="J7" i="4"/>
  <c r="J6" i="4"/>
  <c r="V39" i="3"/>
  <c r="V40" i="3"/>
  <c r="V38" i="3"/>
  <c r="R39" i="3"/>
  <c r="R40" i="3"/>
  <c r="R38" i="3"/>
  <c r="N39" i="3"/>
  <c r="N40" i="3"/>
  <c r="N38" i="3"/>
  <c r="J39" i="3"/>
  <c r="J40" i="3"/>
  <c r="J38" i="3"/>
  <c r="V23" i="3"/>
  <c r="V24" i="3"/>
  <c r="V25" i="3"/>
  <c r="V26" i="3"/>
  <c r="V27" i="3"/>
  <c r="V28" i="3"/>
  <c r="V29" i="3"/>
  <c r="V30" i="3"/>
  <c r="V31" i="3"/>
  <c r="V32" i="3"/>
  <c r="V33" i="3"/>
  <c r="V22" i="3"/>
  <c r="R23" i="3"/>
  <c r="R24" i="3"/>
  <c r="R25" i="3"/>
  <c r="R26" i="3"/>
  <c r="R27" i="3"/>
  <c r="R28" i="3"/>
  <c r="R29" i="3"/>
  <c r="R30" i="3"/>
  <c r="R31" i="3"/>
  <c r="R32" i="3"/>
  <c r="R33" i="3"/>
  <c r="R22" i="3"/>
  <c r="N23" i="3"/>
  <c r="N24" i="3"/>
  <c r="N25" i="3"/>
  <c r="N26" i="3"/>
  <c r="N27" i="3"/>
  <c r="N28" i="3"/>
  <c r="N29" i="3"/>
  <c r="N30" i="3"/>
  <c r="N31" i="3"/>
  <c r="N32" i="3"/>
  <c r="N33" i="3"/>
  <c r="N22" i="3"/>
  <c r="J23" i="3"/>
  <c r="J24" i="3"/>
  <c r="J25" i="3"/>
  <c r="J26" i="3"/>
  <c r="J27" i="3"/>
  <c r="J28" i="3"/>
  <c r="J29" i="3"/>
  <c r="J30" i="3"/>
  <c r="J31" i="3"/>
  <c r="J32" i="3"/>
  <c r="J33" i="3"/>
  <c r="J22" i="3"/>
  <c r="V7" i="3"/>
  <c r="V8" i="3"/>
  <c r="V9" i="3"/>
  <c r="V10" i="3"/>
  <c r="V11" i="3"/>
  <c r="V12" i="3"/>
  <c r="V13" i="3"/>
  <c r="V14" i="3"/>
  <c r="V15" i="3"/>
  <c r="V16" i="3"/>
  <c r="V17" i="3"/>
  <c r="V6" i="3"/>
  <c r="R7" i="3"/>
  <c r="R8" i="3"/>
  <c r="R9" i="3"/>
  <c r="R10" i="3"/>
  <c r="R11" i="3"/>
  <c r="R12" i="3"/>
  <c r="R13" i="3"/>
  <c r="R14" i="3"/>
  <c r="R15" i="3"/>
  <c r="R16" i="3"/>
  <c r="R17" i="3"/>
  <c r="R6" i="3"/>
  <c r="N7" i="3"/>
  <c r="N8" i="3"/>
  <c r="N9" i="3"/>
  <c r="N10" i="3"/>
  <c r="N11" i="3"/>
  <c r="N12" i="3"/>
  <c r="N13" i="3"/>
  <c r="N14" i="3"/>
  <c r="N15" i="3"/>
  <c r="N16" i="3"/>
  <c r="N17" i="3"/>
  <c r="N6" i="3"/>
  <c r="J17" i="3"/>
  <c r="J16" i="3"/>
  <c r="J15" i="3"/>
  <c r="J14" i="3"/>
  <c r="J13" i="3"/>
  <c r="J12" i="3"/>
  <c r="J11" i="3"/>
  <c r="J10" i="3"/>
  <c r="J9" i="3"/>
  <c r="J8" i="3"/>
  <c r="J7" i="3"/>
  <c r="J6" i="3"/>
</calcChain>
</file>

<file path=xl/sharedStrings.xml><?xml version="1.0" encoding="utf-8"?>
<sst xmlns="http://schemas.openxmlformats.org/spreadsheetml/2006/main" count="3856" uniqueCount="79">
  <si>
    <t>BULAN</t>
  </si>
  <si>
    <t>MINGGU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</si>
  <si>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</si>
  <si>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</si>
  <si>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</si>
  <si>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</si>
  <si>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</si>
  <si>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</si>
  <si>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</si>
  <si>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</si>
  <si>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</si>
  <si>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</si>
  <si>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OKTOBER</t>
  </si>
  <si>
    <t>DESEMBER</t>
  </si>
  <si>
    <t>I</t>
  </si>
  <si>
    <t>II</t>
  </si>
  <si>
    <t>III</t>
  </si>
  <si>
    <t>IV</t>
  </si>
  <si>
    <t>Harga</t>
  </si>
  <si>
    <t>Perhitungan Jarak 1</t>
  </si>
  <si>
    <t>Jarak</t>
  </si>
  <si>
    <t>Bulan</t>
  </si>
  <si>
    <t>Perhitungan Jarak 2</t>
  </si>
  <si>
    <t>Perhitungan Jarak 3</t>
  </si>
  <si>
    <t>Perhitungan Jarak 4</t>
  </si>
  <si>
    <t>Perhitungan Jarak 5</t>
  </si>
  <si>
    <t>Perhitungan Jarak 6</t>
  </si>
  <si>
    <t>Perhitungan Jarak 7</t>
  </si>
  <si>
    <t>Perhitungan Jarak 8</t>
  </si>
  <si>
    <t>Perhitungan Jarak 9</t>
  </si>
  <si>
    <t>Perhitungan Jarak 10</t>
  </si>
  <si>
    <t>Perhitungan Jarak 11</t>
  </si>
  <si>
    <t>Perhitungan Jarak 12</t>
  </si>
  <si>
    <t xml:space="preserve">DATA </t>
  </si>
  <si>
    <t>&lt;12000</t>
  </si>
  <si>
    <t>&gt;12000</t>
  </si>
  <si>
    <t>&gt;16000</t>
  </si>
  <si>
    <t>Data 2019</t>
  </si>
  <si>
    <t>Data 2020</t>
  </si>
  <si>
    <t>Jumlah</t>
  </si>
  <si>
    <t>K</t>
  </si>
  <si>
    <t>Data 2021</t>
  </si>
  <si>
    <t>Pengurutan Jarak 1</t>
  </si>
  <si>
    <t>Pengurutan Jarak 2</t>
  </si>
  <si>
    <t>Pengurutan Jarak 3</t>
  </si>
  <si>
    <t>Pengurutan Jarak 4</t>
  </si>
  <si>
    <t>Pengurutan Jarak 5</t>
  </si>
  <si>
    <t>Pengurutan Jarak 6</t>
  </si>
  <si>
    <t>Pengurutan Jarak 7</t>
  </si>
  <si>
    <t>Pengurutan Jarak 12</t>
  </si>
  <si>
    <t>Pengurutan Jarak 11</t>
  </si>
  <si>
    <t>Pengurutan Jarak 10</t>
  </si>
  <si>
    <t>Pengurutan Jarak 9</t>
  </si>
  <si>
    <t>Pengurutan Jarak 8</t>
  </si>
  <si>
    <t>K=1</t>
  </si>
  <si>
    <t>Data Uji Ke-</t>
  </si>
  <si>
    <t>Class yang di uji</t>
  </si>
  <si>
    <t>Class Hasil</t>
  </si>
  <si>
    <t>Class Prediksi</t>
  </si>
  <si>
    <t>TP</t>
  </si>
  <si>
    <t>FP</t>
  </si>
  <si>
    <t>FN</t>
  </si>
  <si>
    <t>TN</t>
  </si>
  <si>
    <t>Presicision</t>
  </si>
  <si>
    <t>Recall</t>
  </si>
  <si>
    <t>Akurasi</t>
  </si>
  <si>
    <t xml:space="preserve">Jumlah </t>
  </si>
  <si>
    <t>1 adalah &lt;12000</t>
  </si>
  <si>
    <t>2 adalah &gt;12000</t>
  </si>
  <si>
    <t>3 adalah &gt;16000</t>
  </si>
  <si>
    <t>Class Hasil = Cells Klasifikasi (baris pertama) pada Sheet Nilai K pada 2021</t>
  </si>
  <si>
    <t>Class yang di uji = Cells Nilai pada Sheet Data tes</t>
  </si>
  <si>
    <t>DATA 2019-2021</t>
  </si>
  <si>
    <t>K=2</t>
  </si>
  <si>
    <t>Class Hasil = Cells Klasifikasi (baris kedua) pada Sheet Nilai K pada 2021</t>
  </si>
  <si>
    <t>K=3</t>
  </si>
  <si>
    <t>Class Hasil = Cells Klasifikasi (baris ketiga) pada Sheet Nilai K pada 2021</t>
  </si>
  <si>
    <t>Tetangga Terdekat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</si>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</sst>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5" borderId="7" applyNumberFormat="0" applyAlignment="0" applyProtection="0"/>
  </cellStyleXfs>
  <cellXfs count="75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0" fontId="1" fillId="2" borderId="1" xfId="1"/>
    <xf numFmtId="164" fontId="1" fillId="2" borderId="1" xfId="1" applyNumberFormat="1"/>
    <xf numFmtId="0" fontId="3" fillId="3" borderId="3" xfId="0" applyFont="1" applyFill="1" applyBorder="1" applyAlignment="1">
      <alignment horizontal="left" vertical="center"/>
    </xf>
    <xf numFmtId="0" fontId="1" fillId="2" borderId="1" xfId="1" applyAlignment="1">
      <alignment vertical="center"/>
    </xf>
    <xf numFmtId="0" fontId="1" fillId="2" borderId="1" xfId="1"/>
    <xf numFmtId="0" fontId="1" fillId="2" borderId="1" xfId="1" applyAlignment="1">
      <alignment horizontal="center" vertical="center"/>
    </xf>
    <xf numFmtId="0" fontId="1" fillId="2" borderId="1" xfId="1"/>
    <xf numFmtId="0" fontId="5" fillId="4" borderId="1" xfId="0" applyFont="1" applyFill="1" applyBorder="1"/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center"/>
    </xf>
    <xf numFmtId="0" fontId="6" fillId="5" borderId="7" xfId="2"/>
    <xf numFmtId="0" fontId="6" fillId="5" borderId="7" xfId="2" applyAlignment="1">
      <alignment vertical="center"/>
    </xf>
    <xf numFmtId="0" fontId="6" fillId="5" borderId="7" xfId="2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0" xfId="0" applyFont="1" applyBorder="1"/>
    <xf numFmtId="0" fontId="9" fillId="3" borderId="14" xfId="0" applyFont="1" applyFill="1" applyBorder="1" applyAlignment="1">
      <alignment horizontal="center" vertical="center"/>
    </xf>
    <xf numFmtId="0" fontId="9" fillId="0" borderId="14" xfId="0" applyFont="1" applyBorder="1"/>
    <xf numFmtId="0" fontId="9" fillId="3" borderId="14" xfId="0" applyFont="1" applyFill="1" applyBorder="1"/>
    <xf numFmtId="0" fontId="1" fillId="2" borderId="1" xfId="1"/>
    <xf numFmtId="0" fontId="9" fillId="0" borderId="13" xfId="0" applyFont="1" applyBorder="1" applyAlignment="1">
      <alignment horizontal="center"/>
    </xf>
    <xf numFmtId="1" fontId="0" fillId="0" borderId="0" xfId="0" applyNumberFormat="1"/>
    <xf numFmtId="164" fontId="1" fillId="2" borderId="1" xfId="1" applyNumberFormat="1" applyAlignment="1">
      <alignment horizontal="center"/>
    </xf>
    <xf numFmtId="0" fontId="0" fillId="0" borderId="0" xfId="0"/>
    <xf numFmtId="0" fontId="0" fillId="0" borderId="0" xfId="0" quotePrefix="1"/>
    <xf numFmtId="3" fontId="1" fillId="2" borderId="1" xfId="1" applyNumberFormat="1" applyAlignment="1">
      <alignment vertical="center"/>
    </xf>
    <xf numFmtId="0" fontId="0" fillId="0" borderId="0" xfId="0" applyAlignment="1"/>
    <xf numFmtId="0" fontId="8" fillId="0" borderId="14" xfId="0" applyFont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9" fontId="8" fillId="6" borderId="14" xfId="0" applyNumberFormat="1" applyFont="1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0" xfId="0"/>
    <xf numFmtId="0" fontId="1" fillId="2" borderId="5" xfId="1" applyBorder="1"/>
    <xf numFmtId="0" fontId="1" fillId="2" borderId="4" xfId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5" borderId="15" xfId="2" applyBorder="1" applyAlignment="1">
      <alignment horizontal="center"/>
    </xf>
    <xf numFmtId="0" fontId="6" fillId="5" borderId="16" xfId="2" applyBorder="1" applyAlignment="1">
      <alignment horizontal="center"/>
    </xf>
    <xf numFmtId="0" fontId="6" fillId="5" borderId="17" xfId="2" applyBorder="1" applyAlignment="1">
      <alignment horizontal="center"/>
    </xf>
    <xf numFmtId="0" fontId="6" fillId="5" borderId="18" xfId="2" applyBorder="1" applyAlignment="1">
      <alignment horizontal="center"/>
    </xf>
    <xf numFmtId="0" fontId="6" fillId="5" borderId="19" xfId="2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0" fillId="0" borderId="0" xfId="0" applyNumberFormat="1"/>
  </cellXfs>
  <cellStyles count="3">
    <cellStyle name="Keluaran" xfId="2" builtinId="21"/>
    <cellStyle name="Masukan" xfId="1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EB07-6789-4EA4-A8F4-CD0E14ACBCA5}">
  <dimension ref="A4:W49"/>
  <sheetViews>
    <sheetView topLeftCell="A4" zoomScale="83" zoomScaleNormal="110" workbookViewId="0">
      <selection activeCell="E21" sqref="E21"/>
    </sheetView>
  </sheetViews>
  <sheetFormatPr defaultRowHeight="14.5" x14ac:dyDescent="0.35"/>
  <cols>
    <col min="7" max="7" width="11.08984375" customWidth="1"/>
    <col min="11" max="11" width="11.54296875" customWidth="1"/>
    <col min="15" max="15" width="12.36328125" customWidth="1"/>
    <col min="19" max="19" width="11.6328125" customWidth="1"/>
    <col min="23" max="23" width="14.08984375" customWidth="1"/>
  </cols>
  <sheetData>
    <row r="4" spans="1:23" x14ac:dyDescent="0.35">
      <c r="A4" s="45" t="s">
        <v>33</v>
      </c>
      <c r="B4" s="45"/>
      <c r="C4" s="45"/>
      <c r="D4" s="45"/>
      <c r="E4" s="45"/>
      <c r="F4" s="45"/>
      <c r="G4" s="45"/>
      <c r="I4" s="44" t="s">
        <v>19</v>
      </c>
      <c r="J4" s="44"/>
      <c r="K4" s="44"/>
      <c r="M4" s="44" t="s">
        <v>22</v>
      </c>
      <c r="N4" s="44"/>
      <c r="O4" s="44"/>
      <c r="Q4" s="44" t="s">
        <v>23</v>
      </c>
      <c r="R4" s="44"/>
      <c r="S4" s="44"/>
      <c r="U4" s="44" t="s">
        <v>24</v>
      </c>
      <c r="V4" s="44"/>
      <c r="W4" s="44"/>
    </row>
    <row r="5" spans="1:23" ht="15" thickBot="1" x14ac:dyDescent="0.4">
      <c r="A5" s="46" t="s">
        <v>0</v>
      </c>
      <c r="B5" s="46"/>
      <c r="C5" s="46" t="s">
        <v>1</v>
      </c>
      <c r="D5" s="46"/>
      <c r="E5" s="46"/>
      <c r="F5" s="46"/>
      <c r="G5" s="46"/>
      <c r="I5" s="6" t="s">
        <v>21</v>
      </c>
      <c r="J5" s="6" t="s">
        <v>20</v>
      </c>
      <c r="K5" s="6" t="s">
        <v>18</v>
      </c>
      <c r="M5" s="6" t="s">
        <v>21</v>
      </c>
      <c r="N5" s="6" t="s">
        <v>20</v>
      </c>
      <c r="O5" s="6" t="s">
        <v>18</v>
      </c>
      <c r="Q5" s="6" t="s">
        <v>21</v>
      </c>
      <c r="R5" s="6" t="s">
        <v>20</v>
      </c>
      <c r="S5" s="6" t="s">
        <v>18</v>
      </c>
      <c r="U5" s="6" t="s">
        <v>21</v>
      </c>
      <c r="V5" s="6" t="s">
        <v>20</v>
      </c>
      <c r="W5" s="6" t="s">
        <v>18</v>
      </c>
    </row>
    <row r="6" spans="1:23" ht="15" thickTop="1" x14ac:dyDescent="0.35">
      <c r="A6" s="47"/>
      <c r="B6" s="4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I6" s="7" t="s">
        <v>2</v>
      </c>
      <c r="J6" s="7">
        <f>SQRT(($C$25-C7)^2+($D$25-D7)^2+($E$25-E7)^2+($F$25-F7)^2)</f>
        <v>2.6660000000000004</v>
      </c>
      <c r="K6" s="4" t="s">
        <v>34</v>
      </c>
      <c r="M6" s="7" t="s">
        <v>2</v>
      </c>
      <c r="N6" s="7">
        <f>SQRT(($C$26-C7)^2+($D$26-D7)^2+($E$26-E7)^2+($F$26-F7)^2)</f>
        <v>2.6660000000000004</v>
      </c>
      <c r="O6" s="8" t="s">
        <v>34</v>
      </c>
      <c r="Q6" s="7" t="s">
        <v>2</v>
      </c>
      <c r="R6" s="7">
        <f>SQRT(($C$27-C7)^2+($D$27-D7)^2+($E$27-E7)^2+($F$27-F7)^2)</f>
        <v>2.6660000000000004</v>
      </c>
      <c r="S6" s="8" t="s">
        <v>34</v>
      </c>
      <c r="U6" s="7" t="s">
        <v>2</v>
      </c>
      <c r="V6" s="7">
        <f>SQRT(($C$28-C7)^2+($D$28-D7)^2+($E$28-E7)^2+($F$28-F7)^2)</f>
        <v>2.6660000000000004</v>
      </c>
      <c r="W6" s="8" t="s">
        <v>34</v>
      </c>
    </row>
    <row r="7" spans="1:23" x14ac:dyDescent="0.35">
      <c r="A7" s="45" t="s">
        <v>2</v>
      </c>
      <c r="B7" s="45"/>
      <c r="C7" s="1">
        <v>10.667</v>
      </c>
      <c r="D7" s="1">
        <v>10.667</v>
      </c>
      <c r="E7" s="1">
        <v>10.667</v>
      </c>
      <c r="F7" s="1">
        <v>10.667</v>
      </c>
      <c r="G7" s="1" t="s">
        <v>34</v>
      </c>
      <c r="I7" s="7" t="s">
        <v>3</v>
      </c>
      <c r="J7" s="7">
        <f t="shared" ref="J7:J17" si="0">SQRT(($C$25-C8)^2+($D$25-D8)^2+($E$25-E8)^2+($F$25-F8)^2)</f>
        <v>2.3566454973118041</v>
      </c>
      <c r="K7" s="8" t="s">
        <v>34</v>
      </c>
      <c r="M7" s="7" t="s">
        <v>3</v>
      </c>
      <c r="N7" s="7">
        <f t="shared" ref="N7:N17" si="1">SQRT(($C$26-C8)^2+($D$26-D8)^2+($E$26-E8)^2+($F$26-F8)^2)</f>
        <v>2.3566454973118041</v>
      </c>
      <c r="O7" s="8" t="s">
        <v>34</v>
      </c>
      <c r="Q7" s="7" t="s">
        <v>3</v>
      </c>
      <c r="R7" s="7">
        <f t="shared" ref="R7:R17" si="2">SQRT(($C$27-C8)^2+($D$27-D8)^2+($E$27-E8)^2+($F$27-F8)^2)</f>
        <v>2.3566454973118041</v>
      </c>
      <c r="S7" s="8" t="s">
        <v>34</v>
      </c>
      <c r="U7" s="7" t="s">
        <v>3</v>
      </c>
      <c r="V7" s="7">
        <f t="shared" ref="V7:V17" si="3">SQRT(($C$28-C8)^2+($D$28-D8)^2+($E$28-E8)^2+($F$28-F8)^2)</f>
        <v>2.3566454973118041</v>
      </c>
      <c r="W7" s="8" t="s">
        <v>34</v>
      </c>
    </row>
    <row r="8" spans="1:23" x14ac:dyDescent="0.35">
      <c r="A8" s="45" t="s">
        <v>3</v>
      </c>
      <c r="B8" s="45"/>
      <c r="C8" s="1">
        <v>10.667</v>
      </c>
      <c r="D8" s="1">
        <v>10.667</v>
      </c>
      <c r="E8" s="5">
        <v>11</v>
      </c>
      <c r="F8" s="5">
        <v>11</v>
      </c>
      <c r="G8" s="5" t="s">
        <v>34</v>
      </c>
      <c r="I8" s="7" t="s">
        <v>4</v>
      </c>
      <c r="J8" s="7">
        <f t="shared" si="0"/>
        <v>2</v>
      </c>
      <c r="K8" s="8" t="s">
        <v>34</v>
      </c>
      <c r="M8" s="7" t="s">
        <v>4</v>
      </c>
      <c r="N8" s="7">
        <f t="shared" si="1"/>
        <v>2</v>
      </c>
      <c r="O8" s="8" t="s">
        <v>34</v>
      </c>
      <c r="Q8" s="7" t="s">
        <v>4</v>
      </c>
      <c r="R8" s="7">
        <f t="shared" si="2"/>
        <v>2</v>
      </c>
      <c r="S8" s="8" t="s">
        <v>34</v>
      </c>
      <c r="U8" s="7" t="s">
        <v>4</v>
      </c>
      <c r="V8" s="7">
        <f t="shared" si="3"/>
        <v>2</v>
      </c>
      <c r="W8" s="8" t="s">
        <v>34</v>
      </c>
    </row>
    <row r="9" spans="1:23" x14ac:dyDescent="0.35">
      <c r="A9" s="45" t="s">
        <v>4</v>
      </c>
      <c r="B9" s="45"/>
      <c r="C9" s="5">
        <v>11</v>
      </c>
      <c r="D9" s="5">
        <v>11</v>
      </c>
      <c r="E9" s="5">
        <v>11</v>
      </c>
      <c r="F9" s="5">
        <v>11</v>
      </c>
      <c r="G9" s="5" t="s">
        <v>34</v>
      </c>
      <c r="I9" s="7" t="s">
        <v>5</v>
      </c>
      <c r="J9" s="7">
        <f t="shared" si="0"/>
        <v>2</v>
      </c>
      <c r="K9" s="8" t="s">
        <v>34</v>
      </c>
      <c r="M9" s="7" t="s">
        <v>5</v>
      </c>
      <c r="N9" s="7">
        <f t="shared" si="1"/>
        <v>2</v>
      </c>
      <c r="O9" s="8" t="s">
        <v>34</v>
      </c>
      <c r="Q9" s="7" t="s">
        <v>5</v>
      </c>
      <c r="R9" s="7">
        <f t="shared" si="2"/>
        <v>2</v>
      </c>
      <c r="S9" s="8" t="s">
        <v>34</v>
      </c>
      <c r="U9" s="7" t="s">
        <v>5</v>
      </c>
      <c r="V9" s="7">
        <f t="shared" si="3"/>
        <v>2</v>
      </c>
      <c r="W9" s="8" t="s">
        <v>34</v>
      </c>
    </row>
    <row r="10" spans="1:23" x14ac:dyDescent="0.35">
      <c r="A10" s="45" t="s">
        <v>5</v>
      </c>
      <c r="B10" s="45"/>
      <c r="C10" s="5">
        <v>11</v>
      </c>
      <c r="D10" s="5">
        <v>11</v>
      </c>
      <c r="E10" s="5">
        <v>11</v>
      </c>
      <c r="F10" s="5">
        <v>11</v>
      </c>
      <c r="G10" s="5" t="s">
        <v>34</v>
      </c>
      <c r="I10" s="7" t="s">
        <v>6</v>
      </c>
      <c r="J10" s="7">
        <f t="shared" si="0"/>
        <v>2</v>
      </c>
      <c r="K10" s="8" t="s">
        <v>34</v>
      </c>
      <c r="M10" s="7" t="s">
        <v>6</v>
      </c>
      <c r="N10" s="7">
        <f t="shared" si="1"/>
        <v>2</v>
      </c>
      <c r="O10" s="8" t="s">
        <v>34</v>
      </c>
      <c r="Q10" s="7" t="s">
        <v>6</v>
      </c>
      <c r="R10" s="7">
        <f t="shared" si="2"/>
        <v>2</v>
      </c>
      <c r="S10" s="8" t="s">
        <v>34</v>
      </c>
      <c r="U10" s="7" t="s">
        <v>6</v>
      </c>
      <c r="V10" s="7">
        <f t="shared" si="3"/>
        <v>2</v>
      </c>
      <c r="W10" s="8" t="s">
        <v>34</v>
      </c>
    </row>
    <row r="11" spans="1:23" x14ac:dyDescent="0.35">
      <c r="A11" s="45" t="s">
        <v>6</v>
      </c>
      <c r="B11" s="45"/>
      <c r="C11" s="5">
        <v>11</v>
      </c>
      <c r="D11" s="5">
        <v>11</v>
      </c>
      <c r="E11" s="5">
        <v>11</v>
      </c>
      <c r="F11" s="5">
        <v>11</v>
      </c>
      <c r="G11" s="5" t="s">
        <v>34</v>
      </c>
      <c r="I11" s="7" t="s">
        <v>7</v>
      </c>
      <c r="J11" s="7">
        <f t="shared" si="0"/>
        <v>2</v>
      </c>
      <c r="K11" s="8" t="s">
        <v>34</v>
      </c>
      <c r="M11" s="7" t="s">
        <v>7</v>
      </c>
      <c r="N11" s="7">
        <f t="shared" si="1"/>
        <v>2</v>
      </c>
      <c r="O11" s="8" t="s">
        <v>34</v>
      </c>
      <c r="Q11" s="7" t="s">
        <v>7</v>
      </c>
      <c r="R11" s="7">
        <f t="shared" si="2"/>
        <v>2</v>
      </c>
      <c r="S11" s="8" t="s">
        <v>34</v>
      </c>
      <c r="U11" s="7" t="s">
        <v>7</v>
      </c>
      <c r="V11" s="7">
        <f t="shared" si="3"/>
        <v>2</v>
      </c>
      <c r="W11" s="8" t="s">
        <v>34</v>
      </c>
    </row>
    <row r="12" spans="1:23" x14ac:dyDescent="0.35">
      <c r="A12" s="45" t="s">
        <v>7</v>
      </c>
      <c r="B12" s="45"/>
      <c r="C12" s="5">
        <v>11</v>
      </c>
      <c r="D12" s="5">
        <v>11</v>
      </c>
      <c r="E12" s="5">
        <v>11</v>
      </c>
      <c r="F12" s="5">
        <v>11</v>
      </c>
      <c r="G12" s="5" t="s">
        <v>34</v>
      </c>
      <c r="I12" s="7" t="s">
        <v>8</v>
      </c>
      <c r="J12" s="7">
        <f t="shared" si="0"/>
        <v>2</v>
      </c>
      <c r="K12" s="8" t="s">
        <v>34</v>
      </c>
      <c r="M12" s="7" t="s">
        <v>8</v>
      </c>
      <c r="N12" s="7">
        <f t="shared" si="1"/>
        <v>2</v>
      </c>
      <c r="O12" s="8" t="s">
        <v>34</v>
      </c>
      <c r="Q12" s="7" t="s">
        <v>8</v>
      </c>
      <c r="R12" s="7">
        <f t="shared" si="2"/>
        <v>2</v>
      </c>
      <c r="S12" s="8" t="s">
        <v>34</v>
      </c>
      <c r="U12" s="7" t="s">
        <v>8</v>
      </c>
      <c r="V12" s="7">
        <f t="shared" si="3"/>
        <v>2</v>
      </c>
      <c r="W12" s="8" t="s">
        <v>34</v>
      </c>
    </row>
    <row r="13" spans="1:23" x14ac:dyDescent="0.35">
      <c r="A13" s="45" t="s">
        <v>8</v>
      </c>
      <c r="B13" s="45"/>
      <c r="C13" s="5">
        <v>11</v>
      </c>
      <c r="D13" s="5">
        <v>11</v>
      </c>
      <c r="E13" s="5">
        <v>11</v>
      </c>
      <c r="F13" s="5">
        <v>11</v>
      </c>
      <c r="G13" s="5" t="s">
        <v>34</v>
      </c>
      <c r="I13" s="7" t="s">
        <v>9</v>
      </c>
      <c r="J13" s="7">
        <f t="shared" si="0"/>
        <v>2</v>
      </c>
      <c r="K13" s="8" t="s">
        <v>34</v>
      </c>
      <c r="M13" s="7" t="s">
        <v>9</v>
      </c>
      <c r="N13" s="7">
        <f t="shared" si="1"/>
        <v>2</v>
      </c>
      <c r="O13" s="8" t="s">
        <v>34</v>
      </c>
      <c r="Q13" s="7" t="s">
        <v>9</v>
      </c>
      <c r="R13" s="7">
        <f t="shared" si="2"/>
        <v>2</v>
      </c>
      <c r="S13" s="8" t="s">
        <v>34</v>
      </c>
      <c r="U13" s="7" t="s">
        <v>9</v>
      </c>
      <c r="V13" s="7">
        <f t="shared" si="3"/>
        <v>2</v>
      </c>
      <c r="W13" s="8" t="s">
        <v>34</v>
      </c>
    </row>
    <row r="14" spans="1:23" x14ac:dyDescent="0.35">
      <c r="A14" s="45" t="s">
        <v>9</v>
      </c>
      <c r="B14" s="45"/>
      <c r="C14" s="5">
        <v>11</v>
      </c>
      <c r="D14" s="5">
        <v>11</v>
      </c>
      <c r="E14" s="5">
        <v>11</v>
      </c>
      <c r="F14" s="5">
        <v>11</v>
      </c>
      <c r="G14" s="5" t="s">
        <v>34</v>
      </c>
      <c r="I14" s="7" t="s">
        <v>10</v>
      </c>
      <c r="J14" s="7">
        <f t="shared" si="0"/>
        <v>1.3339999999999996</v>
      </c>
      <c r="K14" s="8" t="s">
        <v>34</v>
      </c>
      <c r="M14" s="7" t="s">
        <v>10</v>
      </c>
      <c r="N14" s="7">
        <f t="shared" si="1"/>
        <v>1.3339999999999996</v>
      </c>
      <c r="O14" s="8" t="s">
        <v>34</v>
      </c>
      <c r="Q14" s="7" t="s">
        <v>10</v>
      </c>
      <c r="R14" s="7">
        <f t="shared" si="2"/>
        <v>1.3339999999999996</v>
      </c>
      <c r="S14" s="8" t="s">
        <v>34</v>
      </c>
      <c r="U14" s="7" t="s">
        <v>10</v>
      </c>
      <c r="V14" s="7">
        <f t="shared" si="3"/>
        <v>1.3339999999999996</v>
      </c>
      <c r="W14" s="8" t="s">
        <v>34</v>
      </c>
    </row>
    <row r="15" spans="1:23" x14ac:dyDescent="0.35">
      <c r="A15" s="45" t="s">
        <v>10</v>
      </c>
      <c r="B15" s="45"/>
      <c r="C15" s="1">
        <v>11.333</v>
      </c>
      <c r="D15" s="4">
        <v>11.333</v>
      </c>
      <c r="E15" s="4">
        <v>11.333</v>
      </c>
      <c r="F15" s="4">
        <v>11.333</v>
      </c>
      <c r="G15" s="4" t="s">
        <v>34</v>
      </c>
      <c r="I15" s="7" t="s">
        <v>12</v>
      </c>
      <c r="J15" s="7">
        <f t="shared" si="0"/>
        <v>1.5</v>
      </c>
      <c r="K15" s="8" t="s">
        <v>34</v>
      </c>
      <c r="M15" s="7" t="s">
        <v>12</v>
      </c>
      <c r="N15" s="7">
        <f t="shared" si="1"/>
        <v>1.5</v>
      </c>
      <c r="O15" s="8" t="s">
        <v>34</v>
      </c>
      <c r="Q15" s="7" t="s">
        <v>12</v>
      </c>
      <c r="R15" s="7">
        <f t="shared" si="2"/>
        <v>1.5</v>
      </c>
      <c r="S15" s="8" t="s">
        <v>34</v>
      </c>
      <c r="U15" s="7" t="s">
        <v>12</v>
      </c>
      <c r="V15" s="7">
        <f t="shared" si="3"/>
        <v>1.5</v>
      </c>
      <c r="W15" s="8" t="s">
        <v>34</v>
      </c>
    </row>
    <row r="16" spans="1:23" x14ac:dyDescent="0.35">
      <c r="A16" s="45" t="s">
        <v>12</v>
      </c>
      <c r="B16" s="45"/>
      <c r="C16" s="5">
        <v>11.25</v>
      </c>
      <c r="D16" s="5">
        <v>11.25</v>
      </c>
      <c r="E16" s="5">
        <v>11.25</v>
      </c>
      <c r="F16" s="5">
        <v>11.25</v>
      </c>
      <c r="G16" s="5" t="s">
        <v>34</v>
      </c>
      <c r="I16" s="7" t="s">
        <v>11</v>
      </c>
      <c r="J16" s="7">
        <f t="shared" si="0"/>
        <v>1.5</v>
      </c>
      <c r="K16" s="8" t="s">
        <v>34</v>
      </c>
      <c r="M16" s="7" t="s">
        <v>11</v>
      </c>
      <c r="N16" s="7">
        <f t="shared" si="1"/>
        <v>1.5</v>
      </c>
      <c r="O16" s="8" t="s">
        <v>34</v>
      </c>
      <c r="Q16" s="7" t="s">
        <v>11</v>
      </c>
      <c r="R16" s="7">
        <f t="shared" si="2"/>
        <v>1.5</v>
      </c>
      <c r="S16" s="8" t="s">
        <v>34</v>
      </c>
      <c r="U16" s="7" t="s">
        <v>11</v>
      </c>
      <c r="V16" s="7">
        <f t="shared" si="3"/>
        <v>1.5</v>
      </c>
      <c r="W16" s="8" t="s">
        <v>34</v>
      </c>
    </row>
    <row r="17" spans="1:23" x14ac:dyDescent="0.35">
      <c r="A17" s="45" t="s">
        <v>11</v>
      </c>
      <c r="B17" s="45"/>
      <c r="C17" s="5">
        <v>11.25</v>
      </c>
      <c r="D17" s="5">
        <v>11.25</v>
      </c>
      <c r="E17" s="5">
        <v>11.25</v>
      </c>
      <c r="F17" s="5">
        <v>11.25</v>
      </c>
      <c r="G17" s="5" t="s">
        <v>34</v>
      </c>
      <c r="I17" s="7" t="s">
        <v>13</v>
      </c>
      <c r="J17" s="7">
        <f t="shared" si="0"/>
        <v>1.5</v>
      </c>
      <c r="K17" s="8" t="s">
        <v>34</v>
      </c>
      <c r="M17" s="7" t="s">
        <v>13</v>
      </c>
      <c r="N17" s="7">
        <f t="shared" si="1"/>
        <v>1.5</v>
      </c>
      <c r="O17" s="8" t="s">
        <v>34</v>
      </c>
      <c r="Q17" s="7" t="s">
        <v>13</v>
      </c>
      <c r="R17" s="7">
        <f t="shared" si="2"/>
        <v>1.5</v>
      </c>
      <c r="S17" s="8" t="s">
        <v>34</v>
      </c>
      <c r="U17" s="7" t="s">
        <v>13</v>
      </c>
      <c r="V17" s="7">
        <f t="shared" si="3"/>
        <v>1.5</v>
      </c>
      <c r="W17" s="8" t="s">
        <v>34</v>
      </c>
    </row>
    <row r="18" spans="1:23" x14ac:dyDescent="0.35">
      <c r="A18" s="45" t="s">
        <v>13</v>
      </c>
      <c r="B18" s="45"/>
      <c r="C18" s="5">
        <v>11.25</v>
      </c>
      <c r="D18" s="5">
        <v>11.25</v>
      </c>
      <c r="E18" s="5">
        <v>11.25</v>
      </c>
      <c r="F18" s="5">
        <v>11.25</v>
      </c>
      <c r="G18" s="5" t="s">
        <v>34</v>
      </c>
    </row>
    <row r="20" spans="1:23" x14ac:dyDescent="0.35">
      <c r="E20">
        <f>AVERAGE(C7:F18)</f>
        <v>11.048625000000001</v>
      </c>
      <c r="I20" s="44" t="s">
        <v>25</v>
      </c>
      <c r="J20" s="44"/>
      <c r="K20" s="44"/>
      <c r="M20" s="44" t="s">
        <v>26</v>
      </c>
      <c r="N20" s="44"/>
      <c r="O20" s="44"/>
      <c r="Q20" s="44" t="s">
        <v>27</v>
      </c>
      <c r="R20" s="44"/>
      <c r="S20" s="44"/>
      <c r="U20" s="44" t="s">
        <v>28</v>
      </c>
      <c r="V20" s="44"/>
      <c r="W20" s="44"/>
    </row>
    <row r="21" spans="1:23" ht="15" thickBot="1" x14ac:dyDescent="0.4">
      <c r="I21" s="6" t="s">
        <v>21</v>
      </c>
      <c r="J21" s="6" t="s">
        <v>20</v>
      </c>
      <c r="K21" s="6" t="s">
        <v>18</v>
      </c>
      <c r="M21" s="6" t="s">
        <v>21</v>
      </c>
      <c r="N21" s="6" t="s">
        <v>20</v>
      </c>
      <c r="O21" s="6" t="s">
        <v>18</v>
      </c>
      <c r="Q21" s="6" t="s">
        <v>21</v>
      </c>
      <c r="R21" s="6" t="s">
        <v>20</v>
      </c>
      <c r="S21" s="6" t="s">
        <v>18</v>
      </c>
      <c r="U21" s="6" t="s">
        <v>21</v>
      </c>
      <c r="V21" s="6" t="s">
        <v>20</v>
      </c>
      <c r="W21" s="6" t="s">
        <v>18</v>
      </c>
    </row>
    <row r="22" spans="1:23" ht="15" thickTop="1" x14ac:dyDescent="0.35">
      <c r="A22" s="40" t="s">
        <v>33</v>
      </c>
      <c r="B22" s="41"/>
      <c r="C22" s="41"/>
      <c r="D22" s="41"/>
      <c r="E22" s="41"/>
      <c r="F22" s="41"/>
      <c r="G22" s="42"/>
      <c r="I22" s="7" t="s">
        <v>2</v>
      </c>
      <c r="J22" s="7">
        <f>SQRT(($C$29-C7)^2+($D$29-D7)^2+($E$29-E7)^2+($F$29-F7)^2)</f>
        <v>9.3320000000000007</v>
      </c>
      <c r="K22" s="8" t="s">
        <v>34</v>
      </c>
      <c r="M22" s="7" t="s">
        <v>2</v>
      </c>
      <c r="N22" s="7">
        <f>SQRT(($C$30-C7)^2+($D$30-D7)^2+($E$30-E7)^2+($F$30-F7)^2)</f>
        <v>9.3320000000000007</v>
      </c>
      <c r="O22" s="8" t="s">
        <v>34</v>
      </c>
      <c r="Q22" s="7" t="s">
        <v>2</v>
      </c>
      <c r="R22" s="7">
        <f>SQRT(($C$31-C7)^2+($D$31-D7)^2+($E$31-E7)^2+($F$31-F7)^2)</f>
        <v>7.8659999999999997</v>
      </c>
      <c r="S22" s="8" t="s">
        <v>34</v>
      </c>
      <c r="U22" s="7" t="s">
        <v>2</v>
      </c>
      <c r="V22" s="7">
        <f>SQRT(($C$32-C7)^2+($D$32-D7)^2+($E$32-E7)^2+($F$32-F7)^2)</f>
        <v>3</v>
      </c>
      <c r="W22" s="8" t="s">
        <v>34</v>
      </c>
    </row>
    <row r="23" spans="1:23" x14ac:dyDescent="0.35">
      <c r="A23" s="38" t="s">
        <v>0</v>
      </c>
      <c r="B23" s="39"/>
      <c r="C23" s="38" t="s">
        <v>1</v>
      </c>
      <c r="D23" s="43"/>
      <c r="E23" s="43"/>
      <c r="F23" s="43"/>
      <c r="G23" s="39"/>
      <c r="I23" s="7" t="s">
        <v>3</v>
      </c>
      <c r="J23" s="7">
        <f t="shared" ref="J23:J33" si="4">SQRT(($C$29-C8)^2+($D$29-D8)^2+($E$29-E8)^2+($F$29-F8)^2)</f>
        <v>9.0051590768847607</v>
      </c>
      <c r="K23" s="8" t="s">
        <v>34</v>
      </c>
      <c r="M23" s="7" t="s">
        <v>3</v>
      </c>
      <c r="N23" s="7">
        <f t="shared" ref="N23:N33" si="5">SQRT(($C$30-C8)^2+($D$30-D8)^2+($E$30-E8)^2+($F$30-F8)^2)</f>
        <v>9.0051590768847607</v>
      </c>
      <c r="O23" s="8" t="s">
        <v>34</v>
      </c>
      <c r="Q23" s="7" t="s">
        <v>3</v>
      </c>
      <c r="R23" s="7">
        <f t="shared" ref="R23:R33" si="6">SQRT(($C$31-C8)^2+($D$31-D8)^2+($E$31-E8)^2+($F$31-F8)^2)</f>
        <v>7.5403566228660557</v>
      </c>
      <c r="S23" s="8" t="s">
        <v>34</v>
      </c>
      <c r="U23" s="7" t="s">
        <v>3</v>
      </c>
      <c r="V23" s="7">
        <f t="shared" ref="V23:V33" si="7">SQRT(($C$32-C8)^2+($D$32-D8)^2+($E$32-E8)^2+($F$32-F8)^2)</f>
        <v>2.6877086895718443</v>
      </c>
      <c r="W23" s="8" t="s">
        <v>34</v>
      </c>
    </row>
    <row r="24" spans="1:23" x14ac:dyDescent="0.35">
      <c r="A24" s="38"/>
      <c r="B24" s="39"/>
      <c r="C24" s="12" t="s">
        <v>14</v>
      </c>
      <c r="D24" s="12" t="s">
        <v>15</v>
      </c>
      <c r="E24" s="12" t="s">
        <v>16</v>
      </c>
      <c r="F24" s="12" t="s">
        <v>17</v>
      </c>
      <c r="G24" s="12" t="s">
        <v>18</v>
      </c>
      <c r="I24" s="7" t="s">
        <v>4</v>
      </c>
      <c r="J24" s="7">
        <f t="shared" si="4"/>
        <v>8.6660000000000004</v>
      </c>
      <c r="K24" s="8" t="s">
        <v>34</v>
      </c>
      <c r="M24" s="7" t="s">
        <v>4</v>
      </c>
      <c r="N24" s="7">
        <f t="shared" si="5"/>
        <v>8.6660000000000004</v>
      </c>
      <c r="O24" s="8" t="s">
        <v>34</v>
      </c>
      <c r="Q24" s="7" t="s">
        <v>4</v>
      </c>
      <c r="R24" s="7">
        <f t="shared" si="6"/>
        <v>7.1999999999999993</v>
      </c>
      <c r="S24" s="8" t="s">
        <v>34</v>
      </c>
      <c r="U24" s="7" t="s">
        <v>4</v>
      </c>
      <c r="V24" s="7">
        <f t="shared" si="7"/>
        <v>2.3339999999999996</v>
      </c>
      <c r="W24" s="8" t="s">
        <v>34</v>
      </c>
    </row>
    <row r="25" spans="1:23" x14ac:dyDescent="0.35">
      <c r="A25" s="38" t="s">
        <v>2</v>
      </c>
      <c r="B25" s="39"/>
      <c r="C25" s="3">
        <v>12</v>
      </c>
      <c r="D25" s="3">
        <v>12</v>
      </c>
      <c r="E25" s="3">
        <v>12</v>
      </c>
      <c r="F25" s="3">
        <v>12</v>
      </c>
      <c r="G25" s="3" t="s">
        <v>34</v>
      </c>
      <c r="I25" s="7" t="s">
        <v>5</v>
      </c>
      <c r="J25" s="7">
        <f t="shared" si="4"/>
        <v>8.6660000000000004</v>
      </c>
      <c r="K25" s="8" t="s">
        <v>34</v>
      </c>
      <c r="M25" s="7" t="s">
        <v>5</v>
      </c>
      <c r="N25" s="7">
        <f t="shared" si="5"/>
        <v>8.6660000000000004</v>
      </c>
      <c r="O25" s="8" t="s">
        <v>34</v>
      </c>
      <c r="Q25" s="7" t="s">
        <v>5</v>
      </c>
      <c r="R25" s="7">
        <f t="shared" si="6"/>
        <v>7.1999999999999993</v>
      </c>
      <c r="S25" s="8" t="s">
        <v>34</v>
      </c>
      <c r="U25" s="7" t="s">
        <v>5</v>
      </c>
      <c r="V25" s="7">
        <f t="shared" si="7"/>
        <v>2.3339999999999996</v>
      </c>
      <c r="W25" s="8" t="s">
        <v>34</v>
      </c>
    </row>
    <row r="26" spans="1:23" x14ac:dyDescent="0.35">
      <c r="A26" s="38" t="s">
        <v>3</v>
      </c>
      <c r="B26" s="39"/>
      <c r="C26" s="3">
        <v>12</v>
      </c>
      <c r="D26" s="3">
        <v>12</v>
      </c>
      <c r="E26" s="3">
        <v>12</v>
      </c>
      <c r="F26" s="3">
        <v>12</v>
      </c>
      <c r="G26" s="3" t="s">
        <v>34</v>
      </c>
      <c r="I26" s="7" t="s">
        <v>6</v>
      </c>
      <c r="J26" s="7">
        <f t="shared" si="4"/>
        <v>8.6660000000000004</v>
      </c>
      <c r="K26" s="8" t="s">
        <v>34</v>
      </c>
      <c r="M26" s="7" t="s">
        <v>6</v>
      </c>
      <c r="N26" s="7">
        <f t="shared" si="5"/>
        <v>8.6660000000000004</v>
      </c>
      <c r="O26" s="8" t="s">
        <v>34</v>
      </c>
      <c r="Q26" s="7" t="s">
        <v>6</v>
      </c>
      <c r="R26" s="7">
        <f t="shared" si="6"/>
        <v>7.1999999999999993</v>
      </c>
      <c r="S26" s="8" t="s">
        <v>34</v>
      </c>
      <c r="U26" s="7" t="s">
        <v>6</v>
      </c>
      <c r="V26" s="7">
        <f t="shared" si="7"/>
        <v>2.3339999999999996</v>
      </c>
      <c r="W26" s="8" t="s">
        <v>34</v>
      </c>
    </row>
    <row r="27" spans="1:23" x14ac:dyDescent="0.35">
      <c r="A27" s="38" t="s">
        <v>4</v>
      </c>
      <c r="B27" s="39"/>
      <c r="C27" s="3">
        <v>12</v>
      </c>
      <c r="D27" s="3">
        <v>12</v>
      </c>
      <c r="E27" s="3">
        <v>12</v>
      </c>
      <c r="F27" s="3">
        <v>12</v>
      </c>
      <c r="G27" s="3" t="s">
        <v>34</v>
      </c>
      <c r="I27" s="7" t="s">
        <v>7</v>
      </c>
      <c r="J27" s="7">
        <f t="shared" si="4"/>
        <v>8.6660000000000004</v>
      </c>
      <c r="K27" s="8" t="s">
        <v>34</v>
      </c>
      <c r="M27" s="7" t="s">
        <v>7</v>
      </c>
      <c r="N27" s="7">
        <f t="shared" si="5"/>
        <v>8.6660000000000004</v>
      </c>
      <c r="O27" s="8" t="s">
        <v>34</v>
      </c>
      <c r="Q27" s="7" t="s">
        <v>7</v>
      </c>
      <c r="R27" s="7">
        <f t="shared" si="6"/>
        <v>7.1999999999999993</v>
      </c>
      <c r="S27" s="8" t="s">
        <v>34</v>
      </c>
      <c r="U27" s="7" t="s">
        <v>7</v>
      </c>
      <c r="V27" s="7">
        <f t="shared" si="7"/>
        <v>2.3339999999999996</v>
      </c>
      <c r="W27" s="8" t="s">
        <v>34</v>
      </c>
    </row>
    <row r="28" spans="1:23" x14ac:dyDescent="0.35">
      <c r="A28" s="38" t="s">
        <v>5</v>
      </c>
      <c r="B28" s="39"/>
      <c r="C28" s="3">
        <v>12</v>
      </c>
      <c r="D28" s="3">
        <v>12</v>
      </c>
      <c r="E28" s="3">
        <v>12</v>
      </c>
      <c r="F28" s="3">
        <v>12</v>
      </c>
      <c r="G28" s="3" t="s">
        <v>34</v>
      </c>
      <c r="I28" s="7" t="s">
        <v>8</v>
      </c>
      <c r="J28" s="7">
        <f t="shared" si="4"/>
        <v>8.6660000000000004</v>
      </c>
      <c r="K28" s="8" t="s">
        <v>34</v>
      </c>
      <c r="M28" s="7" t="s">
        <v>8</v>
      </c>
      <c r="N28" s="7">
        <f t="shared" si="5"/>
        <v>8.6660000000000004</v>
      </c>
      <c r="O28" s="8" t="s">
        <v>34</v>
      </c>
      <c r="Q28" s="7" t="s">
        <v>8</v>
      </c>
      <c r="R28" s="7">
        <f t="shared" si="6"/>
        <v>7.1999999999999993</v>
      </c>
      <c r="S28" s="8" t="s">
        <v>34</v>
      </c>
      <c r="U28" s="7" t="s">
        <v>8</v>
      </c>
      <c r="V28" s="7">
        <f t="shared" si="7"/>
        <v>2.3339999999999996</v>
      </c>
      <c r="W28" s="8" t="s">
        <v>34</v>
      </c>
    </row>
    <row r="29" spans="1:23" x14ac:dyDescent="0.35">
      <c r="A29" s="38" t="s">
        <v>6</v>
      </c>
      <c r="B29" s="39"/>
      <c r="C29" s="3">
        <v>15.333</v>
      </c>
      <c r="D29" s="3">
        <v>15.333</v>
      </c>
      <c r="E29" s="3">
        <v>15.333</v>
      </c>
      <c r="F29" s="3">
        <v>15.333</v>
      </c>
      <c r="G29" s="3" t="s">
        <v>35</v>
      </c>
      <c r="I29" s="7" t="s">
        <v>9</v>
      </c>
      <c r="J29" s="7">
        <f t="shared" si="4"/>
        <v>8.6660000000000004</v>
      </c>
      <c r="K29" s="8" t="s">
        <v>34</v>
      </c>
      <c r="M29" s="7" t="s">
        <v>9</v>
      </c>
      <c r="N29" s="7">
        <f t="shared" si="5"/>
        <v>8.6660000000000004</v>
      </c>
      <c r="O29" s="8" t="s">
        <v>34</v>
      </c>
      <c r="Q29" s="7" t="s">
        <v>9</v>
      </c>
      <c r="R29" s="7">
        <f t="shared" si="6"/>
        <v>7.1999999999999993</v>
      </c>
      <c r="S29" s="8" t="s">
        <v>34</v>
      </c>
      <c r="U29" s="7" t="s">
        <v>9</v>
      </c>
      <c r="V29" s="7">
        <f t="shared" si="7"/>
        <v>2.3339999999999996</v>
      </c>
      <c r="W29" s="8" t="s">
        <v>34</v>
      </c>
    </row>
    <row r="30" spans="1:23" x14ac:dyDescent="0.35">
      <c r="A30" s="38" t="s">
        <v>7</v>
      </c>
      <c r="B30" s="39"/>
      <c r="C30" s="3">
        <v>15.333</v>
      </c>
      <c r="D30" s="3">
        <v>15.333</v>
      </c>
      <c r="E30" s="3">
        <v>15.333</v>
      </c>
      <c r="F30" s="3">
        <v>15.333</v>
      </c>
      <c r="G30" s="3" t="s">
        <v>35</v>
      </c>
      <c r="I30" s="7" t="s">
        <v>10</v>
      </c>
      <c r="J30" s="7">
        <f t="shared" si="4"/>
        <v>8</v>
      </c>
      <c r="K30" s="8" t="s">
        <v>34</v>
      </c>
      <c r="M30" s="7" t="s">
        <v>10</v>
      </c>
      <c r="N30" s="7">
        <f t="shared" si="5"/>
        <v>8</v>
      </c>
      <c r="O30" s="8" t="s">
        <v>34</v>
      </c>
      <c r="Q30" s="7" t="s">
        <v>10</v>
      </c>
      <c r="R30" s="7">
        <f t="shared" si="6"/>
        <v>6.5339999999999989</v>
      </c>
      <c r="S30" s="8" t="s">
        <v>34</v>
      </c>
      <c r="U30" s="7" t="s">
        <v>10</v>
      </c>
      <c r="V30" s="7">
        <f t="shared" si="7"/>
        <v>1.6679999999999993</v>
      </c>
      <c r="W30" s="8" t="s">
        <v>34</v>
      </c>
    </row>
    <row r="31" spans="1:23" x14ac:dyDescent="0.35">
      <c r="A31" s="38" t="s">
        <v>8</v>
      </c>
      <c r="B31" s="39"/>
      <c r="C31" s="3">
        <v>14.6</v>
      </c>
      <c r="D31" s="3">
        <v>14.6</v>
      </c>
      <c r="E31" s="3">
        <v>14.6</v>
      </c>
      <c r="F31" s="3">
        <v>14.6</v>
      </c>
      <c r="G31" s="3" t="s">
        <v>35</v>
      </c>
      <c r="I31" s="7" t="s">
        <v>12</v>
      </c>
      <c r="J31" s="7">
        <f t="shared" si="4"/>
        <v>8.1660000000000004</v>
      </c>
      <c r="K31" s="8" t="s">
        <v>34</v>
      </c>
      <c r="M31" s="7" t="s">
        <v>12</v>
      </c>
      <c r="N31" s="7">
        <f t="shared" si="5"/>
        <v>8.1660000000000004</v>
      </c>
      <c r="O31" s="8" t="s">
        <v>34</v>
      </c>
      <c r="Q31" s="7" t="s">
        <v>12</v>
      </c>
      <c r="R31" s="7">
        <f t="shared" si="6"/>
        <v>6.6999999999999993</v>
      </c>
      <c r="S31" s="8" t="s">
        <v>34</v>
      </c>
      <c r="U31" s="7" t="s">
        <v>12</v>
      </c>
      <c r="V31" s="7">
        <f t="shared" si="7"/>
        <v>1.8339999999999996</v>
      </c>
      <c r="W31" s="8" t="s">
        <v>34</v>
      </c>
    </row>
    <row r="32" spans="1:23" x14ac:dyDescent="0.35">
      <c r="A32" s="38" t="s">
        <v>9</v>
      </c>
      <c r="B32" s="39"/>
      <c r="C32" s="3">
        <v>12.167</v>
      </c>
      <c r="D32" s="3">
        <v>12.167</v>
      </c>
      <c r="E32" s="3">
        <v>12.167</v>
      </c>
      <c r="F32" s="3">
        <v>12.167</v>
      </c>
      <c r="G32" s="3" t="s">
        <v>35</v>
      </c>
      <c r="I32" s="7" t="s">
        <v>11</v>
      </c>
      <c r="J32" s="7">
        <f t="shared" si="4"/>
        <v>8.1660000000000004</v>
      </c>
      <c r="K32" s="8" t="s">
        <v>34</v>
      </c>
      <c r="M32" s="7" t="s">
        <v>11</v>
      </c>
      <c r="N32" s="7">
        <f t="shared" si="5"/>
        <v>8.1660000000000004</v>
      </c>
      <c r="O32" s="8" t="s">
        <v>34</v>
      </c>
      <c r="Q32" s="7" t="s">
        <v>11</v>
      </c>
      <c r="R32" s="7">
        <f t="shared" si="6"/>
        <v>6.6999999999999993</v>
      </c>
      <c r="S32" s="8" t="s">
        <v>34</v>
      </c>
      <c r="U32" s="7" t="s">
        <v>11</v>
      </c>
      <c r="V32" s="7">
        <f t="shared" si="7"/>
        <v>1.8339999999999996</v>
      </c>
      <c r="W32" s="8" t="s">
        <v>34</v>
      </c>
    </row>
    <row r="33" spans="1:23" x14ac:dyDescent="0.35">
      <c r="A33" s="38" t="s">
        <v>10</v>
      </c>
      <c r="B33" s="39"/>
      <c r="C33" s="3">
        <v>16.733000000000001</v>
      </c>
      <c r="D33" s="3">
        <v>16.733000000000001</v>
      </c>
      <c r="E33" s="3">
        <v>16.733000000000001</v>
      </c>
      <c r="F33" s="3">
        <v>16.733000000000001</v>
      </c>
      <c r="G33" s="3" t="s">
        <v>36</v>
      </c>
      <c r="I33" s="7" t="s">
        <v>13</v>
      </c>
      <c r="J33" s="7">
        <f t="shared" si="4"/>
        <v>8.1660000000000004</v>
      </c>
      <c r="K33" s="8" t="s">
        <v>34</v>
      </c>
      <c r="M33" s="7" t="s">
        <v>13</v>
      </c>
      <c r="N33" s="7">
        <f t="shared" si="5"/>
        <v>8.1660000000000004</v>
      </c>
      <c r="O33" s="8" t="s">
        <v>34</v>
      </c>
      <c r="Q33" s="7" t="s">
        <v>13</v>
      </c>
      <c r="R33" s="7">
        <f t="shared" si="6"/>
        <v>6.6999999999999993</v>
      </c>
      <c r="S33" s="8" t="s">
        <v>34</v>
      </c>
      <c r="U33" s="7" t="s">
        <v>13</v>
      </c>
      <c r="V33" s="7">
        <f t="shared" si="7"/>
        <v>1.8339999999999996</v>
      </c>
      <c r="W33" s="8" t="s">
        <v>34</v>
      </c>
    </row>
    <row r="34" spans="1:23" x14ac:dyDescent="0.35">
      <c r="A34" s="38" t="s">
        <v>12</v>
      </c>
      <c r="B34" s="39"/>
      <c r="C34" s="3">
        <v>17.417000000000002</v>
      </c>
      <c r="D34" s="3">
        <v>17.417000000000002</v>
      </c>
      <c r="E34" s="3">
        <v>17.417000000000002</v>
      </c>
      <c r="F34" s="3">
        <v>17.417000000000002</v>
      </c>
      <c r="G34" s="3" t="s">
        <v>36</v>
      </c>
    </row>
    <row r="35" spans="1:23" x14ac:dyDescent="0.35">
      <c r="A35" s="38" t="s">
        <v>11</v>
      </c>
      <c r="B35" s="39"/>
      <c r="C35" s="3">
        <v>19</v>
      </c>
      <c r="D35" s="3">
        <v>19</v>
      </c>
      <c r="E35" s="3">
        <v>19</v>
      </c>
      <c r="F35" s="3">
        <v>19</v>
      </c>
      <c r="G35" s="3" t="s">
        <v>36</v>
      </c>
    </row>
    <row r="36" spans="1:23" x14ac:dyDescent="0.35">
      <c r="A36" s="38" t="s">
        <v>13</v>
      </c>
      <c r="B36" s="39"/>
      <c r="C36" s="3">
        <v>19.399999999999999</v>
      </c>
      <c r="D36" s="3">
        <v>19.399999999999999</v>
      </c>
      <c r="E36" s="3">
        <v>19.399999999999999</v>
      </c>
      <c r="F36" s="30">
        <v>19.399999999999999</v>
      </c>
      <c r="G36" s="3" t="s">
        <v>36</v>
      </c>
      <c r="I36" s="44" t="s">
        <v>29</v>
      </c>
      <c r="J36" s="44"/>
      <c r="K36" s="44"/>
      <c r="M36" s="44" t="s">
        <v>30</v>
      </c>
      <c r="N36" s="44"/>
      <c r="O36" s="44"/>
      <c r="Q36" s="44" t="s">
        <v>31</v>
      </c>
      <c r="R36" s="44"/>
      <c r="S36" s="44"/>
      <c r="U36" s="44" t="s">
        <v>32</v>
      </c>
      <c r="V36" s="44"/>
      <c r="W36" s="44"/>
    </row>
    <row r="37" spans="1:23" ht="15" thickBot="1" x14ac:dyDescent="0.4">
      <c r="I37" s="6" t="s">
        <v>21</v>
      </c>
      <c r="J37" s="6" t="s">
        <v>20</v>
      </c>
      <c r="K37" s="6" t="s">
        <v>18</v>
      </c>
      <c r="M37" s="6" t="s">
        <v>21</v>
      </c>
      <c r="N37" s="6" t="s">
        <v>20</v>
      </c>
      <c r="O37" s="6" t="s">
        <v>18</v>
      </c>
      <c r="Q37" s="6" t="s">
        <v>21</v>
      </c>
      <c r="R37" s="6" t="s">
        <v>20</v>
      </c>
      <c r="S37" s="6" t="s">
        <v>18</v>
      </c>
      <c r="U37" s="6" t="s">
        <v>21</v>
      </c>
      <c r="V37" s="6" t="s">
        <v>20</v>
      </c>
      <c r="W37" s="6" t="s">
        <v>18</v>
      </c>
    </row>
    <row r="38" spans="1:23" ht="15" thickTop="1" x14ac:dyDescent="0.35">
      <c r="I38" s="7" t="s">
        <v>2</v>
      </c>
      <c r="J38" s="7">
        <f>SQRT(($C$33-C7)^2+($D$33-D7)^2+($E$33-E7)^2+($F$33-F7)^2)</f>
        <v>12.132000000000001</v>
      </c>
      <c r="K38" s="11" t="s">
        <v>34</v>
      </c>
      <c r="M38" s="7" t="s">
        <v>2</v>
      </c>
      <c r="N38" s="7">
        <f>SQRT(($C$34-C7)^2+($D$34-C7)^2+($E$34-E7)^2+($F$34-F7)^2)</f>
        <v>13.500000000000004</v>
      </c>
      <c r="O38" s="11" t="s">
        <v>34</v>
      </c>
      <c r="Q38" s="7" t="s">
        <v>2</v>
      </c>
      <c r="R38" s="7">
        <f>SQRT(($C$35-C7)^2+($D$35-D7)^2+($E$35-E7)^2+($F$35-F7)^2)</f>
        <v>16.666</v>
      </c>
      <c r="S38" s="11" t="s">
        <v>34</v>
      </c>
      <c r="U38" s="7" t="s">
        <v>2</v>
      </c>
      <c r="V38" s="7">
        <f>SQRT(($C$36-C7)^2+($D$36-D7)^2+($E$36-E7)^2+($F$36-F7)^2)</f>
        <v>17.465999999999998</v>
      </c>
      <c r="W38" s="11" t="s">
        <v>34</v>
      </c>
    </row>
    <row r="39" spans="1:23" x14ac:dyDescent="0.35">
      <c r="I39" s="7" t="s">
        <v>3</v>
      </c>
      <c r="J39" s="7">
        <f t="shared" ref="J39:J49" si="8">SQRT(($C$33-C8)^2+($D$33-D8)^2+($E$33-E8)^2+($F$33-F8)^2)</f>
        <v>11.803698149308971</v>
      </c>
      <c r="K39" s="11" t="s">
        <v>34</v>
      </c>
      <c r="M39" s="7" t="s">
        <v>3</v>
      </c>
      <c r="N39" s="7">
        <f t="shared" ref="N39:N49" si="9">SQRT(($C$34-C8)^2+($D$34-C8)^2+($E$34-E8)^2+($F$34-F8)^2)</f>
        <v>13.171210194966903</v>
      </c>
      <c r="O39" s="11" t="s">
        <v>34</v>
      </c>
      <c r="Q39" s="7" t="s">
        <v>3</v>
      </c>
      <c r="R39" s="7">
        <f t="shared" ref="R39:R49" si="10">SQRT(($C$35-C8)^2+($D$35-D8)^2+($E$35-E8)^2+($F$35-F8)^2)</f>
        <v>16.336394277808065</v>
      </c>
      <c r="S39" s="11" t="s">
        <v>34</v>
      </c>
      <c r="U39" s="7" t="s">
        <v>3</v>
      </c>
      <c r="V39" s="7">
        <f t="shared" ref="V39:V49" si="11">SQRT(($C$36-C8)^2+($D$36-D8)^2+($E$36-E8)^2+($F$36-F8)^2)</f>
        <v>17.136235817705121</v>
      </c>
      <c r="W39" s="11" t="s">
        <v>34</v>
      </c>
    </row>
    <row r="40" spans="1:23" x14ac:dyDescent="0.35">
      <c r="D40" s="74"/>
      <c r="I40" s="7" t="s">
        <v>4</v>
      </c>
      <c r="J40" s="7">
        <f t="shared" si="8"/>
        <v>11.466000000000001</v>
      </c>
      <c r="K40" s="11" t="s">
        <v>34</v>
      </c>
      <c r="M40" s="7" t="s">
        <v>4</v>
      </c>
      <c r="N40" s="7">
        <f t="shared" si="9"/>
        <v>12.834000000000003</v>
      </c>
      <c r="O40" s="11" t="s">
        <v>34</v>
      </c>
      <c r="Q40" s="7" t="s">
        <v>4</v>
      </c>
      <c r="R40" s="7">
        <f t="shared" si="10"/>
        <v>16</v>
      </c>
      <c r="S40" s="11" t="s">
        <v>34</v>
      </c>
      <c r="U40" s="7" t="s">
        <v>4</v>
      </c>
      <c r="V40" s="7">
        <f t="shared" si="11"/>
        <v>16.799999999999997</v>
      </c>
      <c r="W40" s="11" t="s">
        <v>34</v>
      </c>
    </row>
    <row r="41" spans="1:23" x14ac:dyDescent="0.35">
      <c r="I41" s="7" t="s">
        <v>5</v>
      </c>
      <c r="J41" s="7">
        <f t="shared" si="8"/>
        <v>11.466000000000001</v>
      </c>
      <c r="K41" s="11" t="s">
        <v>34</v>
      </c>
      <c r="M41" s="7" t="s">
        <v>5</v>
      </c>
      <c r="N41" s="7">
        <f t="shared" si="9"/>
        <v>12.834000000000003</v>
      </c>
      <c r="O41" s="11" t="s">
        <v>34</v>
      </c>
      <c r="Q41" s="7" t="s">
        <v>5</v>
      </c>
      <c r="R41" s="7">
        <f t="shared" si="10"/>
        <v>16</v>
      </c>
      <c r="S41" s="11" t="s">
        <v>34</v>
      </c>
      <c r="U41" s="7" t="s">
        <v>5</v>
      </c>
      <c r="V41" s="7">
        <f t="shared" si="11"/>
        <v>16.799999999999997</v>
      </c>
      <c r="W41" s="11" t="s">
        <v>34</v>
      </c>
    </row>
    <row r="42" spans="1:23" x14ac:dyDescent="0.35">
      <c r="I42" s="7" t="s">
        <v>6</v>
      </c>
      <c r="J42" s="7">
        <f t="shared" si="8"/>
        <v>11.466000000000001</v>
      </c>
      <c r="K42" s="11" t="s">
        <v>34</v>
      </c>
      <c r="M42" s="7" t="s">
        <v>6</v>
      </c>
      <c r="N42" s="7">
        <f t="shared" si="9"/>
        <v>12.834000000000003</v>
      </c>
      <c r="O42" s="11" t="s">
        <v>34</v>
      </c>
      <c r="Q42" s="7" t="s">
        <v>6</v>
      </c>
      <c r="R42" s="7">
        <f t="shared" si="10"/>
        <v>16</v>
      </c>
      <c r="S42" s="11" t="s">
        <v>34</v>
      </c>
      <c r="U42" s="7" t="s">
        <v>6</v>
      </c>
      <c r="V42" s="7">
        <f t="shared" si="11"/>
        <v>16.799999999999997</v>
      </c>
      <c r="W42" s="11" t="s">
        <v>34</v>
      </c>
    </row>
    <row r="43" spans="1:23" x14ac:dyDescent="0.35">
      <c r="I43" s="7" t="s">
        <v>7</v>
      </c>
      <c r="J43" s="7">
        <f t="shared" si="8"/>
        <v>11.466000000000001</v>
      </c>
      <c r="K43" s="11" t="s">
        <v>34</v>
      </c>
      <c r="M43" s="7" t="s">
        <v>7</v>
      </c>
      <c r="N43" s="7">
        <f t="shared" si="9"/>
        <v>12.834000000000003</v>
      </c>
      <c r="O43" s="11" t="s">
        <v>34</v>
      </c>
      <c r="Q43" s="7" t="s">
        <v>7</v>
      </c>
      <c r="R43" s="7">
        <f t="shared" si="10"/>
        <v>16</v>
      </c>
      <c r="S43" s="11" t="s">
        <v>34</v>
      </c>
      <c r="U43" s="7" t="s">
        <v>7</v>
      </c>
      <c r="V43" s="7">
        <f t="shared" si="11"/>
        <v>16.799999999999997</v>
      </c>
      <c r="W43" s="11" t="s">
        <v>34</v>
      </c>
    </row>
    <row r="44" spans="1:23" x14ac:dyDescent="0.35">
      <c r="I44" s="7" t="s">
        <v>8</v>
      </c>
      <c r="J44" s="7">
        <f t="shared" si="8"/>
        <v>11.466000000000001</v>
      </c>
      <c r="K44" s="11" t="s">
        <v>34</v>
      </c>
      <c r="M44" s="7" t="s">
        <v>8</v>
      </c>
      <c r="N44" s="7">
        <f t="shared" si="9"/>
        <v>12.834000000000003</v>
      </c>
      <c r="O44" s="11" t="s">
        <v>34</v>
      </c>
      <c r="Q44" s="7" t="s">
        <v>8</v>
      </c>
      <c r="R44" s="7">
        <f t="shared" si="10"/>
        <v>16</v>
      </c>
      <c r="S44" s="11" t="s">
        <v>34</v>
      </c>
      <c r="U44" s="7" t="s">
        <v>8</v>
      </c>
      <c r="V44" s="7">
        <f t="shared" si="11"/>
        <v>16.799999999999997</v>
      </c>
      <c r="W44" s="11" t="s">
        <v>34</v>
      </c>
    </row>
    <row r="45" spans="1:23" x14ac:dyDescent="0.35">
      <c r="I45" s="7" t="s">
        <v>9</v>
      </c>
      <c r="J45" s="7">
        <f t="shared" si="8"/>
        <v>11.466000000000001</v>
      </c>
      <c r="K45" s="11" t="s">
        <v>34</v>
      </c>
      <c r="M45" s="7" t="s">
        <v>9</v>
      </c>
      <c r="N45" s="7">
        <f t="shared" si="9"/>
        <v>12.834000000000003</v>
      </c>
      <c r="O45" s="11" t="s">
        <v>34</v>
      </c>
      <c r="Q45" s="7" t="s">
        <v>9</v>
      </c>
      <c r="R45" s="7">
        <f t="shared" si="10"/>
        <v>16</v>
      </c>
      <c r="S45" s="11" t="s">
        <v>34</v>
      </c>
      <c r="U45" s="7" t="s">
        <v>9</v>
      </c>
      <c r="V45" s="7">
        <f t="shared" si="11"/>
        <v>16.799999999999997</v>
      </c>
      <c r="W45" s="11" t="s">
        <v>34</v>
      </c>
    </row>
    <row r="46" spans="1:23" x14ac:dyDescent="0.35">
      <c r="I46" s="7" t="s">
        <v>10</v>
      </c>
      <c r="J46" s="7">
        <f t="shared" si="8"/>
        <v>10.8</v>
      </c>
      <c r="K46" s="11" t="s">
        <v>34</v>
      </c>
      <c r="M46" s="7" t="s">
        <v>10</v>
      </c>
      <c r="N46" s="7">
        <f t="shared" si="9"/>
        <v>12.168000000000003</v>
      </c>
      <c r="O46" s="11" t="s">
        <v>34</v>
      </c>
      <c r="Q46" s="7" t="s">
        <v>10</v>
      </c>
      <c r="R46" s="7">
        <f t="shared" si="10"/>
        <v>15.334</v>
      </c>
      <c r="S46" s="11" t="s">
        <v>34</v>
      </c>
      <c r="U46" s="7" t="s">
        <v>10</v>
      </c>
      <c r="V46" s="7">
        <f t="shared" si="11"/>
        <v>16.133999999999997</v>
      </c>
      <c r="W46" s="11" t="s">
        <v>34</v>
      </c>
    </row>
    <row r="47" spans="1:23" x14ac:dyDescent="0.35">
      <c r="I47" s="7" t="s">
        <v>12</v>
      </c>
      <c r="J47" s="7">
        <f t="shared" si="8"/>
        <v>10.966000000000001</v>
      </c>
      <c r="K47" s="11" t="s">
        <v>34</v>
      </c>
      <c r="M47" s="7" t="s">
        <v>12</v>
      </c>
      <c r="N47" s="7">
        <f t="shared" si="9"/>
        <v>12.334000000000003</v>
      </c>
      <c r="O47" s="11" t="s">
        <v>34</v>
      </c>
      <c r="Q47" s="7" t="s">
        <v>12</v>
      </c>
      <c r="R47" s="7">
        <f t="shared" si="10"/>
        <v>15.5</v>
      </c>
      <c r="S47" s="11" t="s">
        <v>34</v>
      </c>
      <c r="U47" s="7" t="s">
        <v>12</v>
      </c>
      <c r="V47" s="7">
        <f t="shared" si="11"/>
        <v>16.299999999999997</v>
      </c>
      <c r="W47" s="11" t="s">
        <v>34</v>
      </c>
    </row>
    <row r="48" spans="1:23" x14ac:dyDescent="0.35">
      <c r="I48" s="7" t="s">
        <v>11</v>
      </c>
      <c r="J48" s="7">
        <f t="shared" si="8"/>
        <v>10.966000000000001</v>
      </c>
      <c r="K48" s="11" t="s">
        <v>34</v>
      </c>
      <c r="M48" s="7" t="s">
        <v>11</v>
      </c>
      <c r="N48" s="7">
        <f t="shared" si="9"/>
        <v>12.334000000000003</v>
      </c>
      <c r="O48" s="11" t="s">
        <v>34</v>
      </c>
      <c r="Q48" s="7" t="s">
        <v>11</v>
      </c>
      <c r="R48" s="7">
        <f t="shared" si="10"/>
        <v>15.5</v>
      </c>
      <c r="S48" s="11" t="s">
        <v>34</v>
      </c>
      <c r="U48" s="7" t="s">
        <v>11</v>
      </c>
      <c r="V48" s="7">
        <f t="shared" si="11"/>
        <v>16.299999999999997</v>
      </c>
      <c r="W48" s="11" t="s">
        <v>34</v>
      </c>
    </row>
    <row r="49" spans="9:23" x14ac:dyDescent="0.35">
      <c r="I49" s="7" t="s">
        <v>13</v>
      </c>
      <c r="J49" s="7">
        <f t="shared" si="8"/>
        <v>10.966000000000001</v>
      </c>
      <c r="K49" s="11" t="s">
        <v>34</v>
      </c>
      <c r="M49" s="7" t="s">
        <v>13</v>
      </c>
      <c r="N49" s="7">
        <f t="shared" si="9"/>
        <v>12.334000000000003</v>
      </c>
      <c r="O49" s="11" t="s">
        <v>34</v>
      </c>
      <c r="Q49" s="7" t="s">
        <v>13</v>
      </c>
      <c r="R49" s="7">
        <f t="shared" si="10"/>
        <v>15.5</v>
      </c>
      <c r="S49" s="11" t="s">
        <v>34</v>
      </c>
      <c r="U49" s="7" t="s">
        <v>13</v>
      </c>
      <c r="V49" s="7">
        <f t="shared" si="11"/>
        <v>16.299999999999997</v>
      </c>
      <c r="W49" s="11" t="s">
        <v>34</v>
      </c>
    </row>
  </sheetData>
  <mergeCells count="44">
    <mergeCell ref="A4:G4"/>
    <mergeCell ref="A5:B5"/>
    <mergeCell ref="C5:G5"/>
    <mergeCell ref="A6:B6"/>
    <mergeCell ref="A7:B7"/>
    <mergeCell ref="A28:B28"/>
    <mergeCell ref="A8:B8"/>
    <mergeCell ref="A9:B9"/>
    <mergeCell ref="A22:G22"/>
    <mergeCell ref="A23:B23"/>
    <mergeCell ref="C23:G23"/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A34:B34"/>
    <mergeCell ref="A35:B35"/>
    <mergeCell ref="A36:B36"/>
    <mergeCell ref="I4:K4"/>
    <mergeCell ref="M4:O4"/>
    <mergeCell ref="I36:K36"/>
    <mergeCell ref="M36:O36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Q36:S36"/>
    <mergeCell ref="U36:W36"/>
    <mergeCell ref="Q4:S4"/>
    <mergeCell ref="U4:W4"/>
    <mergeCell ref="I20:K20"/>
    <mergeCell ref="M20:O20"/>
    <mergeCell ref="Q20:S20"/>
    <mergeCell ref="U20:W2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266F-F936-4E49-8970-87E54D2C0496}">
  <dimension ref="C5:BM93"/>
  <sheetViews>
    <sheetView topLeftCell="A25" zoomScale="85" zoomScaleNormal="85" workbookViewId="0">
      <selection activeCell="Q47" sqref="O6:Q47"/>
    </sheetView>
  </sheetViews>
  <sheetFormatPr defaultRowHeight="14.5" x14ac:dyDescent="0.35"/>
  <cols>
    <col min="11" max="11" width="12.453125" customWidth="1"/>
    <col min="12" max="12" width="13.26953125" customWidth="1"/>
    <col min="15" max="15" width="10.90625" customWidth="1"/>
    <col min="16" max="16" width="12" customWidth="1"/>
    <col min="17" max="17" width="10.54296875" customWidth="1"/>
    <col min="19" max="19" width="10.36328125" customWidth="1"/>
    <col min="20" max="20" width="10.453125" customWidth="1"/>
    <col min="24" max="24" width="11.26953125" customWidth="1"/>
    <col min="40" max="40" width="14.1796875" customWidth="1"/>
  </cols>
  <sheetData>
    <row r="5" spans="3:65" x14ac:dyDescent="0.35">
      <c r="K5" s="44" t="s">
        <v>19</v>
      </c>
      <c r="L5" s="44"/>
      <c r="M5" s="44"/>
      <c r="O5" s="44" t="s">
        <v>42</v>
      </c>
      <c r="P5" s="44"/>
      <c r="Q5" s="44"/>
      <c r="S5" s="44" t="s">
        <v>22</v>
      </c>
      <c r="T5" s="44"/>
      <c r="U5" s="44"/>
      <c r="W5" s="44" t="s">
        <v>43</v>
      </c>
      <c r="X5" s="44"/>
      <c r="Y5" s="44"/>
      <c r="AA5" s="44" t="s">
        <v>23</v>
      </c>
      <c r="AB5" s="44"/>
      <c r="AC5" s="44"/>
      <c r="AE5" s="44" t="s">
        <v>44</v>
      </c>
      <c r="AF5" s="44"/>
      <c r="AG5" s="44"/>
      <c r="AI5" s="44" t="s">
        <v>24</v>
      </c>
      <c r="AJ5" s="44"/>
      <c r="AK5" s="44"/>
      <c r="AM5" s="44" t="s">
        <v>45</v>
      </c>
      <c r="AN5" s="44"/>
      <c r="AO5" s="44"/>
      <c r="AQ5" s="44" t="s">
        <v>25</v>
      </c>
      <c r="AR5" s="44"/>
      <c r="AS5" s="44"/>
      <c r="AU5" s="44" t="s">
        <v>46</v>
      </c>
      <c r="AV5" s="44"/>
      <c r="AW5" s="44"/>
      <c r="AY5" s="44" t="s">
        <v>26</v>
      </c>
      <c r="AZ5" s="44"/>
      <c r="BA5" s="44"/>
      <c r="BC5" s="44" t="s">
        <v>47</v>
      </c>
      <c r="BD5" s="44"/>
      <c r="BE5" s="44"/>
      <c r="BG5" s="44" t="s">
        <v>27</v>
      </c>
      <c r="BH5" s="44"/>
      <c r="BI5" s="44"/>
      <c r="BK5" s="44" t="s">
        <v>48</v>
      </c>
      <c r="BL5" s="44"/>
      <c r="BM5" s="44"/>
    </row>
    <row r="6" spans="3:65" x14ac:dyDescent="0.35">
      <c r="C6" s="38" t="s">
        <v>72</v>
      </c>
      <c r="D6" s="43"/>
      <c r="E6" s="43"/>
      <c r="F6" s="43"/>
      <c r="G6" s="43"/>
      <c r="H6" s="43"/>
      <c r="I6" s="39"/>
      <c r="K6" s="48" t="s">
        <v>37</v>
      </c>
      <c r="L6" s="49"/>
      <c r="M6" s="50"/>
      <c r="O6" s="48" t="s">
        <v>37</v>
      </c>
      <c r="P6" s="49"/>
      <c r="Q6" s="50"/>
      <c r="S6" s="48" t="s">
        <v>37</v>
      </c>
      <c r="T6" s="49"/>
      <c r="U6" s="50"/>
      <c r="W6" s="48" t="s">
        <v>37</v>
      </c>
      <c r="X6" s="49"/>
      <c r="Y6" s="50"/>
      <c r="AA6" s="48" t="s">
        <v>37</v>
      </c>
      <c r="AB6" s="49"/>
      <c r="AC6" s="50"/>
      <c r="AE6" s="48" t="s">
        <v>37</v>
      </c>
      <c r="AF6" s="49"/>
      <c r="AG6" s="50"/>
      <c r="AI6" s="48" t="s">
        <v>37</v>
      </c>
      <c r="AJ6" s="49"/>
      <c r="AK6" s="50"/>
      <c r="AM6" s="48" t="s">
        <v>37</v>
      </c>
      <c r="AN6" s="49"/>
      <c r="AO6" s="50"/>
      <c r="AQ6" s="48" t="s">
        <v>37</v>
      </c>
      <c r="AR6" s="49"/>
      <c r="AS6" s="50"/>
      <c r="AU6" s="48" t="s">
        <v>37</v>
      </c>
      <c r="AV6" s="49"/>
      <c r="AW6" s="50"/>
      <c r="AY6" s="48" t="s">
        <v>37</v>
      </c>
      <c r="AZ6" s="49"/>
      <c r="BA6" s="50"/>
      <c r="BC6" s="48" t="s">
        <v>37</v>
      </c>
      <c r="BD6" s="49"/>
      <c r="BE6" s="50"/>
      <c r="BG6" s="48" t="s">
        <v>37</v>
      </c>
      <c r="BH6" s="49"/>
      <c r="BI6" s="50"/>
      <c r="BK6" s="48" t="s">
        <v>37</v>
      </c>
      <c r="BL6" s="49"/>
      <c r="BM6" s="50"/>
    </row>
    <row r="7" spans="3:65" x14ac:dyDescent="0.35">
      <c r="C7" s="40" t="s">
        <v>0</v>
      </c>
      <c r="D7" s="42"/>
      <c r="E7" s="40" t="s">
        <v>1</v>
      </c>
      <c r="F7" s="41"/>
      <c r="G7" s="41"/>
      <c r="H7" s="41"/>
      <c r="I7" s="42"/>
      <c r="K7" s="13" t="s">
        <v>21</v>
      </c>
      <c r="L7" s="13" t="s">
        <v>20</v>
      </c>
      <c r="M7" s="13" t="s">
        <v>18</v>
      </c>
      <c r="O7" s="13" t="s">
        <v>21</v>
      </c>
      <c r="P7" s="13" t="s">
        <v>20</v>
      </c>
      <c r="Q7" s="13" t="s">
        <v>18</v>
      </c>
      <c r="S7" s="13" t="s">
        <v>21</v>
      </c>
      <c r="T7" s="13" t="s">
        <v>20</v>
      </c>
      <c r="U7" s="13" t="s">
        <v>18</v>
      </c>
      <c r="W7" s="13" t="s">
        <v>21</v>
      </c>
      <c r="X7" s="13" t="s">
        <v>20</v>
      </c>
      <c r="Y7" s="13" t="s">
        <v>18</v>
      </c>
      <c r="AA7" s="13" t="s">
        <v>21</v>
      </c>
      <c r="AB7" s="13" t="s">
        <v>20</v>
      </c>
      <c r="AC7" s="13" t="s">
        <v>18</v>
      </c>
      <c r="AE7" s="13" t="s">
        <v>21</v>
      </c>
      <c r="AF7" s="13" t="s">
        <v>20</v>
      </c>
      <c r="AG7" s="13" t="s">
        <v>18</v>
      </c>
      <c r="AI7" s="13" t="s">
        <v>21</v>
      </c>
      <c r="AJ7" s="13" t="s">
        <v>20</v>
      </c>
      <c r="AK7" s="13" t="s">
        <v>18</v>
      </c>
      <c r="AM7" s="13" t="s">
        <v>21</v>
      </c>
      <c r="AN7" s="13" t="s">
        <v>20</v>
      </c>
      <c r="AO7" s="13" t="s">
        <v>18</v>
      </c>
      <c r="AQ7" s="13" t="s">
        <v>21</v>
      </c>
      <c r="AR7" s="13" t="s">
        <v>20</v>
      </c>
      <c r="AS7" s="13" t="s">
        <v>18</v>
      </c>
      <c r="AU7" s="13" t="s">
        <v>21</v>
      </c>
      <c r="AV7" s="13" t="s">
        <v>20</v>
      </c>
      <c r="AW7" s="13" t="s">
        <v>18</v>
      </c>
      <c r="AY7" s="13" t="s">
        <v>21</v>
      </c>
      <c r="AZ7" s="13" t="s">
        <v>20</v>
      </c>
      <c r="BA7" s="13" t="s">
        <v>18</v>
      </c>
      <c r="BC7" s="13" t="s">
        <v>21</v>
      </c>
      <c r="BD7" s="13" t="s">
        <v>20</v>
      </c>
      <c r="BE7" s="13" t="s">
        <v>18</v>
      </c>
      <c r="BG7" s="13" t="s">
        <v>21</v>
      </c>
      <c r="BH7" s="13" t="s">
        <v>20</v>
      </c>
      <c r="BI7" s="13" t="s">
        <v>18</v>
      </c>
      <c r="BK7" s="13" t="s">
        <v>21</v>
      </c>
      <c r="BL7" s="13" t="s">
        <v>20</v>
      </c>
      <c r="BM7" s="13" t="s">
        <v>18</v>
      </c>
    </row>
    <row r="8" spans="3:65" x14ac:dyDescent="0.35">
      <c r="C8" s="52"/>
      <c r="D8" s="53"/>
      <c r="E8" s="9" t="s">
        <v>14</v>
      </c>
      <c r="F8" s="9" t="s">
        <v>15</v>
      </c>
      <c r="G8" s="9" t="s">
        <v>16</v>
      </c>
      <c r="H8" s="9" t="s">
        <v>17</v>
      </c>
      <c r="I8" s="9" t="s">
        <v>18</v>
      </c>
      <c r="K8" s="7" t="s">
        <v>2</v>
      </c>
      <c r="L8" s="7">
        <f t="shared" ref="L8" si="0">SQRT(($E$50-E9)^2+($F$50-F9)^2+($G$50-G9)^2+($H$50-H9)^2)</f>
        <v>2.6660000000000004</v>
      </c>
      <c r="M8" s="27" t="s">
        <v>34</v>
      </c>
      <c r="O8" s="7" t="s">
        <v>10</v>
      </c>
      <c r="P8" s="7">
        <v>1.3340000000000001</v>
      </c>
      <c r="Q8" s="27" t="s">
        <v>34</v>
      </c>
      <c r="S8" s="7" t="s">
        <v>2</v>
      </c>
      <c r="T8" s="7">
        <f t="shared" ref="T8:T19" si="1">SQRT(($E$51-E9)^2+($F$51-F9)^2+($G$51-G9)^2+($H$51-H9)^2)</f>
        <v>2.6660000000000004</v>
      </c>
      <c r="U8" s="10" t="s">
        <v>35</v>
      </c>
      <c r="W8" s="7" t="s">
        <v>10</v>
      </c>
      <c r="X8" s="7">
        <v>1.3340000000000001</v>
      </c>
      <c r="Y8" s="10" t="s">
        <v>34</v>
      </c>
      <c r="AA8" s="7" t="s">
        <v>2</v>
      </c>
      <c r="AB8" s="7">
        <f t="shared" ref="AB8:AB19" si="2">SQRT(($E$52-E9)^2+($F$52-F9)^2+($G$52-G9)^2+($H$52-H9)^2)</f>
        <v>2.6660000000000004</v>
      </c>
      <c r="AC8" s="10" t="s">
        <v>35</v>
      </c>
      <c r="AE8" s="7" t="s">
        <v>10</v>
      </c>
      <c r="AF8" s="7">
        <v>1.3340000000000001</v>
      </c>
      <c r="AG8" s="27" t="s">
        <v>34</v>
      </c>
      <c r="AI8" s="7" t="s">
        <v>2</v>
      </c>
      <c r="AJ8" s="7">
        <f t="shared" ref="AJ8:AJ19" si="3">SQRT(($E$53-E9)^2+($F$53-F9)^2+($G$53-G9)^2+($H$53-H9)^2)</f>
        <v>2.6660000000000004</v>
      </c>
      <c r="AK8" s="10" t="s">
        <v>35</v>
      </c>
      <c r="AM8" s="7" t="s">
        <v>10</v>
      </c>
      <c r="AN8" s="7">
        <v>1.3340000000000001</v>
      </c>
      <c r="AO8" s="27" t="s">
        <v>34</v>
      </c>
      <c r="AQ8" s="7" t="s">
        <v>2</v>
      </c>
      <c r="AR8" s="7">
        <f t="shared" ref="AR8:AR19" si="4">SQRT(($E$54-E9)^2+($F$54-F9)^2+($G$54-G9)^2+($H$54-H9)^2)</f>
        <v>9.3320000000000007</v>
      </c>
      <c r="AS8" s="10" t="s">
        <v>35</v>
      </c>
      <c r="AU8" s="7" t="s">
        <v>10</v>
      </c>
      <c r="AV8" s="7">
        <v>8</v>
      </c>
      <c r="AW8" s="27" t="s">
        <v>34</v>
      </c>
      <c r="AY8" s="7" t="s">
        <v>2</v>
      </c>
      <c r="AZ8" s="7">
        <f t="shared" ref="AZ8:AZ19" si="5">SQRT(($E$55-E9)^2+($F$55-F9)^2+($G$55-G9)^2+($H$55-H9)^2)</f>
        <v>9.3320000000000007</v>
      </c>
      <c r="BA8" s="10" t="s">
        <v>35</v>
      </c>
      <c r="BC8" s="7" t="s">
        <v>10</v>
      </c>
      <c r="BD8" s="7">
        <v>8</v>
      </c>
      <c r="BE8" s="27" t="s">
        <v>34</v>
      </c>
      <c r="BG8" s="7" t="s">
        <v>2</v>
      </c>
      <c r="BH8" s="7">
        <f t="shared" ref="BH8:BH19" si="6">SQRT(($E$56-E9)^2+($F$56-F9)^2+($G$56-G9)^2+($H$56-H9)^2)</f>
        <v>7.8659999999999997</v>
      </c>
      <c r="BI8" s="10" t="s">
        <v>35</v>
      </c>
      <c r="BK8" s="7" t="s">
        <v>10</v>
      </c>
      <c r="BL8" s="7">
        <v>6.5339999999999998</v>
      </c>
      <c r="BM8" s="27" t="s">
        <v>34</v>
      </c>
    </row>
    <row r="9" spans="3:65" x14ac:dyDescent="0.35">
      <c r="C9" s="45" t="s">
        <v>2</v>
      </c>
      <c r="D9" s="45"/>
      <c r="E9" s="10">
        <v>10.667</v>
      </c>
      <c r="F9" s="10">
        <v>10.667</v>
      </c>
      <c r="G9" s="10">
        <v>10.667</v>
      </c>
      <c r="H9" s="10">
        <v>10.667</v>
      </c>
      <c r="I9" s="10" t="s">
        <v>34</v>
      </c>
      <c r="K9" s="7" t="s">
        <v>3</v>
      </c>
      <c r="L9" s="7">
        <f t="shared" ref="L9:L19" si="7">SQRT(($E$50-E10)^2+($F$50-F10)^2+($G$50-G10)^2+($H$50-H10)^2)</f>
        <v>2.3566454973118041</v>
      </c>
      <c r="M9" s="27" t="s">
        <v>34</v>
      </c>
      <c r="O9" s="7" t="s">
        <v>12</v>
      </c>
      <c r="P9" s="7">
        <v>1.5</v>
      </c>
      <c r="Q9" s="27" t="s">
        <v>34</v>
      </c>
      <c r="S9" s="7" t="s">
        <v>3</v>
      </c>
      <c r="T9" s="7">
        <f t="shared" si="1"/>
        <v>2.3566454973118041</v>
      </c>
      <c r="U9" s="10" t="s">
        <v>35</v>
      </c>
      <c r="W9" s="7" t="s">
        <v>12</v>
      </c>
      <c r="X9" s="7">
        <v>1.5</v>
      </c>
      <c r="Y9" s="10" t="s">
        <v>34</v>
      </c>
      <c r="AA9" s="7" t="s">
        <v>3</v>
      </c>
      <c r="AB9" s="7">
        <f t="shared" si="2"/>
        <v>2.3566454973118041</v>
      </c>
      <c r="AC9" s="10" t="s">
        <v>35</v>
      </c>
      <c r="AE9" s="7" t="s">
        <v>12</v>
      </c>
      <c r="AF9" s="7">
        <v>1.5</v>
      </c>
      <c r="AG9" s="27" t="s">
        <v>34</v>
      </c>
      <c r="AI9" s="7" t="s">
        <v>3</v>
      </c>
      <c r="AJ9" s="7">
        <f t="shared" si="3"/>
        <v>2.3566454973118041</v>
      </c>
      <c r="AK9" s="10" t="s">
        <v>35</v>
      </c>
      <c r="AM9" s="7" t="s">
        <v>12</v>
      </c>
      <c r="AN9" s="7">
        <v>1.5</v>
      </c>
      <c r="AO9" s="27" t="s">
        <v>34</v>
      </c>
      <c r="AQ9" s="7" t="s">
        <v>3</v>
      </c>
      <c r="AR9" s="7">
        <f t="shared" si="4"/>
        <v>9.0051590768847607</v>
      </c>
      <c r="AS9" s="10" t="s">
        <v>35</v>
      </c>
      <c r="AU9" s="7" t="s">
        <v>12</v>
      </c>
      <c r="AV9" s="7">
        <v>8.1660000000000004</v>
      </c>
      <c r="AW9" s="27" t="s">
        <v>34</v>
      </c>
      <c r="AY9" s="7" t="s">
        <v>3</v>
      </c>
      <c r="AZ9" s="7">
        <f t="shared" si="5"/>
        <v>9.0051590768847607</v>
      </c>
      <c r="BA9" s="10" t="s">
        <v>35</v>
      </c>
      <c r="BC9" s="7" t="s">
        <v>12</v>
      </c>
      <c r="BD9" s="7">
        <v>8.1660000000000004</v>
      </c>
      <c r="BE9" s="27" t="s">
        <v>34</v>
      </c>
      <c r="BG9" s="7" t="s">
        <v>3</v>
      </c>
      <c r="BH9" s="7">
        <f t="shared" si="6"/>
        <v>7.5403566228660557</v>
      </c>
      <c r="BI9" s="10" t="s">
        <v>35</v>
      </c>
      <c r="BK9" s="7" t="s">
        <v>12</v>
      </c>
      <c r="BL9" s="7">
        <v>6.7</v>
      </c>
      <c r="BM9" s="27" t="s">
        <v>34</v>
      </c>
    </row>
    <row r="10" spans="3:65" x14ac:dyDescent="0.35">
      <c r="C10" s="45" t="s">
        <v>3</v>
      </c>
      <c r="D10" s="45"/>
      <c r="E10" s="10">
        <v>10.667</v>
      </c>
      <c r="F10" s="10">
        <v>10.667</v>
      </c>
      <c r="G10" s="5">
        <v>11</v>
      </c>
      <c r="H10" s="5">
        <v>11</v>
      </c>
      <c r="I10" s="5" t="s">
        <v>34</v>
      </c>
      <c r="K10" s="7" t="s">
        <v>4</v>
      </c>
      <c r="L10" s="7">
        <f t="shared" si="7"/>
        <v>2</v>
      </c>
      <c r="M10" s="27" t="s">
        <v>34</v>
      </c>
      <c r="O10" s="7" t="s">
        <v>11</v>
      </c>
      <c r="P10" s="7">
        <v>1.5</v>
      </c>
      <c r="Q10" s="27" t="s">
        <v>34</v>
      </c>
      <c r="S10" s="7" t="s">
        <v>4</v>
      </c>
      <c r="T10" s="7">
        <f t="shared" si="1"/>
        <v>2</v>
      </c>
      <c r="U10" s="10" t="s">
        <v>35</v>
      </c>
      <c r="W10" s="7" t="s">
        <v>11</v>
      </c>
      <c r="X10" s="7">
        <v>1.5</v>
      </c>
      <c r="Y10" s="10" t="s">
        <v>34</v>
      </c>
      <c r="AA10" s="7" t="s">
        <v>4</v>
      </c>
      <c r="AB10" s="7">
        <f t="shared" si="2"/>
        <v>2</v>
      </c>
      <c r="AC10" s="10" t="s">
        <v>35</v>
      </c>
      <c r="AE10" s="7" t="s">
        <v>11</v>
      </c>
      <c r="AF10" s="7">
        <v>1.5</v>
      </c>
      <c r="AG10" s="27" t="s">
        <v>34</v>
      </c>
      <c r="AI10" s="7" t="s">
        <v>4</v>
      </c>
      <c r="AJ10" s="7">
        <f t="shared" si="3"/>
        <v>2</v>
      </c>
      <c r="AK10" s="10" t="s">
        <v>35</v>
      </c>
      <c r="AM10" s="7" t="s">
        <v>11</v>
      </c>
      <c r="AN10" s="7">
        <v>1.5</v>
      </c>
      <c r="AO10" s="27" t="s">
        <v>34</v>
      </c>
      <c r="AQ10" s="7" t="s">
        <v>4</v>
      </c>
      <c r="AR10" s="7">
        <f t="shared" si="4"/>
        <v>8.6660000000000004</v>
      </c>
      <c r="AS10" s="10" t="s">
        <v>35</v>
      </c>
      <c r="AU10" s="7" t="s">
        <v>11</v>
      </c>
      <c r="AV10" s="7">
        <v>8.1660000000000004</v>
      </c>
      <c r="AW10" s="27" t="s">
        <v>34</v>
      </c>
      <c r="AY10" s="7" t="s">
        <v>4</v>
      </c>
      <c r="AZ10" s="7">
        <f t="shared" si="5"/>
        <v>8.6660000000000004</v>
      </c>
      <c r="BA10" s="10" t="s">
        <v>35</v>
      </c>
      <c r="BC10" s="7" t="s">
        <v>11</v>
      </c>
      <c r="BD10" s="7">
        <v>8.1660000000000004</v>
      </c>
      <c r="BE10" s="27" t="s">
        <v>34</v>
      </c>
      <c r="BG10" s="7" t="s">
        <v>4</v>
      </c>
      <c r="BH10" s="7">
        <f t="shared" si="6"/>
        <v>7.1999999999999993</v>
      </c>
      <c r="BI10" s="10" t="s">
        <v>35</v>
      </c>
      <c r="BK10" s="7" t="s">
        <v>11</v>
      </c>
      <c r="BL10" s="7">
        <v>6.7</v>
      </c>
      <c r="BM10" s="27" t="s">
        <v>34</v>
      </c>
    </row>
    <row r="11" spans="3:65" x14ac:dyDescent="0.35">
      <c r="C11" s="45" t="s">
        <v>4</v>
      </c>
      <c r="D11" s="45"/>
      <c r="E11" s="5">
        <v>11</v>
      </c>
      <c r="F11" s="5">
        <v>11</v>
      </c>
      <c r="G11" s="5">
        <v>11</v>
      </c>
      <c r="H11" s="5">
        <v>11</v>
      </c>
      <c r="I11" s="5" t="s">
        <v>34</v>
      </c>
      <c r="K11" s="7" t="s">
        <v>5</v>
      </c>
      <c r="L11" s="7">
        <f t="shared" si="7"/>
        <v>2</v>
      </c>
      <c r="M11" s="27" t="s">
        <v>34</v>
      </c>
      <c r="O11" s="7" t="s">
        <v>13</v>
      </c>
      <c r="P11" s="7">
        <v>1.5</v>
      </c>
      <c r="Q11" s="27" t="s">
        <v>34</v>
      </c>
      <c r="S11" s="7" t="s">
        <v>5</v>
      </c>
      <c r="T11" s="7">
        <f t="shared" si="1"/>
        <v>2</v>
      </c>
      <c r="U11" s="10" t="s">
        <v>35</v>
      </c>
      <c r="W11" s="7" t="s">
        <v>13</v>
      </c>
      <c r="X11" s="7">
        <v>1.5</v>
      </c>
      <c r="Y11" s="10" t="s">
        <v>34</v>
      </c>
      <c r="AA11" s="7" t="s">
        <v>5</v>
      </c>
      <c r="AB11" s="7">
        <f t="shared" si="2"/>
        <v>2</v>
      </c>
      <c r="AC11" s="10" t="s">
        <v>35</v>
      </c>
      <c r="AE11" s="7" t="s">
        <v>13</v>
      </c>
      <c r="AF11" s="7">
        <v>1.5</v>
      </c>
      <c r="AG11" s="27" t="s">
        <v>34</v>
      </c>
      <c r="AI11" s="7" t="s">
        <v>5</v>
      </c>
      <c r="AJ11" s="7">
        <f t="shared" si="3"/>
        <v>2</v>
      </c>
      <c r="AK11" s="10" t="s">
        <v>35</v>
      </c>
      <c r="AM11" s="7" t="s">
        <v>13</v>
      </c>
      <c r="AN11" s="7">
        <v>1.5</v>
      </c>
      <c r="AO11" s="27" t="s">
        <v>34</v>
      </c>
      <c r="AQ11" s="7" t="s">
        <v>5</v>
      </c>
      <c r="AR11" s="7">
        <f t="shared" si="4"/>
        <v>8.6660000000000004</v>
      </c>
      <c r="AS11" s="10" t="s">
        <v>35</v>
      </c>
      <c r="AU11" s="7" t="s">
        <v>13</v>
      </c>
      <c r="AV11" s="7">
        <v>8.1660000000000004</v>
      </c>
      <c r="AW11" s="27" t="s">
        <v>34</v>
      </c>
      <c r="AY11" s="7" t="s">
        <v>5</v>
      </c>
      <c r="AZ11" s="7">
        <f t="shared" si="5"/>
        <v>8.6660000000000004</v>
      </c>
      <c r="BA11" s="10" t="s">
        <v>35</v>
      </c>
      <c r="BC11" s="7" t="s">
        <v>13</v>
      </c>
      <c r="BD11" s="7">
        <v>8.1660000000000004</v>
      </c>
      <c r="BE11" s="27" t="s">
        <v>34</v>
      </c>
      <c r="BG11" s="7" t="s">
        <v>5</v>
      </c>
      <c r="BH11" s="7">
        <f t="shared" si="6"/>
        <v>7.1999999999999993</v>
      </c>
      <c r="BI11" s="10" t="s">
        <v>35</v>
      </c>
      <c r="BK11" s="7" t="s">
        <v>13</v>
      </c>
      <c r="BL11" s="7">
        <v>6.7</v>
      </c>
      <c r="BM11" s="27" t="s">
        <v>34</v>
      </c>
    </row>
    <row r="12" spans="3:65" x14ac:dyDescent="0.35">
      <c r="C12" s="45" t="s">
        <v>5</v>
      </c>
      <c r="D12" s="45"/>
      <c r="E12" s="5">
        <v>11</v>
      </c>
      <c r="F12" s="5">
        <v>11</v>
      </c>
      <c r="G12" s="5">
        <v>11</v>
      </c>
      <c r="H12" s="5">
        <v>11</v>
      </c>
      <c r="I12" s="5" t="s">
        <v>34</v>
      </c>
      <c r="K12" s="7" t="s">
        <v>6</v>
      </c>
      <c r="L12" s="7">
        <f t="shared" si="7"/>
        <v>2</v>
      </c>
      <c r="M12" s="27" t="s">
        <v>34</v>
      </c>
      <c r="O12" s="7" t="s">
        <v>4</v>
      </c>
      <c r="P12" s="7">
        <v>2</v>
      </c>
      <c r="Q12" s="27" t="s">
        <v>35</v>
      </c>
      <c r="S12" s="7" t="s">
        <v>6</v>
      </c>
      <c r="T12" s="7">
        <f t="shared" si="1"/>
        <v>2</v>
      </c>
      <c r="U12" s="10" t="s">
        <v>35</v>
      </c>
      <c r="W12" s="7" t="s">
        <v>4</v>
      </c>
      <c r="X12" s="7">
        <v>2</v>
      </c>
      <c r="Y12" s="10" t="s">
        <v>35</v>
      </c>
      <c r="AA12" s="7" t="s">
        <v>6</v>
      </c>
      <c r="AB12" s="7">
        <f t="shared" si="2"/>
        <v>2</v>
      </c>
      <c r="AC12" s="10" t="s">
        <v>35</v>
      </c>
      <c r="AE12" s="7" t="s">
        <v>4</v>
      </c>
      <c r="AF12" s="7">
        <v>2</v>
      </c>
      <c r="AG12" s="27" t="s">
        <v>35</v>
      </c>
      <c r="AI12" s="7" t="s">
        <v>6</v>
      </c>
      <c r="AJ12" s="7">
        <f t="shared" si="3"/>
        <v>2</v>
      </c>
      <c r="AK12" s="10" t="s">
        <v>35</v>
      </c>
      <c r="AM12" s="7" t="s">
        <v>4</v>
      </c>
      <c r="AN12" s="7">
        <v>2</v>
      </c>
      <c r="AO12" s="27" t="s">
        <v>35</v>
      </c>
      <c r="AQ12" s="7" t="s">
        <v>6</v>
      </c>
      <c r="AR12" s="7">
        <f t="shared" si="4"/>
        <v>8.6660000000000004</v>
      </c>
      <c r="AS12" s="10" t="s">
        <v>35</v>
      </c>
      <c r="AU12" s="7" t="s">
        <v>4</v>
      </c>
      <c r="AV12" s="7">
        <v>8.6660000000000004</v>
      </c>
      <c r="AW12" s="27" t="s">
        <v>35</v>
      </c>
      <c r="AY12" s="7" t="s">
        <v>6</v>
      </c>
      <c r="AZ12" s="7">
        <f t="shared" si="5"/>
        <v>8.6660000000000004</v>
      </c>
      <c r="BA12" s="10" t="s">
        <v>35</v>
      </c>
      <c r="BC12" s="7" t="s">
        <v>4</v>
      </c>
      <c r="BD12" s="7">
        <v>8.6660000000000004</v>
      </c>
      <c r="BE12" s="27" t="s">
        <v>35</v>
      </c>
      <c r="BG12" s="7" t="s">
        <v>6</v>
      </c>
      <c r="BH12" s="7">
        <f t="shared" si="6"/>
        <v>7.1999999999999993</v>
      </c>
      <c r="BI12" s="10" t="s">
        <v>35</v>
      </c>
      <c r="BK12" s="7" t="s">
        <v>4</v>
      </c>
      <c r="BL12" s="7">
        <v>7.2</v>
      </c>
      <c r="BM12" s="27" t="s">
        <v>35</v>
      </c>
    </row>
    <row r="13" spans="3:65" x14ac:dyDescent="0.35">
      <c r="C13" s="45" t="s">
        <v>6</v>
      </c>
      <c r="D13" s="45"/>
      <c r="E13" s="5">
        <v>11</v>
      </c>
      <c r="F13" s="5">
        <v>11</v>
      </c>
      <c r="G13" s="5">
        <v>11</v>
      </c>
      <c r="H13" s="5">
        <v>11</v>
      </c>
      <c r="I13" s="5" t="s">
        <v>34</v>
      </c>
      <c r="K13" s="7" t="s">
        <v>7</v>
      </c>
      <c r="L13" s="7">
        <f t="shared" si="7"/>
        <v>2</v>
      </c>
      <c r="M13" s="27" t="s">
        <v>34</v>
      </c>
      <c r="O13" s="7" t="s">
        <v>5</v>
      </c>
      <c r="P13" s="7">
        <v>2</v>
      </c>
      <c r="Q13" s="27" t="s">
        <v>35</v>
      </c>
      <c r="S13" s="7" t="s">
        <v>7</v>
      </c>
      <c r="T13" s="7">
        <f t="shared" si="1"/>
        <v>2</v>
      </c>
      <c r="U13" s="10" t="s">
        <v>35</v>
      </c>
      <c r="W13" s="7" t="s">
        <v>5</v>
      </c>
      <c r="X13" s="7">
        <v>2</v>
      </c>
      <c r="Y13" s="10" t="s">
        <v>35</v>
      </c>
      <c r="AA13" s="7" t="s">
        <v>7</v>
      </c>
      <c r="AB13" s="7">
        <f t="shared" si="2"/>
        <v>2</v>
      </c>
      <c r="AC13" s="10" t="s">
        <v>35</v>
      </c>
      <c r="AE13" s="7" t="s">
        <v>5</v>
      </c>
      <c r="AF13" s="7">
        <v>2</v>
      </c>
      <c r="AG13" s="27" t="s">
        <v>35</v>
      </c>
      <c r="AI13" s="7" t="s">
        <v>7</v>
      </c>
      <c r="AJ13" s="7">
        <f t="shared" si="3"/>
        <v>2</v>
      </c>
      <c r="AK13" s="10" t="s">
        <v>35</v>
      </c>
      <c r="AM13" s="7" t="s">
        <v>5</v>
      </c>
      <c r="AN13" s="7">
        <v>2</v>
      </c>
      <c r="AO13" s="27" t="s">
        <v>35</v>
      </c>
      <c r="AQ13" s="7" t="s">
        <v>7</v>
      </c>
      <c r="AR13" s="7">
        <f t="shared" si="4"/>
        <v>8.6660000000000004</v>
      </c>
      <c r="AS13" s="10" t="s">
        <v>35</v>
      </c>
      <c r="AU13" s="7" t="s">
        <v>5</v>
      </c>
      <c r="AV13" s="7">
        <v>8.6660000000000004</v>
      </c>
      <c r="AW13" s="27" t="s">
        <v>35</v>
      </c>
      <c r="AY13" s="7" t="s">
        <v>7</v>
      </c>
      <c r="AZ13" s="7">
        <f t="shared" si="5"/>
        <v>8.6660000000000004</v>
      </c>
      <c r="BA13" s="10" t="s">
        <v>35</v>
      </c>
      <c r="BC13" s="7" t="s">
        <v>5</v>
      </c>
      <c r="BD13" s="7">
        <v>8.6660000000000004</v>
      </c>
      <c r="BE13" s="27" t="s">
        <v>35</v>
      </c>
      <c r="BG13" s="7" t="s">
        <v>7</v>
      </c>
      <c r="BH13" s="7">
        <f t="shared" si="6"/>
        <v>7.1999999999999993</v>
      </c>
      <c r="BI13" s="10" t="s">
        <v>35</v>
      </c>
      <c r="BK13" s="7" t="s">
        <v>5</v>
      </c>
      <c r="BL13" s="7">
        <v>7.2</v>
      </c>
      <c r="BM13" s="27" t="s">
        <v>35</v>
      </c>
    </row>
    <row r="14" spans="3:65" x14ac:dyDescent="0.35">
      <c r="C14" s="45" t="s">
        <v>7</v>
      </c>
      <c r="D14" s="45"/>
      <c r="E14" s="5">
        <v>11</v>
      </c>
      <c r="F14" s="5">
        <v>11</v>
      </c>
      <c r="G14" s="5">
        <v>11</v>
      </c>
      <c r="H14" s="5">
        <v>11</v>
      </c>
      <c r="I14" s="5" t="s">
        <v>34</v>
      </c>
      <c r="K14" s="7" t="s">
        <v>8</v>
      </c>
      <c r="L14" s="7">
        <f t="shared" si="7"/>
        <v>2</v>
      </c>
      <c r="M14" s="27" t="s">
        <v>34</v>
      </c>
      <c r="O14" s="7" t="s">
        <v>6</v>
      </c>
      <c r="P14" s="7">
        <v>2</v>
      </c>
      <c r="Q14" s="27" t="s">
        <v>35</v>
      </c>
      <c r="S14" s="7" t="s">
        <v>8</v>
      </c>
      <c r="T14" s="7">
        <f t="shared" si="1"/>
        <v>2</v>
      </c>
      <c r="U14" s="10" t="s">
        <v>35</v>
      </c>
      <c r="W14" s="7" t="s">
        <v>6</v>
      </c>
      <c r="X14" s="7">
        <v>2</v>
      </c>
      <c r="Y14" s="10" t="s">
        <v>35</v>
      </c>
      <c r="AA14" s="7" t="s">
        <v>8</v>
      </c>
      <c r="AB14" s="7">
        <f t="shared" si="2"/>
        <v>2</v>
      </c>
      <c r="AC14" s="10" t="s">
        <v>35</v>
      </c>
      <c r="AE14" s="7" t="s">
        <v>6</v>
      </c>
      <c r="AF14" s="7">
        <v>2</v>
      </c>
      <c r="AG14" s="27" t="s">
        <v>35</v>
      </c>
      <c r="AI14" s="7" t="s">
        <v>8</v>
      </c>
      <c r="AJ14" s="7">
        <f t="shared" si="3"/>
        <v>2</v>
      </c>
      <c r="AK14" s="10" t="s">
        <v>35</v>
      </c>
      <c r="AM14" s="7" t="s">
        <v>6</v>
      </c>
      <c r="AN14" s="7">
        <v>2</v>
      </c>
      <c r="AO14" s="27" t="s">
        <v>35</v>
      </c>
      <c r="AQ14" s="7" t="s">
        <v>8</v>
      </c>
      <c r="AR14" s="7">
        <f t="shared" si="4"/>
        <v>8.6660000000000004</v>
      </c>
      <c r="AS14" s="10" t="s">
        <v>35</v>
      </c>
      <c r="AU14" s="7" t="s">
        <v>6</v>
      </c>
      <c r="AV14" s="7">
        <v>8.6660000000000004</v>
      </c>
      <c r="AW14" s="27" t="s">
        <v>35</v>
      </c>
      <c r="AY14" s="7" t="s">
        <v>8</v>
      </c>
      <c r="AZ14" s="7">
        <f t="shared" si="5"/>
        <v>8.6660000000000004</v>
      </c>
      <c r="BA14" s="10" t="s">
        <v>35</v>
      </c>
      <c r="BC14" s="7" t="s">
        <v>6</v>
      </c>
      <c r="BD14" s="7">
        <v>8.6660000000000004</v>
      </c>
      <c r="BE14" s="27" t="s">
        <v>35</v>
      </c>
      <c r="BG14" s="7" t="s">
        <v>8</v>
      </c>
      <c r="BH14" s="7">
        <f t="shared" si="6"/>
        <v>7.1999999999999993</v>
      </c>
      <c r="BI14" s="10" t="s">
        <v>35</v>
      </c>
      <c r="BK14" s="7" t="s">
        <v>6</v>
      </c>
      <c r="BL14" s="7">
        <v>7.2</v>
      </c>
      <c r="BM14" s="27" t="s">
        <v>35</v>
      </c>
    </row>
    <row r="15" spans="3:65" x14ac:dyDescent="0.35">
      <c r="C15" s="45" t="s">
        <v>8</v>
      </c>
      <c r="D15" s="45"/>
      <c r="E15" s="5">
        <v>11</v>
      </c>
      <c r="F15" s="5">
        <v>11</v>
      </c>
      <c r="G15" s="5">
        <v>11</v>
      </c>
      <c r="H15" s="5">
        <v>11</v>
      </c>
      <c r="I15" s="5" t="s">
        <v>34</v>
      </c>
      <c r="K15" s="7" t="s">
        <v>9</v>
      </c>
      <c r="L15" s="7">
        <f t="shared" si="7"/>
        <v>2</v>
      </c>
      <c r="M15" s="27" t="s">
        <v>34</v>
      </c>
      <c r="O15" s="7" t="s">
        <v>7</v>
      </c>
      <c r="P15" s="7">
        <v>2</v>
      </c>
      <c r="Q15" s="27" t="s">
        <v>35</v>
      </c>
      <c r="S15" s="7" t="s">
        <v>9</v>
      </c>
      <c r="T15" s="7">
        <f t="shared" si="1"/>
        <v>2</v>
      </c>
      <c r="U15" s="10" t="s">
        <v>35</v>
      </c>
      <c r="W15" s="7" t="s">
        <v>7</v>
      </c>
      <c r="X15" s="7">
        <v>2</v>
      </c>
      <c r="Y15" s="10" t="s">
        <v>35</v>
      </c>
      <c r="AA15" s="7" t="s">
        <v>9</v>
      </c>
      <c r="AB15" s="7">
        <f t="shared" si="2"/>
        <v>2</v>
      </c>
      <c r="AC15" s="10" t="s">
        <v>35</v>
      </c>
      <c r="AE15" s="7" t="s">
        <v>7</v>
      </c>
      <c r="AF15" s="7">
        <v>2</v>
      </c>
      <c r="AG15" s="27" t="s">
        <v>35</v>
      </c>
      <c r="AI15" s="7" t="s">
        <v>9</v>
      </c>
      <c r="AJ15" s="7">
        <f t="shared" si="3"/>
        <v>2</v>
      </c>
      <c r="AK15" s="10" t="s">
        <v>35</v>
      </c>
      <c r="AM15" s="7" t="s">
        <v>7</v>
      </c>
      <c r="AN15" s="7">
        <v>2</v>
      </c>
      <c r="AO15" s="27" t="s">
        <v>35</v>
      </c>
      <c r="AQ15" s="7" t="s">
        <v>9</v>
      </c>
      <c r="AR15" s="7">
        <f t="shared" si="4"/>
        <v>8.6660000000000004</v>
      </c>
      <c r="AS15" s="10" t="s">
        <v>35</v>
      </c>
      <c r="AU15" s="7" t="s">
        <v>7</v>
      </c>
      <c r="AV15" s="7">
        <v>8.6660000000000004</v>
      </c>
      <c r="AW15" s="27" t="s">
        <v>35</v>
      </c>
      <c r="AY15" s="7" t="s">
        <v>9</v>
      </c>
      <c r="AZ15" s="7">
        <f t="shared" si="5"/>
        <v>8.6660000000000004</v>
      </c>
      <c r="BA15" s="10" t="s">
        <v>35</v>
      </c>
      <c r="BC15" s="7" t="s">
        <v>7</v>
      </c>
      <c r="BD15" s="7">
        <v>8.6660000000000004</v>
      </c>
      <c r="BE15" s="27" t="s">
        <v>35</v>
      </c>
      <c r="BG15" s="7" t="s">
        <v>9</v>
      </c>
      <c r="BH15" s="7">
        <f t="shared" si="6"/>
        <v>7.1999999999999993</v>
      </c>
      <c r="BI15" s="10" t="s">
        <v>35</v>
      </c>
      <c r="BK15" s="7" t="s">
        <v>7</v>
      </c>
      <c r="BL15" s="7">
        <v>7.2</v>
      </c>
      <c r="BM15" s="27" t="s">
        <v>35</v>
      </c>
    </row>
    <row r="16" spans="3:65" x14ac:dyDescent="0.35">
      <c r="C16" s="45" t="s">
        <v>9</v>
      </c>
      <c r="D16" s="45"/>
      <c r="E16" s="5">
        <v>11</v>
      </c>
      <c r="F16" s="5">
        <v>11</v>
      </c>
      <c r="G16" s="5">
        <v>11</v>
      </c>
      <c r="H16" s="5">
        <v>11</v>
      </c>
      <c r="I16" s="5" t="s">
        <v>34</v>
      </c>
      <c r="K16" s="7" t="s">
        <v>10</v>
      </c>
      <c r="L16" s="7">
        <f t="shared" si="7"/>
        <v>1.3339999999999996</v>
      </c>
      <c r="M16" s="27" t="s">
        <v>34</v>
      </c>
      <c r="O16" s="7" t="s">
        <v>8</v>
      </c>
      <c r="P16" s="7">
        <v>2</v>
      </c>
      <c r="Q16" s="27" t="s">
        <v>35</v>
      </c>
      <c r="S16" s="7" t="s">
        <v>10</v>
      </c>
      <c r="T16" s="7">
        <f t="shared" si="1"/>
        <v>1.3339999999999996</v>
      </c>
      <c r="U16" s="10" t="s">
        <v>34</v>
      </c>
      <c r="W16" s="7" t="s">
        <v>8</v>
      </c>
      <c r="X16" s="7">
        <v>2</v>
      </c>
      <c r="Y16" s="10" t="s">
        <v>35</v>
      </c>
      <c r="AA16" s="7" t="s">
        <v>10</v>
      </c>
      <c r="AB16" s="7">
        <f t="shared" si="2"/>
        <v>1.3339999999999996</v>
      </c>
      <c r="AC16" s="10" t="s">
        <v>34</v>
      </c>
      <c r="AE16" s="7" t="s">
        <v>8</v>
      </c>
      <c r="AF16" s="7">
        <v>2</v>
      </c>
      <c r="AG16" s="27" t="s">
        <v>35</v>
      </c>
      <c r="AI16" s="7" t="s">
        <v>10</v>
      </c>
      <c r="AJ16" s="7">
        <f t="shared" si="3"/>
        <v>1.3339999999999996</v>
      </c>
      <c r="AK16" s="10" t="s">
        <v>34</v>
      </c>
      <c r="AM16" s="7" t="s">
        <v>8</v>
      </c>
      <c r="AN16" s="7">
        <v>2</v>
      </c>
      <c r="AO16" s="27" t="s">
        <v>35</v>
      </c>
      <c r="AQ16" s="7" t="s">
        <v>10</v>
      </c>
      <c r="AR16" s="7">
        <f t="shared" si="4"/>
        <v>8</v>
      </c>
      <c r="AS16" s="10" t="s">
        <v>34</v>
      </c>
      <c r="AU16" s="7" t="s">
        <v>8</v>
      </c>
      <c r="AV16" s="7">
        <v>8.6660000000000004</v>
      </c>
      <c r="AW16" s="27" t="s">
        <v>35</v>
      </c>
      <c r="AY16" s="7" t="s">
        <v>10</v>
      </c>
      <c r="AZ16" s="7">
        <f t="shared" si="5"/>
        <v>8</v>
      </c>
      <c r="BA16" s="10" t="s">
        <v>34</v>
      </c>
      <c r="BC16" s="7" t="s">
        <v>8</v>
      </c>
      <c r="BD16" s="7">
        <v>8.6660000000000004</v>
      </c>
      <c r="BE16" s="27" t="s">
        <v>35</v>
      </c>
      <c r="BG16" s="7" t="s">
        <v>10</v>
      </c>
      <c r="BH16" s="7">
        <f t="shared" si="6"/>
        <v>6.5339999999999989</v>
      </c>
      <c r="BI16" s="10" t="s">
        <v>34</v>
      </c>
      <c r="BK16" s="7" t="s">
        <v>8</v>
      </c>
      <c r="BL16" s="7">
        <v>7.2</v>
      </c>
      <c r="BM16" s="27" t="s">
        <v>35</v>
      </c>
    </row>
    <row r="17" spans="3:65" x14ac:dyDescent="0.35">
      <c r="C17" s="45" t="s">
        <v>10</v>
      </c>
      <c r="D17" s="45"/>
      <c r="E17" s="10">
        <v>11.333</v>
      </c>
      <c r="F17" s="10">
        <v>11.333</v>
      </c>
      <c r="G17" s="10">
        <v>11.333</v>
      </c>
      <c r="H17" s="10">
        <v>11.333</v>
      </c>
      <c r="I17" s="10" t="s">
        <v>34</v>
      </c>
      <c r="K17" s="7" t="s">
        <v>12</v>
      </c>
      <c r="L17" s="7">
        <f t="shared" si="7"/>
        <v>1.5</v>
      </c>
      <c r="M17" s="27" t="s">
        <v>34</v>
      </c>
      <c r="O17" s="7" t="s">
        <v>9</v>
      </c>
      <c r="P17" s="7">
        <v>2</v>
      </c>
      <c r="Q17" s="27" t="s">
        <v>35</v>
      </c>
      <c r="S17" s="7" t="s">
        <v>12</v>
      </c>
      <c r="T17" s="7">
        <f t="shared" si="1"/>
        <v>1.5</v>
      </c>
      <c r="U17" s="10" t="s">
        <v>34</v>
      </c>
      <c r="W17" s="7" t="s">
        <v>9</v>
      </c>
      <c r="X17" s="7">
        <v>2</v>
      </c>
      <c r="Y17" s="10" t="s">
        <v>35</v>
      </c>
      <c r="AA17" s="7" t="s">
        <v>12</v>
      </c>
      <c r="AB17" s="7">
        <f t="shared" si="2"/>
        <v>1.5</v>
      </c>
      <c r="AC17" s="10" t="s">
        <v>34</v>
      </c>
      <c r="AE17" s="7" t="s">
        <v>9</v>
      </c>
      <c r="AF17" s="7">
        <v>2</v>
      </c>
      <c r="AG17" s="27" t="s">
        <v>35</v>
      </c>
      <c r="AI17" s="7" t="s">
        <v>12</v>
      </c>
      <c r="AJ17" s="7">
        <f t="shared" si="3"/>
        <v>1.5</v>
      </c>
      <c r="AK17" s="10" t="s">
        <v>34</v>
      </c>
      <c r="AM17" s="7" t="s">
        <v>9</v>
      </c>
      <c r="AN17" s="7">
        <v>2</v>
      </c>
      <c r="AO17" s="27" t="s">
        <v>35</v>
      </c>
      <c r="AQ17" s="7" t="s">
        <v>12</v>
      </c>
      <c r="AR17" s="7">
        <f t="shared" si="4"/>
        <v>8.1660000000000004</v>
      </c>
      <c r="AS17" s="10" t="s">
        <v>34</v>
      </c>
      <c r="AU17" s="7" t="s">
        <v>9</v>
      </c>
      <c r="AV17" s="7">
        <v>8.6660000000000004</v>
      </c>
      <c r="AW17" s="27" t="s">
        <v>35</v>
      </c>
      <c r="AY17" s="7" t="s">
        <v>12</v>
      </c>
      <c r="AZ17" s="7">
        <f t="shared" si="5"/>
        <v>8.1660000000000004</v>
      </c>
      <c r="BA17" s="10" t="s">
        <v>34</v>
      </c>
      <c r="BC17" s="7" t="s">
        <v>9</v>
      </c>
      <c r="BD17" s="7">
        <v>8.6660000000000004</v>
      </c>
      <c r="BE17" s="27" t="s">
        <v>35</v>
      </c>
      <c r="BG17" s="7" t="s">
        <v>12</v>
      </c>
      <c r="BH17" s="7">
        <f t="shared" si="6"/>
        <v>6.6999999999999993</v>
      </c>
      <c r="BI17" s="10" t="s">
        <v>34</v>
      </c>
      <c r="BK17" s="7" t="s">
        <v>9</v>
      </c>
      <c r="BL17" s="7">
        <v>7.2</v>
      </c>
      <c r="BM17" s="27" t="s">
        <v>35</v>
      </c>
    </row>
    <row r="18" spans="3:65" x14ac:dyDescent="0.35">
      <c r="C18" s="45" t="s">
        <v>12</v>
      </c>
      <c r="D18" s="45"/>
      <c r="E18" s="5">
        <v>11.25</v>
      </c>
      <c r="F18" s="5">
        <v>11.25</v>
      </c>
      <c r="G18" s="5">
        <v>11.25</v>
      </c>
      <c r="H18" s="5">
        <v>11.25</v>
      </c>
      <c r="I18" s="5" t="s">
        <v>34</v>
      </c>
      <c r="K18" s="7" t="s">
        <v>11</v>
      </c>
      <c r="L18" s="7">
        <f t="shared" si="7"/>
        <v>1.5</v>
      </c>
      <c r="M18" s="27" t="s">
        <v>34</v>
      </c>
      <c r="O18" s="7" t="s">
        <v>3</v>
      </c>
      <c r="P18" s="7">
        <v>2.3566454970000001</v>
      </c>
      <c r="Q18" s="27" t="s">
        <v>35</v>
      </c>
      <c r="S18" s="7" t="s">
        <v>11</v>
      </c>
      <c r="T18" s="7">
        <f t="shared" si="1"/>
        <v>1.5</v>
      </c>
      <c r="U18" s="10" t="s">
        <v>34</v>
      </c>
      <c r="W18" s="7" t="s">
        <v>3</v>
      </c>
      <c r="X18" s="7">
        <v>2.3566454999999999</v>
      </c>
      <c r="Y18" s="10" t="s">
        <v>35</v>
      </c>
      <c r="AA18" s="7" t="s">
        <v>11</v>
      </c>
      <c r="AB18" s="7">
        <f t="shared" si="2"/>
        <v>1.5</v>
      </c>
      <c r="AC18" s="10" t="s">
        <v>34</v>
      </c>
      <c r="AE18" s="7" t="s">
        <v>3</v>
      </c>
      <c r="AF18" s="7">
        <v>2.3566500000000001</v>
      </c>
      <c r="AG18" s="27" t="s">
        <v>35</v>
      </c>
      <c r="AI18" s="7" t="s">
        <v>11</v>
      </c>
      <c r="AJ18" s="7">
        <f t="shared" si="3"/>
        <v>1.5</v>
      </c>
      <c r="AK18" s="10" t="s">
        <v>34</v>
      </c>
      <c r="AM18" s="7" t="s">
        <v>3</v>
      </c>
      <c r="AN18" s="7">
        <v>2.3566500000000001</v>
      </c>
      <c r="AO18" s="27" t="s">
        <v>35</v>
      </c>
      <c r="AQ18" s="7" t="s">
        <v>11</v>
      </c>
      <c r="AR18" s="7">
        <f t="shared" si="4"/>
        <v>8.1660000000000004</v>
      </c>
      <c r="AS18" s="10" t="s">
        <v>34</v>
      </c>
      <c r="AU18" s="7" t="s">
        <v>3</v>
      </c>
      <c r="AV18" s="7">
        <v>9.0051600000000001</v>
      </c>
      <c r="AW18" s="27" t="s">
        <v>35</v>
      </c>
      <c r="AY18" s="7" t="s">
        <v>11</v>
      </c>
      <c r="AZ18" s="7">
        <f t="shared" si="5"/>
        <v>8.1660000000000004</v>
      </c>
      <c r="BA18" s="10" t="s">
        <v>34</v>
      </c>
      <c r="BC18" s="7" t="s">
        <v>3</v>
      </c>
      <c r="BD18" s="7">
        <v>9.0051600000000001</v>
      </c>
      <c r="BE18" s="27" t="s">
        <v>35</v>
      </c>
      <c r="BG18" s="7" t="s">
        <v>11</v>
      </c>
      <c r="BH18" s="7">
        <f t="shared" si="6"/>
        <v>6.6999999999999993</v>
      </c>
      <c r="BI18" s="10" t="s">
        <v>34</v>
      </c>
      <c r="BK18" s="7" t="s">
        <v>3</v>
      </c>
      <c r="BL18" s="7">
        <v>7.5403599999999997</v>
      </c>
      <c r="BM18" s="27" t="s">
        <v>35</v>
      </c>
    </row>
    <row r="19" spans="3:65" x14ac:dyDescent="0.35">
      <c r="C19" s="45" t="s">
        <v>11</v>
      </c>
      <c r="D19" s="45"/>
      <c r="E19" s="5">
        <v>11.25</v>
      </c>
      <c r="F19" s="5">
        <v>11.25</v>
      </c>
      <c r="G19" s="5">
        <v>11.25</v>
      </c>
      <c r="H19" s="5">
        <v>11.25</v>
      </c>
      <c r="I19" s="5" t="s">
        <v>34</v>
      </c>
      <c r="K19" s="7" t="s">
        <v>13</v>
      </c>
      <c r="L19" s="7">
        <f t="shared" si="7"/>
        <v>1.5</v>
      </c>
      <c r="M19" s="27" t="s">
        <v>34</v>
      </c>
      <c r="O19" s="7" t="s">
        <v>2</v>
      </c>
      <c r="P19" s="7">
        <v>2.6659999999999999</v>
      </c>
      <c r="Q19" s="27" t="s">
        <v>35</v>
      </c>
      <c r="S19" s="7" t="s">
        <v>13</v>
      </c>
      <c r="T19" s="7">
        <f t="shared" si="1"/>
        <v>1.5</v>
      </c>
      <c r="U19" s="10" t="s">
        <v>34</v>
      </c>
      <c r="W19" s="7" t="s">
        <v>2</v>
      </c>
      <c r="X19" s="7">
        <v>2.6659999999999999</v>
      </c>
      <c r="Y19" s="10" t="s">
        <v>35</v>
      </c>
      <c r="AA19" s="7" t="s">
        <v>13</v>
      </c>
      <c r="AB19" s="7">
        <f t="shared" si="2"/>
        <v>1.5</v>
      </c>
      <c r="AC19" s="10" t="s">
        <v>34</v>
      </c>
      <c r="AE19" s="7" t="s">
        <v>2</v>
      </c>
      <c r="AF19" s="7">
        <v>2.6659999999999999</v>
      </c>
      <c r="AG19" s="27" t="s">
        <v>35</v>
      </c>
      <c r="AI19" s="7" t="s">
        <v>13</v>
      </c>
      <c r="AJ19" s="7">
        <f t="shared" si="3"/>
        <v>1.5</v>
      </c>
      <c r="AK19" s="10" t="s">
        <v>34</v>
      </c>
      <c r="AM19" s="7" t="s">
        <v>2</v>
      </c>
      <c r="AN19" s="7">
        <v>2.6659999999999999</v>
      </c>
      <c r="AO19" s="27" t="s">
        <v>35</v>
      </c>
      <c r="AQ19" s="7" t="s">
        <v>13</v>
      </c>
      <c r="AR19" s="7">
        <f t="shared" si="4"/>
        <v>8.1660000000000004</v>
      </c>
      <c r="AS19" s="10" t="s">
        <v>34</v>
      </c>
      <c r="AU19" s="7" t="s">
        <v>2</v>
      </c>
      <c r="AV19" s="7">
        <v>9.3320000000000007</v>
      </c>
      <c r="AW19" s="27" t="s">
        <v>35</v>
      </c>
      <c r="AY19" s="7" t="s">
        <v>13</v>
      </c>
      <c r="AZ19" s="7">
        <f t="shared" si="5"/>
        <v>8.1660000000000004</v>
      </c>
      <c r="BA19" s="10" t="s">
        <v>34</v>
      </c>
      <c r="BC19" s="7" t="s">
        <v>2</v>
      </c>
      <c r="BD19" s="7">
        <v>9.3320000000000007</v>
      </c>
      <c r="BE19" s="27" t="s">
        <v>35</v>
      </c>
      <c r="BG19" s="7" t="s">
        <v>13</v>
      </c>
      <c r="BH19" s="7">
        <f t="shared" si="6"/>
        <v>6.6999999999999993</v>
      </c>
      <c r="BI19" s="10" t="s">
        <v>34</v>
      </c>
      <c r="BK19" s="7" t="s">
        <v>2</v>
      </c>
      <c r="BL19" s="7">
        <v>7.8659999999999997</v>
      </c>
      <c r="BM19" s="27" t="s">
        <v>35</v>
      </c>
    </row>
    <row r="20" spans="3:65" x14ac:dyDescent="0.35">
      <c r="C20" s="45" t="s">
        <v>13</v>
      </c>
      <c r="D20" s="45"/>
      <c r="E20" s="5">
        <v>11.25</v>
      </c>
      <c r="F20" s="5">
        <v>11.25</v>
      </c>
      <c r="G20" s="5">
        <v>11.25</v>
      </c>
      <c r="H20" s="5">
        <v>11.25</v>
      </c>
      <c r="I20" s="5" t="s">
        <v>34</v>
      </c>
      <c r="K20" s="48" t="s">
        <v>38</v>
      </c>
      <c r="L20" s="49"/>
      <c r="M20" s="50"/>
      <c r="O20" s="48" t="s">
        <v>38</v>
      </c>
      <c r="P20" s="49"/>
      <c r="Q20" s="50"/>
      <c r="S20" s="48" t="s">
        <v>38</v>
      </c>
      <c r="T20" s="49"/>
      <c r="U20" s="50"/>
      <c r="W20" s="48" t="s">
        <v>38</v>
      </c>
      <c r="X20" s="49"/>
      <c r="Y20" s="50"/>
      <c r="AA20" s="48" t="s">
        <v>38</v>
      </c>
      <c r="AB20" s="49"/>
      <c r="AC20" s="50"/>
      <c r="AE20" s="48" t="s">
        <v>38</v>
      </c>
      <c r="AF20" s="49"/>
      <c r="AG20" s="50"/>
      <c r="AI20" s="48" t="s">
        <v>38</v>
      </c>
      <c r="AJ20" s="49"/>
      <c r="AK20" s="50"/>
      <c r="AM20" s="48" t="s">
        <v>38</v>
      </c>
      <c r="AN20" s="49"/>
      <c r="AO20" s="50"/>
      <c r="AQ20" s="48" t="s">
        <v>38</v>
      </c>
      <c r="AR20" s="49"/>
      <c r="AS20" s="50"/>
      <c r="AU20" s="48" t="s">
        <v>38</v>
      </c>
      <c r="AV20" s="49"/>
      <c r="AW20" s="50"/>
      <c r="AY20" s="48" t="s">
        <v>38</v>
      </c>
      <c r="AZ20" s="49"/>
      <c r="BA20" s="50"/>
      <c r="BC20" s="48" t="s">
        <v>38</v>
      </c>
      <c r="BD20" s="49"/>
      <c r="BE20" s="50"/>
      <c r="BG20" s="48" t="s">
        <v>38</v>
      </c>
      <c r="BH20" s="49"/>
      <c r="BI20" s="50"/>
      <c r="BK20" s="48" t="s">
        <v>38</v>
      </c>
      <c r="BL20" s="49"/>
      <c r="BM20" s="50"/>
    </row>
    <row r="21" spans="3:65" x14ac:dyDescent="0.35">
      <c r="C21" s="45" t="s">
        <v>2</v>
      </c>
      <c r="D21" s="45"/>
      <c r="E21" s="5">
        <v>13</v>
      </c>
      <c r="F21" s="5">
        <v>13</v>
      </c>
      <c r="G21" s="5">
        <v>13</v>
      </c>
      <c r="H21" s="5">
        <v>13</v>
      </c>
      <c r="I21" s="5" t="s">
        <v>35</v>
      </c>
      <c r="K21" s="13" t="s">
        <v>21</v>
      </c>
      <c r="L21" s="13" t="s">
        <v>20</v>
      </c>
      <c r="M21" s="13" t="s">
        <v>18</v>
      </c>
      <c r="O21" s="13" t="s">
        <v>21</v>
      </c>
      <c r="P21" s="13" t="s">
        <v>20</v>
      </c>
      <c r="Q21" s="13" t="s">
        <v>18</v>
      </c>
      <c r="S21" s="13" t="s">
        <v>21</v>
      </c>
      <c r="T21" s="13" t="s">
        <v>20</v>
      </c>
      <c r="U21" s="13" t="s">
        <v>18</v>
      </c>
      <c r="W21" s="13" t="s">
        <v>21</v>
      </c>
      <c r="X21" s="13" t="s">
        <v>20</v>
      </c>
      <c r="Y21" s="13" t="s">
        <v>18</v>
      </c>
      <c r="AA21" s="13" t="s">
        <v>21</v>
      </c>
      <c r="AB21" s="13" t="s">
        <v>20</v>
      </c>
      <c r="AC21" s="13" t="s">
        <v>18</v>
      </c>
      <c r="AE21" s="13" t="s">
        <v>21</v>
      </c>
      <c r="AF21" s="13" t="s">
        <v>20</v>
      </c>
      <c r="AG21" s="13" t="s">
        <v>18</v>
      </c>
      <c r="AI21" s="13" t="s">
        <v>21</v>
      </c>
      <c r="AJ21" s="13" t="s">
        <v>20</v>
      </c>
      <c r="AK21" s="13" t="s">
        <v>18</v>
      </c>
      <c r="AM21" s="13" t="s">
        <v>21</v>
      </c>
      <c r="AN21" s="13" t="s">
        <v>20</v>
      </c>
      <c r="AO21" s="13" t="s">
        <v>18</v>
      </c>
      <c r="AQ21" s="13" t="s">
        <v>21</v>
      </c>
      <c r="AR21" s="13" t="s">
        <v>20</v>
      </c>
      <c r="AS21" s="13" t="s">
        <v>18</v>
      </c>
      <c r="AU21" s="13" t="s">
        <v>21</v>
      </c>
      <c r="AV21" s="13" t="s">
        <v>20</v>
      </c>
      <c r="AW21" s="13" t="s">
        <v>18</v>
      </c>
      <c r="AY21" s="13" t="s">
        <v>21</v>
      </c>
      <c r="AZ21" s="13" t="s">
        <v>20</v>
      </c>
      <c r="BA21" s="13" t="s">
        <v>18</v>
      </c>
      <c r="BC21" s="13" t="s">
        <v>21</v>
      </c>
      <c r="BD21" s="13" t="s">
        <v>20</v>
      </c>
      <c r="BE21" s="13" t="s">
        <v>18</v>
      </c>
      <c r="BG21" s="13" t="s">
        <v>21</v>
      </c>
      <c r="BH21" s="13" t="s">
        <v>20</v>
      </c>
      <c r="BI21" s="13" t="s">
        <v>18</v>
      </c>
      <c r="BK21" s="13" t="s">
        <v>21</v>
      </c>
      <c r="BL21" s="13" t="s">
        <v>20</v>
      </c>
      <c r="BM21" s="13" t="s">
        <v>18</v>
      </c>
    </row>
    <row r="22" spans="3:65" x14ac:dyDescent="0.35">
      <c r="C22" s="45" t="s">
        <v>3</v>
      </c>
      <c r="D22" s="45"/>
      <c r="E22" s="10">
        <v>12.667</v>
      </c>
      <c r="F22" s="10">
        <v>12.667</v>
      </c>
      <c r="G22" s="10">
        <v>12.667</v>
      </c>
      <c r="H22" s="10">
        <v>12.667</v>
      </c>
      <c r="I22" s="5" t="s">
        <v>35</v>
      </c>
      <c r="K22" s="7" t="s">
        <v>2</v>
      </c>
      <c r="L22" s="7">
        <f t="shared" ref="L22:L33" si="8">SQRT(($E$50-E21)^2+($F$50-F21)^2+($G$50-G21)^2+($H$50-H21)^2)</f>
        <v>2</v>
      </c>
      <c r="M22" s="10" t="s">
        <v>35</v>
      </c>
      <c r="O22" s="7" t="s">
        <v>5</v>
      </c>
      <c r="P22" s="7">
        <v>0.26600000000000001</v>
      </c>
      <c r="Q22" s="27" t="s">
        <v>34</v>
      </c>
      <c r="S22" s="7" t="s">
        <v>2</v>
      </c>
      <c r="T22" s="7">
        <f t="shared" ref="T22:T33" si="9">SQRT(($E$51-E21)^2+($F$51-F21)^2+($G$51-G21)^2+($H$51-H21)^2)</f>
        <v>2</v>
      </c>
      <c r="U22" s="10" t="s">
        <v>35</v>
      </c>
      <c r="W22" s="7" t="s">
        <v>5</v>
      </c>
      <c r="X22" s="7">
        <v>0.26600000000000001</v>
      </c>
      <c r="Y22" s="27" t="s">
        <v>34</v>
      </c>
      <c r="AA22" s="7" t="s">
        <v>2</v>
      </c>
      <c r="AB22" s="7">
        <f t="shared" ref="AB22:AB33" si="10">SQRT(($E$52-E21)^2+($F$52-F21)^2+($G$52-G21)^2+($H$52-H21)^2)</f>
        <v>2</v>
      </c>
      <c r="AC22" s="10" t="s">
        <v>34</v>
      </c>
      <c r="AE22" s="7" t="s">
        <v>5</v>
      </c>
      <c r="AF22" s="7">
        <v>0.26600000000000001</v>
      </c>
      <c r="AG22" s="27" t="s">
        <v>34</v>
      </c>
      <c r="AI22" s="7" t="s">
        <v>2</v>
      </c>
      <c r="AJ22" s="7">
        <f t="shared" ref="AJ22:AJ33" si="11">SQRT(($E$53-E21)^2+($F$53-F21)^2+($G$53-G21)^2+($H$53-H21)^2)</f>
        <v>2</v>
      </c>
      <c r="AK22" s="10" t="s">
        <v>35</v>
      </c>
      <c r="AM22" s="7" t="s">
        <v>5</v>
      </c>
      <c r="AN22" s="7">
        <v>0.26600000000000001</v>
      </c>
      <c r="AO22" s="27" t="s">
        <v>34</v>
      </c>
      <c r="AQ22" s="7" t="s">
        <v>2</v>
      </c>
      <c r="AR22" s="7">
        <f t="shared" ref="AR22:AR33" si="12">SQRT(($E$54-E21)^2+($F$54-F21)^2+($G$54-G21)^2+($H$54-H21)^2)</f>
        <v>4.6660000000000004</v>
      </c>
      <c r="AS22" s="10" t="s">
        <v>35</v>
      </c>
      <c r="AU22" s="7" t="s">
        <v>13</v>
      </c>
      <c r="AV22" s="7">
        <v>2.532</v>
      </c>
      <c r="AW22" s="27" t="s">
        <v>35</v>
      </c>
      <c r="AY22" s="7" t="s">
        <v>2</v>
      </c>
      <c r="AZ22" s="7">
        <f t="shared" ref="AZ22:AZ33" si="13">SQRT(($E$55-E21)^2+($F$55-F21)^2+($G$55-G21)^2+($H$55-H21)^2)</f>
        <v>4.6660000000000004</v>
      </c>
      <c r="BA22" s="10" t="s">
        <v>35</v>
      </c>
      <c r="BC22" s="7" t="s">
        <v>13</v>
      </c>
      <c r="BD22" s="7">
        <v>2.532</v>
      </c>
      <c r="BE22" s="27" t="s">
        <v>35</v>
      </c>
      <c r="BG22" s="7" t="s">
        <v>2</v>
      </c>
      <c r="BH22" s="7">
        <f t="shared" ref="BH22:BH33" si="14">SQRT(($E$56-E21)^2+($F$56-F21)^2+($G$56-G21)^2+($H$56-H21)^2)</f>
        <v>3.1999999999999993</v>
      </c>
      <c r="BI22" s="10" t="s">
        <v>34</v>
      </c>
      <c r="BK22" s="7" t="s">
        <v>13</v>
      </c>
      <c r="BL22" s="7">
        <v>1.0660000000000001</v>
      </c>
      <c r="BM22" s="27" t="s">
        <v>35</v>
      </c>
    </row>
    <row r="23" spans="3:65" x14ac:dyDescent="0.35">
      <c r="C23" s="45" t="s">
        <v>4</v>
      </c>
      <c r="D23" s="45"/>
      <c r="E23" s="5">
        <v>11.75</v>
      </c>
      <c r="F23" s="5">
        <v>11.75</v>
      </c>
      <c r="G23" s="5">
        <v>11.75</v>
      </c>
      <c r="H23" s="5">
        <v>11.75</v>
      </c>
      <c r="I23" s="5" t="s">
        <v>34</v>
      </c>
      <c r="K23" s="7" t="s">
        <v>3</v>
      </c>
      <c r="L23" s="7">
        <f t="shared" si="8"/>
        <v>1.3339999999999996</v>
      </c>
      <c r="M23" s="10" t="s">
        <v>35</v>
      </c>
      <c r="O23" s="7" t="s">
        <v>9</v>
      </c>
      <c r="P23" s="7">
        <v>0.33400000000000002</v>
      </c>
      <c r="Q23" s="27" t="s">
        <v>34</v>
      </c>
      <c r="S23" s="7" t="s">
        <v>3</v>
      </c>
      <c r="T23" s="7">
        <f t="shared" si="9"/>
        <v>1.3339999999999996</v>
      </c>
      <c r="U23" s="10" t="s">
        <v>34</v>
      </c>
      <c r="W23" s="7" t="s">
        <v>9</v>
      </c>
      <c r="X23" s="7">
        <v>0.33400000000000002</v>
      </c>
      <c r="Y23" s="27" t="s">
        <v>34</v>
      </c>
      <c r="AA23" s="7" t="s">
        <v>3</v>
      </c>
      <c r="AB23" s="7">
        <f t="shared" si="10"/>
        <v>1.3339999999999996</v>
      </c>
      <c r="AC23" s="10" t="s">
        <v>34</v>
      </c>
      <c r="AE23" s="7" t="s">
        <v>9</v>
      </c>
      <c r="AF23" s="7">
        <v>0.33400000000000002</v>
      </c>
      <c r="AG23" s="27" t="s">
        <v>34</v>
      </c>
      <c r="AI23" s="7" t="s">
        <v>3</v>
      </c>
      <c r="AJ23" s="7">
        <f t="shared" si="11"/>
        <v>1.3339999999999996</v>
      </c>
      <c r="AK23" s="10" t="s">
        <v>34</v>
      </c>
      <c r="AM23" s="7" t="s">
        <v>9</v>
      </c>
      <c r="AN23" s="7">
        <v>0.33400000000000002</v>
      </c>
      <c r="AO23" s="27" t="s">
        <v>34</v>
      </c>
      <c r="AQ23" s="7" t="s">
        <v>3</v>
      </c>
      <c r="AR23" s="7">
        <f t="shared" si="12"/>
        <v>5.3320000000000007</v>
      </c>
      <c r="AS23" s="10" t="s">
        <v>34</v>
      </c>
      <c r="AU23" s="7" t="s">
        <v>12</v>
      </c>
      <c r="AV23" s="7">
        <v>3.7320000000000002</v>
      </c>
      <c r="AW23" s="27" t="s">
        <v>35</v>
      </c>
      <c r="AY23" s="7" t="s">
        <v>3</v>
      </c>
      <c r="AZ23" s="7">
        <f t="shared" si="13"/>
        <v>5.3320000000000007</v>
      </c>
      <c r="BA23" s="10" t="s">
        <v>34</v>
      </c>
      <c r="BC23" s="7" t="s">
        <v>12</v>
      </c>
      <c r="BD23" s="7">
        <v>3.3719999999999999</v>
      </c>
      <c r="BE23" s="27" t="s">
        <v>35</v>
      </c>
      <c r="BG23" s="7" t="s">
        <v>3</v>
      </c>
      <c r="BH23" s="7">
        <f t="shared" si="14"/>
        <v>3.8659999999999997</v>
      </c>
      <c r="BI23" s="10" t="s">
        <v>34</v>
      </c>
      <c r="BK23" s="7" t="s">
        <v>12</v>
      </c>
      <c r="BL23" s="7">
        <v>2.266</v>
      </c>
      <c r="BM23" s="27" t="s">
        <v>35</v>
      </c>
    </row>
    <row r="24" spans="3:65" x14ac:dyDescent="0.35">
      <c r="C24" s="45" t="s">
        <v>5</v>
      </c>
      <c r="D24" s="45"/>
      <c r="E24" s="10">
        <v>11.867000000000001</v>
      </c>
      <c r="F24" s="10">
        <v>11.867000000000001</v>
      </c>
      <c r="G24" s="10">
        <v>11.867000000000001</v>
      </c>
      <c r="H24" s="10">
        <v>11.867000000000001</v>
      </c>
      <c r="I24" s="5" t="s">
        <v>34</v>
      </c>
      <c r="K24" s="7" t="s">
        <v>4</v>
      </c>
      <c r="L24" s="7">
        <f t="shared" si="8"/>
        <v>0.5</v>
      </c>
      <c r="M24" s="10" t="s">
        <v>34</v>
      </c>
      <c r="O24" s="7" t="s">
        <v>4</v>
      </c>
      <c r="P24" s="7">
        <v>0.5</v>
      </c>
      <c r="Q24" s="27" t="s">
        <v>34</v>
      </c>
      <c r="S24" s="7" t="s">
        <v>4</v>
      </c>
      <c r="T24" s="7">
        <f t="shared" si="9"/>
        <v>0.5</v>
      </c>
      <c r="U24" s="10" t="s">
        <v>34</v>
      </c>
      <c r="W24" s="7" t="s">
        <v>4</v>
      </c>
      <c r="X24" s="7">
        <v>0.5</v>
      </c>
      <c r="Y24" s="27" t="s">
        <v>34</v>
      </c>
      <c r="AA24" s="7" t="s">
        <v>4</v>
      </c>
      <c r="AB24" s="7">
        <f t="shared" si="10"/>
        <v>0.5</v>
      </c>
      <c r="AC24" s="10" t="s">
        <v>34</v>
      </c>
      <c r="AE24" s="7" t="s">
        <v>4</v>
      </c>
      <c r="AF24" s="7">
        <v>0.5</v>
      </c>
      <c r="AG24" s="27" t="s">
        <v>34</v>
      </c>
      <c r="AI24" s="7" t="s">
        <v>4</v>
      </c>
      <c r="AJ24" s="7">
        <f t="shared" si="11"/>
        <v>0.5</v>
      </c>
      <c r="AK24" s="10" t="s">
        <v>34</v>
      </c>
      <c r="AM24" s="7" t="s">
        <v>4</v>
      </c>
      <c r="AN24" s="7">
        <v>0.5</v>
      </c>
      <c r="AO24" s="27" t="s">
        <v>34</v>
      </c>
      <c r="AQ24" s="7" t="s">
        <v>4</v>
      </c>
      <c r="AR24" s="7">
        <f t="shared" si="12"/>
        <v>7.1660000000000004</v>
      </c>
      <c r="AS24" s="10" t="s">
        <v>34</v>
      </c>
      <c r="AU24" s="7" t="s">
        <v>11</v>
      </c>
      <c r="AV24" s="7">
        <v>4.3719999999999999</v>
      </c>
      <c r="AW24" s="27" t="s">
        <v>35</v>
      </c>
      <c r="AY24" s="7" t="s">
        <v>4</v>
      </c>
      <c r="AZ24" s="7">
        <f t="shared" si="13"/>
        <v>7.1660000000000004</v>
      </c>
      <c r="BA24" s="10" t="s">
        <v>34</v>
      </c>
      <c r="BC24" s="7" t="s">
        <v>11</v>
      </c>
      <c r="BD24" s="7">
        <v>4.3719999999999999</v>
      </c>
      <c r="BE24" s="27" t="s">
        <v>35</v>
      </c>
      <c r="BG24" s="7" t="s">
        <v>4</v>
      </c>
      <c r="BH24" s="7">
        <f t="shared" si="14"/>
        <v>5.6999999999999993</v>
      </c>
      <c r="BI24" s="10" t="s">
        <v>34</v>
      </c>
      <c r="BK24" s="7" t="s">
        <v>11</v>
      </c>
      <c r="BL24" s="7">
        <v>2.9060000000000001</v>
      </c>
      <c r="BM24" s="27" t="s">
        <v>35</v>
      </c>
    </row>
    <row r="25" spans="3:65" x14ac:dyDescent="0.35">
      <c r="C25" s="45" t="s">
        <v>6</v>
      </c>
      <c r="D25" s="45"/>
      <c r="E25" s="5">
        <v>11.25</v>
      </c>
      <c r="F25" s="5">
        <v>11.25</v>
      </c>
      <c r="G25" s="5">
        <v>11.25</v>
      </c>
      <c r="H25" s="5">
        <v>11.25</v>
      </c>
      <c r="I25" s="5" t="s">
        <v>34</v>
      </c>
      <c r="K25" s="7" t="s">
        <v>5</v>
      </c>
      <c r="L25" s="7">
        <f t="shared" si="8"/>
        <v>0.26599999999999824</v>
      </c>
      <c r="M25" s="10" t="s">
        <v>34</v>
      </c>
      <c r="O25" s="7" t="s">
        <v>3</v>
      </c>
      <c r="P25" s="7">
        <v>1.3340000000000001</v>
      </c>
      <c r="Q25" s="27" t="s">
        <v>34</v>
      </c>
      <c r="S25" s="7" t="s">
        <v>5</v>
      </c>
      <c r="T25" s="7">
        <f t="shared" si="9"/>
        <v>0.26599999999999824</v>
      </c>
      <c r="U25" s="10" t="s">
        <v>34</v>
      </c>
      <c r="W25" s="7" t="s">
        <v>3</v>
      </c>
      <c r="X25" s="7">
        <v>1.3340000000000001</v>
      </c>
      <c r="Y25" s="27" t="s">
        <v>34</v>
      </c>
      <c r="AA25" s="7" t="s">
        <v>5</v>
      </c>
      <c r="AB25" s="7">
        <f t="shared" si="10"/>
        <v>0.26599999999999824</v>
      </c>
      <c r="AC25" s="10" t="s">
        <v>34</v>
      </c>
      <c r="AE25" s="7" t="s">
        <v>3</v>
      </c>
      <c r="AF25" s="7">
        <v>1.3340000000000001</v>
      </c>
      <c r="AG25" s="27" t="s">
        <v>34</v>
      </c>
      <c r="AI25" s="7" t="s">
        <v>5</v>
      </c>
      <c r="AJ25" s="7">
        <f t="shared" si="11"/>
        <v>0.26599999999999824</v>
      </c>
      <c r="AK25" s="10" t="s">
        <v>34</v>
      </c>
      <c r="AM25" s="7" t="s">
        <v>3</v>
      </c>
      <c r="AN25" s="7">
        <v>1.3340000000000001</v>
      </c>
      <c r="AO25" s="27" t="s">
        <v>34</v>
      </c>
      <c r="AQ25" s="7" t="s">
        <v>5</v>
      </c>
      <c r="AR25" s="7">
        <f t="shared" si="12"/>
        <v>6.9319999999999986</v>
      </c>
      <c r="AS25" s="10" t="s">
        <v>34</v>
      </c>
      <c r="AU25" s="7" t="s">
        <v>2</v>
      </c>
      <c r="AV25" s="7">
        <v>4.6660000000000004</v>
      </c>
      <c r="AW25" s="27" t="s">
        <v>35</v>
      </c>
      <c r="AY25" s="7" t="s">
        <v>5</v>
      </c>
      <c r="AZ25" s="7">
        <f t="shared" si="13"/>
        <v>6.9319999999999986</v>
      </c>
      <c r="BA25" s="10" t="s">
        <v>34</v>
      </c>
      <c r="BC25" s="7" t="s">
        <v>2</v>
      </c>
      <c r="BD25" s="7">
        <v>4.6660000000000004</v>
      </c>
      <c r="BE25" s="27" t="s">
        <v>35</v>
      </c>
      <c r="BG25" s="7" t="s">
        <v>5</v>
      </c>
      <c r="BH25" s="7">
        <f t="shared" si="14"/>
        <v>5.4659999999999975</v>
      </c>
      <c r="BI25" s="10" t="s">
        <v>34</v>
      </c>
      <c r="BK25" s="7" t="s">
        <v>2</v>
      </c>
      <c r="BL25" s="7">
        <v>3.2</v>
      </c>
      <c r="BM25" s="27" t="s">
        <v>34</v>
      </c>
    </row>
    <row r="26" spans="3:65" x14ac:dyDescent="0.35">
      <c r="C26" s="45" t="s">
        <v>7</v>
      </c>
      <c r="D26" s="45"/>
      <c r="E26" s="10">
        <v>10.667</v>
      </c>
      <c r="F26" s="10">
        <v>10.667</v>
      </c>
      <c r="G26" s="10">
        <v>10.667</v>
      </c>
      <c r="H26" s="10">
        <v>10.667</v>
      </c>
      <c r="I26" s="5" t="s">
        <v>34</v>
      </c>
      <c r="K26" s="7" t="s">
        <v>6</v>
      </c>
      <c r="L26" s="7">
        <f t="shared" si="8"/>
        <v>1.5</v>
      </c>
      <c r="M26" s="10" t="s">
        <v>34</v>
      </c>
      <c r="O26" s="7" t="s">
        <v>6</v>
      </c>
      <c r="P26" s="7">
        <v>1.5</v>
      </c>
      <c r="Q26" s="27" t="s">
        <v>34</v>
      </c>
      <c r="S26" s="7" t="s">
        <v>6</v>
      </c>
      <c r="T26" s="7">
        <f t="shared" si="9"/>
        <v>1.5</v>
      </c>
      <c r="U26" s="10" t="s">
        <v>34</v>
      </c>
      <c r="W26" s="7" t="s">
        <v>6</v>
      </c>
      <c r="X26" s="7">
        <v>1.5</v>
      </c>
      <c r="Y26" s="27" t="s">
        <v>34</v>
      </c>
      <c r="AA26" s="7" t="s">
        <v>6</v>
      </c>
      <c r="AB26" s="7">
        <f t="shared" si="10"/>
        <v>1.5</v>
      </c>
      <c r="AC26" s="10" t="s">
        <v>34</v>
      </c>
      <c r="AE26" s="7" t="s">
        <v>6</v>
      </c>
      <c r="AF26" s="7">
        <v>1.5</v>
      </c>
      <c r="AG26" s="27" t="s">
        <v>34</v>
      </c>
      <c r="AI26" s="7" t="s">
        <v>6</v>
      </c>
      <c r="AJ26" s="7">
        <f t="shared" si="11"/>
        <v>1.5</v>
      </c>
      <c r="AK26" s="10" t="s">
        <v>34</v>
      </c>
      <c r="AM26" s="7" t="s">
        <v>6</v>
      </c>
      <c r="AN26" s="7">
        <v>1.5</v>
      </c>
      <c r="AO26" s="27" t="s">
        <v>34</v>
      </c>
      <c r="AQ26" s="7" t="s">
        <v>6</v>
      </c>
      <c r="AR26" s="7">
        <f t="shared" si="12"/>
        <v>8.1660000000000004</v>
      </c>
      <c r="AS26" s="10" t="s">
        <v>34</v>
      </c>
      <c r="AU26" s="7" t="s">
        <v>10</v>
      </c>
      <c r="AV26" s="7">
        <v>4.8319999999999999</v>
      </c>
      <c r="AW26" s="27" t="s">
        <v>34</v>
      </c>
      <c r="AY26" s="7" t="s">
        <v>6</v>
      </c>
      <c r="AZ26" s="7">
        <f t="shared" si="13"/>
        <v>8.1660000000000004</v>
      </c>
      <c r="BA26" s="10" t="s">
        <v>34</v>
      </c>
      <c r="BC26" s="7" t="s">
        <v>10</v>
      </c>
      <c r="BD26" s="7">
        <v>4.8319999999999999</v>
      </c>
      <c r="BE26" s="27" t="s">
        <v>34</v>
      </c>
      <c r="BG26" s="7" t="s">
        <v>6</v>
      </c>
      <c r="BH26" s="7">
        <f t="shared" si="14"/>
        <v>6.6999999999999993</v>
      </c>
      <c r="BI26" s="10" t="s">
        <v>34</v>
      </c>
      <c r="BK26" s="7" t="s">
        <v>10</v>
      </c>
      <c r="BL26" s="7">
        <v>3.3660000000000001</v>
      </c>
      <c r="BM26" s="27" t="s">
        <v>34</v>
      </c>
    </row>
    <row r="27" spans="3:65" x14ac:dyDescent="0.35">
      <c r="C27" s="45" t="s">
        <v>8</v>
      </c>
      <c r="D27" s="45"/>
      <c r="E27" s="10">
        <v>11.067</v>
      </c>
      <c r="F27" s="10">
        <v>11.067</v>
      </c>
      <c r="G27" s="10">
        <v>11.067</v>
      </c>
      <c r="H27" s="10">
        <v>11.067</v>
      </c>
      <c r="I27" s="5" t="s">
        <v>34</v>
      </c>
      <c r="K27" s="7" t="s">
        <v>7</v>
      </c>
      <c r="L27" s="7">
        <f t="shared" si="8"/>
        <v>2.6660000000000004</v>
      </c>
      <c r="M27" s="10" t="s">
        <v>34</v>
      </c>
      <c r="O27" s="7" t="s">
        <v>10</v>
      </c>
      <c r="P27" s="7">
        <v>1.8340000000000001</v>
      </c>
      <c r="Q27" s="27" t="s">
        <v>34</v>
      </c>
      <c r="S27" s="7" t="s">
        <v>7</v>
      </c>
      <c r="T27" s="7">
        <f t="shared" si="9"/>
        <v>2.6660000000000004</v>
      </c>
      <c r="U27" s="10" t="s">
        <v>35</v>
      </c>
      <c r="W27" s="7" t="s">
        <v>10</v>
      </c>
      <c r="X27" s="7">
        <v>1.8340000000000001</v>
      </c>
      <c r="Y27" s="27" t="s">
        <v>34</v>
      </c>
      <c r="AA27" s="7" t="s">
        <v>7</v>
      </c>
      <c r="AB27" s="7">
        <f t="shared" si="10"/>
        <v>2.6660000000000004</v>
      </c>
      <c r="AC27" s="10" t="s">
        <v>35</v>
      </c>
      <c r="AE27" s="7" t="s">
        <v>10</v>
      </c>
      <c r="AF27" s="7">
        <v>1.8340000000000001</v>
      </c>
      <c r="AG27" s="27" t="s">
        <v>34</v>
      </c>
      <c r="AI27" s="7" t="s">
        <v>7</v>
      </c>
      <c r="AJ27" s="7">
        <f t="shared" si="11"/>
        <v>2.6660000000000004</v>
      </c>
      <c r="AK27" s="10" t="s">
        <v>35</v>
      </c>
      <c r="AM27" s="7" t="s">
        <v>10</v>
      </c>
      <c r="AN27" s="7">
        <v>1.8340000000000001</v>
      </c>
      <c r="AO27" s="27" t="s">
        <v>34</v>
      </c>
      <c r="AQ27" s="7" t="s">
        <v>7</v>
      </c>
      <c r="AR27" s="7">
        <f t="shared" si="12"/>
        <v>9.3320000000000007</v>
      </c>
      <c r="AS27" s="10" t="s">
        <v>35</v>
      </c>
      <c r="AU27" s="7" t="s">
        <v>3</v>
      </c>
      <c r="AV27" s="7">
        <v>5.3319999999999999</v>
      </c>
      <c r="AW27" s="27" t="s">
        <v>34</v>
      </c>
      <c r="AY27" s="7" t="s">
        <v>7</v>
      </c>
      <c r="AZ27" s="7">
        <f t="shared" si="13"/>
        <v>9.3320000000000007</v>
      </c>
      <c r="BA27" s="10" t="s">
        <v>35</v>
      </c>
      <c r="BC27" s="7" t="s">
        <v>3</v>
      </c>
      <c r="BD27" s="7">
        <v>5.3319999999999999</v>
      </c>
      <c r="BE27" s="27" t="s">
        <v>34</v>
      </c>
      <c r="BG27" s="7" t="s">
        <v>7</v>
      </c>
      <c r="BH27" s="7">
        <f t="shared" si="14"/>
        <v>7.8659999999999997</v>
      </c>
      <c r="BI27" s="10" t="s">
        <v>35</v>
      </c>
      <c r="BK27" s="7" t="s">
        <v>3</v>
      </c>
      <c r="BL27" s="7">
        <v>3.8660000000000001</v>
      </c>
      <c r="BM27" s="27" t="s">
        <v>34</v>
      </c>
    </row>
    <row r="28" spans="3:65" x14ac:dyDescent="0.35">
      <c r="C28" s="45" t="s">
        <v>9</v>
      </c>
      <c r="D28" s="45"/>
      <c r="E28" s="10">
        <v>12.167</v>
      </c>
      <c r="F28" s="10">
        <v>12.167</v>
      </c>
      <c r="G28" s="10">
        <v>12.167</v>
      </c>
      <c r="H28" s="10">
        <v>12.167</v>
      </c>
      <c r="I28" s="5" t="s">
        <v>35</v>
      </c>
      <c r="K28" s="7" t="s">
        <v>8</v>
      </c>
      <c r="L28" s="7">
        <f t="shared" si="8"/>
        <v>1.8659999999999997</v>
      </c>
      <c r="M28" s="10" t="s">
        <v>34</v>
      </c>
      <c r="O28" s="7" t="s">
        <v>8</v>
      </c>
      <c r="P28" s="7">
        <v>1.8660000000000001</v>
      </c>
      <c r="Q28" s="27" t="s">
        <v>34</v>
      </c>
      <c r="S28" s="7" t="s">
        <v>8</v>
      </c>
      <c r="T28" s="7">
        <f t="shared" si="9"/>
        <v>1.8659999999999997</v>
      </c>
      <c r="U28" s="10" t="s">
        <v>34</v>
      </c>
      <c r="W28" s="7" t="s">
        <v>8</v>
      </c>
      <c r="X28" s="7">
        <v>1.8660000000000001</v>
      </c>
      <c r="Y28" s="27" t="s">
        <v>34</v>
      </c>
      <c r="AA28" s="7" t="s">
        <v>8</v>
      </c>
      <c r="AB28" s="7">
        <f t="shared" si="10"/>
        <v>1.8659999999999997</v>
      </c>
      <c r="AC28" s="10" t="s">
        <v>34</v>
      </c>
      <c r="AE28" s="7" t="s">
        <v>8</v>
      </c>
      <c r="AF28" s="7">
        <v>1.8660000000000001</v>
      </c>
      <c r="AG28" s="27" t="s">
        <v>34</v>
      </c>
      <c r="AI28" s="7" t="s">
        <v>8</v>
      </c>
      <c r="AJ28" s="7">
        <f t="shared" si="11"/>
        <v>1.8659999999999997</v>
      </c>
      <c r="AK28" s="10" t="s">
        <v>34</v>
      </c>
      <c r="AM28" s="7" t="s">
        <v>8</v>
      </c>
      <c r="AN28" s="7">
        <v>1.8660000000000001</v>
      </c>
      <c r="AO28" s="27" t="s">
        <v>34</v>
      </c>
      <c r="AQ28" s="7" t="s">
        <v>8</v>
      </c>
      <c r="AR28" s="7">
        <f t="shared" si="12"/>
        <v>8.532</v>
      </c>
      <c r="AS28" s="10" t="s">
        <v>34</v>
      </c>
      <c r="AU28" s="7" t="s">
        <v>9</v>
      </c>
      <c r="AV28" s="7">
        <v>6.3319999999999999</v>
      </c>
      <c r="AW28" s="27" t="s">
        <v>34</v>
      </c>
      <c r="AY28" s="7" t="s">
        <v>8</v>
      </c>
      <c r="AZ28" s="7">
        <f t="shared" si="13"/>
        <v>8.532</v>
      </c>
      <c r="BA28" s="10" t="s">
        <v>34</v>
      </c>
      <c r="BC28" s="7" t="s">
        <v>9</v>
      </c>
      <c r="BD28" s="7">
        <v>6.3319999999999999</v>
      </c>
      <c r="BE28" s="27" t="s">
        <v>34</v>
      </c>
      <c r="BG28" s="7" t="s">
        <v>8</v>
      </c>
      <c r="BH28" s="7">
        <f t="shared" si="14"/>
        <v>7.0659999999999989</v>
      </c>
      <c r="BI28" s="10" t="s">
        <v>34</v>
      </c>
      <c r="BK28" s="7" t="s">
        <v>9</v>
      </c>
      <c r="BL28" s="7">
        <v>4.8659999999999997</v>
      </c>
      <c r="BM28" s="27" t="s">
        <v>34</v>
      </c>
    </row>
    <row r="29" spans="3:65" x14ac:dyDescent="0.35">
      <c r="C29" s="45" t="s">
        <v>10</v>
      </c>
      <c r="D29" s="45"/>
      <c r="E29" s="10">
        <v>12.917</v>
      </c>
      <c r="F29" s="10">
        <v>12.917</v>
      </c>
      <c r="G29" s="10">
        <v>12.917</v>
      </c>
      <c r="H29" s="10">
        <v>12.917</v>
      </c>
      <c r="I29" s="5" t="s">
        <v>35</v>
      </c>
      <c r="K29" s="7" t="s">
        <v>9</v>
      </c>
      <c r="L29" s="7">
        <f t="shared" si="8"/>
        <v>0.33399999999999963</v>
      </c>
      <c r="M29" s="10" t="s">
        <v>34</v>
      </c>
      <c r="O29" s="7" t="s">
        <v>2</v>
      </c>
      <c r="P29" s="7">
        <v>2</v>
      </c>
      <c r="Q29" s="27" t="s">
        <v>35</v>
      </c>
      <c r="S29" s="7" t="s">
        <v>9</v>
      </c>
      <c r="T29" s="7">
        <f t="shared" si="9"/>
        <v>0.33399999999999963</v>
      </c>
      <c r="U29" s="10" t="s">
        <v>34</v>
      </c>
      <c r="W29" s="7" t="s">
        <v>2</v>
      </c>
      <c r="X29" s="7">
        <v>2</v>
      </c>
      <c r="Y29" s="27" t="s">
        <v>35</v>
      </c>
      <c r="AA29" s="7" t="s">
        <v>9</v>
      </c>
      <c r="AB29" s="7">
        <f t="shared" si="10"/>
        <v>0.33399999999999963</v>
      </c>
      <c r="AC29" s="10" t="s">
        <v>34</v>
      </c>
      <c r="AE29" s="7" t="s">
        <v>2</v>
      </c>
      <c r="AF29" s="7">
        <v>2</v>
      </c>
      <c r="AG29" s="27" t="s">
        <v>34</v>
      </c>
      <c r="AI29" s="7" t="s">
        <v>9</v>
      </c>
      <c r="AJ29" s="7">
        <f t="shared" si="11"/>
        <v>0.33399999999999963</v>
      </c>
      <c r="AK29" s="10" t="s">
        <v>34</v>
      </c>
      <c r="AM29" s="7" t="s">
        <v>2</v>
      </c>
      <c r="AN29" s="7">
        <v>2</v>
      </c>
      <c r="AO29" s="27" t="s">
        <v>35</v>
      </c>
      <c r="AQ29" s="7" t="s">
        <v>9</v>
      </c>
      <c r="AR29" s="7">
        <f t="shared" si="12"/>
        <v>6.3320000000000007</v>
      </c>
      <c r="AS29" s="10" t="s">
        <v>34</v>
      </c>
      <c r="AU29" s="7" t="s">
        <v>5</v>
      </c>
      <c r="AV29" s="7">
        <v>6.9320000000000004</v>
      </c>
      <c r="AW29" s="27" t="s">
        <v>34</v>
      </c>
      <c r="AY29" s="7" t="s">
        <v>9</v>
      </c>
      <c r="AZ29" s="7">
        <f t="shared" si="13"/>
        <v>6.3320000000000007</v>
      </c>
      <c r="BA29" s="10" t="s">
        <v>34</v>
      </c>
      <c r="BC29" s="7" t="s">
        <v>5</v>
      </c>
      <c r="BD29" s="7">
        <v>6.9320000000000004</v>
      </c>
      <c r="BE29" s="27" t="s">
        <v>34</v>
      </c>
      <c r="BG29" s="7" t="s">
        <v>9</v>
      </c>
      <c r="BH29" s="7">
        <f t="shared" si="14"/>
        <v>4.8659999999999997</v>
      </c>
      <c r="BI29" s="10" t="s">
        <v>34</v>
      </c>
      <c r="BK29" s="7" t="s">
        <v>5</v>
      </c>
      <c r="BL29" s="7">
        <v>5.4660000000000002</v>
      </c>
      <c r="BM29" s="27" t="s">
        <v>34</v>
      </c>
    </row>
    <row r="30" spans="3:65" x14ac:dyDescent="0.35">
      <c r="C30" s="45" t="s">
        <v>12</v>
      </c>
      <c r="D30" s="45"/>
      <c r="E30" s="10">
        <v>13.467000000000001</v>
      </c>
      <c r="F30" s="10">
        <v>13.467000000000001</v>
      </c>
      <c r="G30" s="10">
        <v>13.467000000000001</v>
      </c>
      <c r="H30" s="10">
        <v>13.467000000000001</v>
      </c>
      <c r="I30" s="5" t="s">
        <v>35</v>
      </c>
      <c r="K30" s="7" t="s">
        <v>10</v>
      </c>
      <c r="L30" s="7">
        <f t="shared" si="8"/>
        <v>1.8339999999999996</v>
      </c>
      <c r="M30" s="10" t="s">
        <v>34</v>
      </c>
      <c r="O30" s="7" t="s">
        <v>11</v>
      </c>
      <c r="P30" s="7">
        <v>2.294</v>
      </c>
      <c r="Q30" s="27" t="s">
        <v>35</v>
      </c>
      <c r="S30" s="7" t="s">
        <v>10</v>
      </c>
      <c r="T30" s="7">
        <f t="shared" si="9"/>
        <v>1.8339999999999996</v>
      </c>
      <c r="U30" s="10" t="s">
        <v>34</v>
      </c>
      <c r="W30" s="7" t="s">
        <v>12</v>
      </c>
      <c r="X30" s="7">
        <v>2.294</v>
      </c>
      <c r="Y30" s="27" t="s">
        <v>35</v>
      </c>
      <c r="AA30" s="7" t="s">
        <v>10</v>
      </c>
      <c r="AB30" s="7">
        <f t="shared" si="10"/>
        <v>1.8339999999999996</v>
      </c>
      <c r="AC30" s="10" t="s">
        <v>34</v>
      </c>
      <c r="AE30" s="7" t="s">
        <v>11</v>
      </c>
      <c r="AF30" s="7">
        <v>2.294</v>
      </c>
      <c r="AG30" s="27" t="s">
        <v>35</v>
      </c>
      <c r="AI30" s="7" t="s">
        <v>10</v>
      </c>
      <c r="AJ30" s="7">
        <f t="shared" si="11"/>
        <v>1.8339999999999996</v>
      </c>
      <c r="AK30" s="10" t="s">
        <v>34</v>
      </c>
      <c r="AM30" s="7" t="s">
        <v>12</v>
      </c>
      <c r="AN30" s="7">
        <v>2.294</v>
      </c>
      <c r="AO30" s="27" t="s">
        <v>35</v>
      </c>
      <c r="AQ30" s="7" t="s">
        <v>10</v>
      </c>
      <c r="AR30" s="7">
        <f t="shared" si="12"/>
        <v>4.8320000000000007</v>
      </c>
      <c r="AS30" s="10" t="s">
        <v>34</v>
      </c>
      <c r="AU30" s="7" t="s">
        <v>4</v>
      </c>
      <c r="AV30" s="7">
        <v>7.1660000000000004</v>
      </c>
      <c r="AW30" s="27" t="s">
        <v>34</v>
      </c>
      <c r="AY30" s="7" t="s">
        <v>10</v>
      </c>
      <c r="AZ30" s="7">
        <f t="shared" si="13"/>
        <v>4.8320000000000007</v>
      </c>
      <c r="BA30" s="10" t="s">
        <v>34</v>
      </c>
      <c r="BC30" s="7" t="s">
        <v>4</v>
      </c>
      <c r="BD30" s="7">
        <v>7.1660000000000004</v>
      </c>
      <c r="BE30" s="27" t="s">
        <v>34</v>
      </c>
      <c r="BG30" s="7" t="s">
        <v>10</v>
      </c>
      <c r="BH30" s="7">
        <f t="shared" si="14"/>
        <v>3.3659999999999997</v>
      </c>
      <c r="BI30" s="10" t="s">
        <v>34</v>
      </c>
      <c r="BK30" s="7" t="s">
        <v>4</v>
      </c>
      <c r="BL30" s="7">
        <v>5.7</v>
      </c>
      <c r="BM30" s="27" t="s">
        <v>34</v>
      </c>
    </row>
    <row r="31" spans="3:65" x14ac:dyDescent="0.35">
      <c r="C31" s="45" t="s">
        <v>11</v>
      </c>
      <c r="D31" s="45"/>
      <c r="E31" s="10">
        <v>13.147</v>
      </c>
      <c r="F31" s="10">
        <v>13.147</v>
      </c>
      <c r="G31" s="10">
        <v>13.147</v>
      </c>
      <c r="H31" s="10">
        <v>13.147</v>
      </c>
      <c r="I31" s="5" t="s">
        <v>35</v>
      </c>
      <c r="K31" s="7" t="s">
        <v>12</v>
      </c>
      <c r="L31" s="7">
        <f t="shared" si="8"/>
        <v>2.9340000000000011</v>
      </c>
      <c r="M31" s="10" t="s">
        <v>35</v>
      </c>
      <c r="O31" s="7" t="s">
        <v>7</v>
      </c>
      <c r="P31" s="7">
        <v>2.6659999999999999</v>
      </c>
      <c r="Q31" s="27" t="s">
        <v>35</v>
      </c>
      <c r="S31" s="7" t="s">
        <v>12</v>
      </c>
      <c r="T31" s="7">
        <f t="shared" si="9"/>
        <v>2.9340000000000011</v>
      </c>
      <c r="U31" s="10" t="s">
        <v>35</v>
      </c>
      <c r="W31" s="7" t="s">
        <v>11</v>
      </c>
      <c r="X31" s="7">
        <v>2.294</v>
      </c>
      <c r="Y31" s="27" t="s">
        <v>35</v>
      </c>
      <c r="AA31" s="7" t="s">
        <v>12</v>
      </c>
      <c r="AB31" s="7">
        <f t="shared" si="10"/>
        <v>2.9340000000000011</v>
      </c>
      <c r="AC31" s="10" t="s">
        <v>35</v>
      </c>
      <c r="AE31" s="7" t="s">
        <v>7</v>
      </c>
      <c r="AF31" s="7">
        <v>2.6659999999999999</v>
      </c>
      <c r="AG31" s="27" t="s">
        <v>35</v>
      </c>
      <c r="AI31" s="7" t="s">
        <v>12</v>
      </c>
      <c r="AJ31" s="7">
        <f t="shared" si="11"/>
        <v>2.9340000000000011</v>
      </c>
      <c r="AK31" s="10" t="s">
        <v>35</v>
      </c>
      <c r="AM31" s="7" t="s">
        <v>11</v>
      </c>
      <c r="AN31" s="7">
        <v>2.294</v>
      </c>
      <c r="AO31" s="27" t="s">
        <v>35</v>
      </c>
      <c r="AQ31" s="7" t="s">
        <v>12</v>
      </c>
      <c r="AR31" s="7">
        <f t="shared" si="12"/>
        <v>3.7319999999999993</v>
      </c>
      <c r="AS31" s="10" t="s">
        <v>35</v>
      </c>
      <c r="AU31" s="7" t="s">
        <v>6</v>
      </c>
      <c r="AV31" s="7">
        <v>8.1660000000000004</v>
      </c>
      <c r="AW31" s="27" t="s">
        <v>34</v>
      </c>
      <c r="AY31" s="7" t="s">
        <v>12</v>
      </c>
      <c r="AZ31" s="7">
        <f t="shared" si="13"/>
        <v>3.7319999999999993</v>
      </c>
      <c r="BA31" s="10" t="s">
        <v>35</v>
      </c>
      <c r="BC31" s="7" t="s">
        <v>6</v>
      </c>
      <c r="BD31" s="7">
        <v>8.1660000000000004</v>
      </c>
      <c r="BE31" s="27" t="s">
        <v>34</v>
      </c>
      <c r="BG31" s="7" t="s">
        <v>12</v>
      </c>
      <c r="BH31" s="7">
        <f t="shared" si="14"/>
        <v>2.2659999999999982</v>
      </c>
      <c r="BI31" s="10" t="s">
        <v>35</v>
      </c>
      <c r="BK31" s="7" t="s">
        <v>6</v>
      </c>
      <c r="BL31" s="7">
        <v>6.7</v>
      </c>
      <c r="BM31" s="27" t="s">
        <v>34</v>
      </c>
    </row>
    <row r="32" spans="3:65" x14ac:dyDescent="0.35">
      <c r="C32" s="45" t="s">
        <v>13</v>
      </c>
      <c r="D32" s="45"/>
      <c r="E32" s="10">
        <v>14.067</v>
      </c>
      <c r="F32" s="10">
        <v>14.067</v>
      </c>
      <c r="G32" s="10">
        <v>14.067</v>
      </c>
      <c r="H32" s="10">
        <v>14.067</v>
      </c>
      <c r="I32" s="5" t="s">
        <v>35</v>
      </c>
      <c r="K32" s="7" t="s">
        <v>11</v>
      </c>
      <c r="L32" s="7">
        <f t="shared" si="8"/>
        <v>2.2940000000000005</v>
      </c>
      <c r="M32" s="10" t="s">
        <v>35</v>
      </c>
      <c r="O32" s="7" t="s">
        <v>12</v>
      </c>
      <c r="P32" s="7">
        <v>2.9340000000000002</v>
      </c>
      <c r="Q32" s="27" t="s">
        <v>35</v>
      </c>
      <c r="S32" s="7" t="s">
        <v>11</v>
      </c>
      <c r="T32" s="7">
        <f t="shared" si="9"/>
        <v>2.2940000000000005</v>
      </c>
      <c r="U32" s="10" t="s">
        <v>35</v>
      </c>
      <c r="W32" s="7" t="s">
        <v>7</v>
      </c>
      <c r="X32" s="7">
        <v>2.6659999999999999</v>
      </c>
      <c r="Y32" s="27" t="s">
        <v>35</v>
      </c>
      <c r="AA32" s="7" t="s">
        <v>11</v>
      </c>
      <c r="AB32" s="7">
        <f t="shared" si="10"/>
        <v>2.2940000000000005</v>
      </c>
      <c r="AC32" s="10" t="s">
        <v>35</v>
      </c>
      <c r="AE32" s="7" t="s">
        <v>12</v>
      </c>
      <c r="AF32" s="7">
        <v>2.9340000000000002</v>
      </c>
      <c r="AG32" s="27" t="s">
        <v>35</v>
      </c>
      <c r="AI32" s="7" t="s">
        <v>11</v>
      </c>
      <c r="AJ32" s="7">
        <f t="shared" si="11"/>
        <v>2.2940000000000005</v>
      </c>
      <c r="AK32" s="10" t="s">
        <v>35</v>
      </c>
      <c r="AM32" s="7" t="s">
        <v>7</v>
      </c>
      <c r="AN32" s="7">
        <v>2.6659999999999999</v>
      </c>
      <c r="AO32" s="27" t="s">
        <v>35</v>
      </c>
      <c r="AQ32" s="7" t="s">
        <v>11</v>
      </c>
      <c r="AR32" s="7">
        <f t="shared" si="12"/>
        <v>4.3719999999999999</v>
      </c>
      <c r="AS32" s="10" t="s">
        <v>35</v>
      </c>
      <c r="AU32" s="7" t="s">
        <v>8</v>
      </c>
      <c r="AV32" s="7">
        <v>8.532</v>
      </c>
      <c r="AW32" s="27" t="s">
        <v>34</v>
      </c>
      <c r="AY32" s="7" t="s">
        <v>11</v>
      </c>
      <c r="AZ32" s="7">
        <f t="shared" si="13"/>
        <v>4.3719999999999999</v>
      </c>
      <c r="BA32" s="10" t="s">
        <v>35</v>
      </c>
      <c r="BC32" s="7" t="s">
        <v>8</v>
      </c>
      <c r="BD32" s="7">
        <v>8.532</v>
      </c>
      <c r="BE32" s="27" t="s">
        <v>34</v>
      </c>
      <c r="BG32" s="7" t="s">
        <v>11</v>
      </c>
      <c r="BH32" s="7">
        <f t="shared" si="14"/>
        <v>2.9059999999999988</v>
      </c>
      <c r="BI32" s="10" t="s">
        <v>35</v>
      </c>
      <c r="BK32" s="7" t="s">
        <v>8</v>
      </c>
      <c r="BL32" s="7">
        <v>7.0659999999999998</v>
      </c>
      <c r="BM32" s="27" t="s">
        <v>34</v>
      </c>
    </row>
    <row r="33" spans="3:65" x14ac:dyDescent="0.35">
      <c r="C33" s="45" t="s">
        <v>2</v>
      </c>
      <c r="D33" s="45"/>
      <c r="E33" s="3">
        <v>13</v>
      </c>
      <c r="F33" s="3">
        <v>14</v>
      </c>
      <c r="G33" s="3">
        <v>12.3</v>
      </c>
      <c r="H33" s="9">
        <v>12.333</v>
      </c>
      <c r="I33" s="9" t="s">
        <v>35</v>
      </c>
      <c r="K33" s="7" t="s">
        <v>13</v>
      </c>
      <c r="L33" s="7">
        <f t="shared" si="8"/>
        <v>4.1340000000000003</v>
      </c>
      <c r="M33" s="10" t="s">
        <v>35</v>
      </c>
      <c r="O33" s="7" t="s">
        <v>13</v>
      </c>
      <c r="P33" s="7">
        <v>4.1340000000000003</v>
      </c>
      <c r="Q33" s="27" t="s">
        <v>35</v>
      </c>
      <c r="S33" s="7" t="s">
        <v>13</v>
      </c>
      <c r="T33" s="7">
        <f t="shared" si="9"/>
        <v>4.1340000000000003</v>
      </c>
      <c r="U33" s="10" t="s">
        <v>35</v>
      </c>
      <c r="W33" s="7" t="s">
        <v>13</v>
      </c>
      <c r="X33" s="7">
        <v>4.1340000000000003</v>
      </c>
      <c r="Y33" s="27" t="s">
        <v>35</v>
      </c>
      <c r="AA33" s="7" t="s">
        <v>13</v>
      </c>
      <c r="AB33" s="7">
        <f t="shared" si="10"/>
        <v>4.1340000000000003</v>
      </c>
      <c r="AC33" s="10" t="s">
        <v>35</v>
      </c>
      <c r="AE33" s="7" t="s">
        <v>13</v>
      </c>
      <c r="AF33" s="7">
        <v>4.1340000000000003</v>
      </c>
      <c r="AG33" s="27" t="s">
        <v>35</v>
      </c>
      <c r="AI33" s="7" t="s">
        <v>13</v>
      </c>
      <c r="AJ33" s="7">
        <f t="shared" si="11"/>
        <v>4.1340000000000003</v>
      </c>
      <c r="AK33" s="10" t="s">
        <v>35</v>
      </c>
      <c r="AM33" s="7" t="s">
        <v>13</v>
      </c>
      <c r="AN33" s="7">
        <v>4.1340000000000003</v>
      </c>
      <c r="AO33" s="27" t="s">
        <v>35</v>
      </c>
      <c r="AQ33" s="7" t="s">
        <v>13</v>
      </c>
      <c r="AR33" s="7">
        <f t="shared" si="12"/>
        <v>2.532</v>
      </c>
      <c r="AS33" s="10" t="s">
        <v>35</v>
      </c>
      <c r="AU33" s="7" t="s">
        <v>7</v>
      </c>
      <c r="AV33" s="7">
        <v>9.3320000000000007</v>
      </c>
      <c r="AW33" s="27" t="s">
        <v>35</v>
      </c>
      <c r="AY33" s="7" t="s">
        <v>13</v>
      </c>
      <c r="AZ33" s="7">
        <f t="shared" si="13"/>
        <v>2.532</v>
      </c>
      <c r="BA33" s="10" t="s">
        <v>35</v>
      </c>
      <c r="BC33" s="7" t="s">
        <v>7</v>
      </c>
      <c r="BD33" s="7">
        <v>9.3320000000000007</v>
      </c>
      <c r="BE33" s="27" t="s">
        <v>35</v>
      </c>
      <c r="BG33" s="7" t="s">
        <v>13</v>
      </c>
      <c r="BH33" s="7">
        <f t="shared" si="14"/>
        <v>1.0659999999999989</v>
      </c>
      <c r="BI33" s="10" t="s">
        <v>35</v>
      </c>
      <c r="BK33" s="7" t="s">
        <v>7</v>
      </c>
      <c r="BL33" s="7">
        <v>7.8659999999999997</v>
      </c>
      <c r="BM33" s="27" t="s">
        <v>35</v>
      </c>
    </row>
    <row r="34" spans="3:65" x14ac:dyDescent="0.35">
      <c r="C34" s="45" t="s">
        <v>3</v>
      </c>
      <c r="D34" s="45"/>
      <c r="E34" s="10">
        <v>13.708</v>
      </c>
      <c r="F34" s="10">
        <v>13.708</v>
      </c>
      <c r="G34" s="10">
        <v>13.708</v>
      </c>
      <c r="H34" s="10">
        <v>13.708</v>
      </c>
      <c r="I34" s="9" t="s">
        <v>34</v>
      </c>
      <c r="K34" s="48" t="s">
        <v>41</v>
      </c>
      <c r="L34" s="49"/>
      <c r="M34" s="50"/>
      <c r="O34" s="48" t="s">
        <v>41</v>
      </c>
      <c r="P34" s="49"/>
      <c r="Q34" s="50"/>
      <c r="S34" s="48" t="s">
        <v>41</v>
      </c>
      <c r="T34" s="49"/>
      <c r="U34" s="50"/>
      <c r="W34" s="48" t="s">
        <v>41</v>
      </c>
      <c r="X34" s="49"/>
      <c r="Y34" s="50"/>
      <c r="AA34" s="48" t="s">
        <v>41</v>
      </c>
      <c r="AB34" s="49"/>
      <c r="AC34" s="50"/>
      <c r="AE34" s="48" t="s">
        <v>41</v>
      </c>
      <c r="AF34" s="49"/>
      <c r="AG34" s="50"/>
      <c r="AI34" s="48" t="s">
        <v>41</v>
      </c>
      <c r="AJ34" s="49"/>
      <c r="AK34" s="50"/>
      <c r="AM34" s="48" t="s">
        <v>41</v>
      </c>
      <c r="AN34" s="49"/>
      <c r="AO34" s="50"/>
      <c r="AQ34" s="48" t="s">
        <v>41</v>
      </c>
      <c r="AR34" s="49"/>
      <c r="AS34" s="50"/>
      <c r="AU34" s="48" t="s">
        <v>41</v>
      </c>
      <c r="AV34" s="49"/>
      <c r="AW34" s="50"/>
      <c r="AY34" s="48" t="s">
        <v>41</v>
      </c>
      <c r="AZ34" s="49"/>
      <c r="BA34" s="50"/>
      <c r="BC34" s="48" t="s">
        <v>41</v>
      </c>
      <c r="BD34" s="49"/>
      <c r="BE34" s="50"/>
      <c r="BG34" s="48" t="s">
        <v>41</v>
      </c>
      <c r="BH34" s="49"/>
      <c r="BI34" s="50"/>
      <c r="BK34" s="48" t="s">
        <v>41</v>
      </c>
      <c r="BL34" s="49"/>
      <c r="BM34" s="50"/>
    </row>
    <row r="35" spans="3:65" x14ac:dyDescent="0.35">
      <c r="C35" s="45" t="s">
        <v>4</v>
      </c>
      <c r="D35" s="45"/>
      <c r="E35" s="5">
        <v>12.2</v>
      </c>
      <c r="F35" s="5">
        <v>12</v>
      </c>
      <c r="G35" s="5">
        <v>12.363</v>
      </c>
      <c r="H35" s="5">
        <v>12</v>
      </c>
      <c r="I35" s="3" t="s">
        <v>34</v>
      </c>
      <c r="K35" s="13" t="s">
        <v>21</v>
      </c>
      <c r="L35" s="13" t="s">
        <v>20</v>
      </c>
      <c r="M35" s="13" t="s">
        <v>18</v>
      </c>
      <c r="O35" s="13" t="s">
        <v>21</v>
      </c>
      <c r="P35" s="13" t="s">
        <v>20</v>
      </c>
      <c r="Q35" s="13" t="s">
        <v>18</v>
      </c>
      <c r="S35" s="13" t="s">
        <v>21</v>
      </c>
      <c r="T35" s="13" t="s">
        <v>20</v>
      </c>
      <c r="U35" s="13" t="s">
        <v>18</v>
      </c>
      <c r="W35" s="13" t="s">
        <v>21</v>
      </c>
      <c r="X35" s="13" t="s">
        <v>20</v>
      </c>
      <c r="Y35" s="13" t="s">
        <v>18</v>
      </c>
      <c r="AA35" s="13" t="s">
        <v>21</v>
      </c>
      <c r="AB35" s="13" t="s">
        <v>20</v>
      </c>
      <c r="AC35" s="13" t="s">
        <v>18</v>
      </c>
      <c r="AE35" s="13" t="s">
        <v>21</v>
      </c>
      <c r="AF35" s="13" t="s">
        <v>20</v>
      </c>
      <c r="AG35" s="13" t="s">
        <v>18</v>
      </c>
      <c r="AI35" s="13" t="s">
        <v>21</v>
      </c>
      <c r="AJ35" s="13" t="s">
        <v>20</v>
      </c>
      <c r="AK35" s="13" t="s">
        <v>18</v>
      </c>
      <c r="AM35" s="13" t="s">
        <v>21</v>
      </c>
      <c r="AN35" s="13" t="s">
        <v>20</v>
      </c>
      <c r="AO35" s="13" t="s">
        <v>18</v>
      </c>
      <c r="AQ35" s="13" t="s">
        <v>21</v>
      </c>
      <c r="AR35" s="13" t="s">
        <v>20</v>
      </c>
      <c r="AS35" s="13" t="s">
        <v>18</v>
      </c>
      <c r="AU35" s="13" t="s">
        <v>21</v>
      </c>
      <c r="AV35" s="13" t="s">
        <v>20</v>
      </c>
      <c r="AW35" s="13" t="s">
        <v>18</v>
      </c>
      <c r="AY35" s="13" t="s">
        <v>21</v>
      </c>
      <c r="AZ35" s="13" t="s">
        <v>20</v>
      </c>
      <c r="BA35" s="13" t="s">
        <v>18</v>
      </c>
      <c r="BC35" s="13" t="s">
        <v>21</v>
      </c>
      <c r="BD35" s="13" t="s">
        <v>20</v>
      </c>
      <c r="BE35" s="13" t="s">
        <v>18</v>
      </c>
      <c r="BG35" s="13" t="s">
        <v>21</v>
      </c>
      <c r="BH35" s="13" t="s">
        <v>20</v>
      </c>
      <c r="BI35" s="13" t="s">
        <v>18</v>
      </c>
      <c r="BK35" s="13" t="s">
        <v>21</v>
      </c>
      <c r="BL35" s="13" t="s">
        <v>20</v>
      </c>
      <c r="BM35" s="13" t="s">
        <v>18</v>
      </c>
    </row>
    <row r="36" spans="3:65" x14ac:dyDescent="0.35">
      <c r="C36" s="45" t="s">
        <v>5</v>
      </c>
      <c r="D36" s="45"/>
      <c r="E36" s="5">
        <v>12.4</v>
      </c>
      <c r="F36" s="5">
        <v>12</v>
      </c>
      <c r="G36" s="5">
        <v>12</v>
      </c>
      <c r="H36" s="5">
        <v>12.3</v>
      </c>
      <c r="I36" s="3" t="s">
        <v>34</v>
      </c>
      <c r="K36" s="7" t="s">
        <v>2</v>
      </c>
      <c r="L36" s="7">
        <f t="shared" ref="L36:L44" si="15">SQRT(($E$50-E33)^2+($F$50-F33)^2+($G$50-G33)^2+($H$50-H33)^2)</f>
        <v>2.2805457680125607</v>
      </c>
      <c r="M36" s="10" t="s">
        <v>35</v>
      </c>
      <c r="O36" s="7" t="s">
        <v>4</v>
      </c>
      <c r="P36" s="7">
        <v>0.41445023800000003</v>
      </c>
      <c r="Q36" s="27" t="s">
        <v>34</v>
      </c>
      <c r="S36" s="7" t="s">
        <v>2</v>
      </c>
      <c r="T36" s="7">
        <f t="shared" ref="T36:T44" si="16">SQRT(($E$51-E33)^2+($F$51-F33)^2+($G$51-G33)^2+($H$51-H33)^2)</f>
        <v>2.2805457680125607</v>
      </c>
      <c r="U36" s="10" t="s">
        <v>34</v>
      </c>
      <c r="W36" s="7" t="s">
        <v>4</v>
      </c>
      <c r="X36" s="7">
        <v>0.41445019999999999</v>
      </c>
      <c r="Y36" s="27" t="s">
        <v>34</v>
      </c>
      <c r="AA36" s="7" t="s">
        <v>2</v>
      </c>
      <c r="AB36" s="7">
        <f t="shared" ref="AB36:AB44" si="17">SQRT(($E$52-E33)^2+($F$52-F33)^2+($G$52-G33)^2+($H$52-H33)^2)</f>
        <v>2.2805457680125607</v>
      </c>
      <c r="AC36" s="10" t="s">
        <v>34</v>
      </c>
      <c r="AE36" s="7" t="s">
        <v>4</v>
      </c>
      <c r="AF36" s="7">
        <v>0.41444999999999999</v>
      </c>
      <c r="AG36" s="27" t="s">
        <v>34</v>
      </c>
      <c r="AI36" s="7" t="s">
        <v>2</v>
      </c>
      <c r="AJ36" s="7">
        <f t="shared" ref="AJ36:AJ44" si="18">SQRT(($E$53-E33)^2+($F$53-F33)^2+($G$53-G33)^2+($H$53-H33)^2)</f>
        <v>2.2805457680125607</v>
      </c>
      <c r="AK36" s="10" t="s">
        <v>35</v>
      </c>
      <c r="AM36" s="7" t="s">
        <v>4</v>
      </c>
      <c r="AN36" s="7">
        <v>0.41444999999999999</v>
      </c>
      <c r="AO36" s="27" t="s">
        <v>34</v>
      </c>
      <c r="AQ36" s="7" t="s">
        <v>2</v>
      </c>
      <c r="AR36" s="7">
        <f t="shared" ref="AR36:AR44" si="19">SQRT(($E$54-E33)^2+($F$54-F33)^2+($G$54-G33)^2+($H$54-H33)^2)</f>
        <v>5.0417127050239587</v>
      </c>
      <c r="AS36" s="10" t="s">
        <v>35</v>
      </c>
      <c r="AU36" s="7" t="s">
        <v>6</v>
      </c>
      <c r="AV36" s="7">
        <v>0</v>
      </c>
      <c r="AW36" s="27" t="s">
        <v>35</v>
      </c>
      <c r="AY36" s="7" t="s">
        <v>2</v>
      </c>
      <c r="AZ36" s="7">
        <f t="shared" ref="AZ36:AZ44" si="20">SQRT(($E$55-E33)^2+($F$55-F33)^2+($G$55-G33)^2+($H$55-H33)^2)</f>
        <v>5.0417127050239587</v>
      </c>
      <c r="BA36" s="10" t="s">
        <v>35</v>
      </c>
      <c r="BC36" s="7" t="s">
        <v>6</v>
      </c>
      <c r="BD36" s="7">
        <v>0</v>
      </c>
      <c r="BE36" s="27" t="s">
        <v>35</v>
      </c>
      <c r="BG36" s="7" t="s">
        <v>2</v>
      </c>
      <c r="BH36" s="7">
        <f t="shared" ref="BH36:BH44" si="21">SQRT(($E$56-E33)^2+($F$56-F33)^2+($G$56-G33)^2+($H$56-H33)^2)</f>
        <v>3.6536678831004865</v>
      </c>
      <c r="BI36" s="10" t="s">
        <v>35</v>
      </c>
      <c r="BK36" s="7" t="s">
        <v>8</v>
      </c>
      <c r="BL36" s="7">
        <v>0</v>
      </c>
      <c r="BM36" s="27" t="s">
        <v>35</v>
      </c>
    </row>
    <row r="37" spans="3:65" x14ac:dyDescent="0.35">
      <c r="C37" s="45" t="s">
        <v>6</v>
      </c>
      <c r="D37" s="45"/>
      <c r="E37" s="10">
        <v>15.333</v>
      </c>
      <c r="F37" s="10">
        <v>15.333</v>
      </c>
      <c r="G37" s="10">
        <v>15.333</v>
      </c>
      <c r="H37" s="10">
        <v>15.333</v>
      </c>
      <c r="I37" s="9" t="s">
        <v>35</v>
      </c>
      <c r="K37" s="7" t="s">
        <v>3</v>
      </c>
      <c r="L37" s="7">
        <f t="shared" si="15"/>
        <v>3.4160000000000004</v>
      </c>
      <c r="M37" s="10" t="s">
        <v>34</v>
      </c>
      <c r="O37" s="7" t="s">
        <v>5</v>
      </c>
      <c r="P37" s="7">
        <v>0.5</v>
      </c>
      <c r="Q37" s="27" t="s">
        <v>34</v>
      </c>
      <c r="S37" s="7" t="s">
        <v>3</v>
      </c>
      <c r="T37" s="7">
        <f t="shared" si="16"/>
        <v>3.4160000000000004</v>
      </c>
      <c r="U37" s="10" t="s">
        <v>35</v>
      </c>
      <c r="W37" s="7" t="s">
        <v>5</v>
      </c>
      <c r="X37" s="7">
        <v>0.5</v>
      </c>
      <c r="Y37" s="27" t="s">
        <v>34</v>
      </c>
      <c r="AA37" s="7" t="s">
        <v>3</v>
      </c>
      <c r="AB37" s="7">
        <f t="shared" si="17"/>
        <v>3.4160000000000004</v>
      </c>
      <c r="AC37" s="10" t="s">
        <v>35</v>
      </c>
      <c r="AE37" s="7" t="s">
        <v>5</v>
      </c>
      <c r="AF37" s="7">
        <v>0.5</v>
      </c>
      <c r="AG37" s="27" t="s">
        <v>34</v>
      </c>
      <c r="AI37" s="7" t="s">
        <v>3</v>
      </c>
      <c r="AJ37" s="7">
        <f t="shared" si="18"/>
        <v>3.4160000000000004</v>
      </c>
      <c r="AK37" s="10" t="s">
        <v>35</v>
      </c>
      <c r="AM37" s="7" t="s">
        <v>5</v>
      </c>
      <c r="AN37" s="7">
        <v>0.5</v>
      </c>
      <c r="AO37" s="27" t="s">
        <v>34</v>
      </c>
      <c r="AQ37" s="7" t="s">
        <v>3</v>
      </c>
      <c r="AR37" s="7">
        <f t="shared" si="19"/>
        <v>3.25</v>
      </c>
      <c r="AS37" s="10" t="s">
        <v>35</v>
      </c>
      <c r="AU37" s="7" t="s">
        <v>7</v>
      </c>
      <c r="AV37" s="7">
        <v>0</v>
      </c>
      <c r="AW37" s="27" t="s">
        <v>35</v>
      </c>
      <c r="AY37" s="7" t="s">
        <v>3</v>
      </c>
      <c r="AZ37" s="7">
        <f t="shared" si="20"/>
        <v>3.25</v>
      </c>
      <c r="BA37" s="10" t="s">
        <v>35</v>
      </c>
      <c r="BC37" s="7" t="s">
        <v>7</v>
      </c>
      <c r="BD37" s="7">
        <v>0</v>
      </c>
      <c r="BE37" s="27" t="s">
        <v>35</v>
      </c>
      <c r="BG37" s="7" t="s">
        <v>3</v>
      </c>
      <c r="BH37" s="7">
        <f t="shared" si="21"/>
        <v>1.7839999999999989</v>
      </c>
      <c r="BI37" s="10" t="s">
        <v>35</v>
      </c>
      <c r="BK37" s="7" t="s">
        <v>6</v>
      </c>
      <c r="BL37" s="7">
        <v>1.466</v>
      </c>
      <c r="BM37" s="27" t="s">
        <v>35</v>
      </c>
    </row>
    <row r="38" spans="3:65" x14ac:dyDescent="0.35">
      <c r="C38" s="45" t="s">
        <v>7</v>
      </c>
      <c r="D38" s="45"/>
      <c r="E38" s="10">
        <v>15.333</v>
      </c>
      <c r="F38" s="10">
        <v>15.333</v>
      </c>
      <c r="G38" s="10">
        <v>15.333</v>
      </c>
      <c r="H38" s="10">
        <v>15.333</v>
      </c>
      <c r="I38" s="9" t="s">
        <v>35</v>
      </c>
      <c r="K38" s="7" t="s">
        <v>4</v>
      </c>
      <c r="L38" s="7">
        <f t="shared" si="15"/>
        <v>0.41445023826751431</v>
      </c>
      <c r="M38" s="10" t="s">
        <v>34</v>
      </c>
      <c r="O38" s="7" t="s">
        <v>2</v>
      </c>
      <c r="P38" s="7">
        <v>2.2805457680000001</v>
      </c>
      <c r="Q38" s="27" t="s">
        <v>35</v>
      </c>
      <c r="S38" s="7" t="s">
        <v>4</v>
      </c>
      <c r="T38" s="7">
        <f t="shared" si="16"/>
        <v>0.41445023826751431</v>
      </c>
      <c r="U38" s="10" t="s">
        <v>35</v>
      </c>
      <c r="W38" s="7" t="s">
        <v>2</v>
      </c>
      <c r="X38" s="7">
        <v>2.2805458000000001</v>
      </c>
      <c r="Y38" s="27" t="s">
        <v>35</v>
      </c>
      <c r="AA38" s="7" t="s">
        <v>4</v>
      </c>
      <c r="AB38" s="7">
        <f t="shared" si="17"/>
        <v>0.41445023826751431</v>
      </c>
      <c r="AC38" s="10" t="s">
        <v>34</v>
      </c>
      <c r="AE38" s="7" t="s">
        <v>2</v>
      </c>
      <c r="AF38" s="7">
        <v>2.2805499999999999</v>
      </c>
      <c r="AG38" s="27" t="s">
        <v>34</v>
      </c>
      <c r="AI38" s="7" t="s">
        <v>4</v>
      </c>
      <c r="AJ38" s="7">
        <f t="shared" si="18"/>
        <v>0.41445023826751431</v>
      </c>
      <c r="AK38" s="10" t="s">
        <v>34</v>
      </c>
      <c r="AM38" s="7" t="s">
        <v>2</v>
      </c>
      <c r="AN38" s="7">
        <v>2.2805499999999999</v>
      </c>
      <c r="AO38" s="27" t="s">
        <v>35</v>
      </c>
      <c r="AQ38" s="7" t="s">
        <v>4</v>
      </c>
      <c r="AR38" s="7">
        <f t="shared" si="19"/>
        <v>6.391742094296359</v>
      </c>
      <c r="AS38" s="10" t="s">
        <v>35</v>
      </c>
      <c r="AU38" s="7" t="s">
        <v>8</v>
      </c>
      <c r="AV38" s="7">
        <v>1.466</v>
      </c>
      <c r="AW38" s="27" t="s">
        <v>35</v>
      </c>
      <c r="AY38" s="7" t="s">
        <v>4</v>
      </c>
      <c r="AZ38" s="7">
        <f t="shared" si="20"/>
        <v>6.391742094296359</v>
      </c>
      <c r="BA38" s="10" t="s">
        <v>35</v>
      </c>
      <c r="BC38" s="7" t="s">
        <v>8</v>
      </c>
      <c r="BD38" s="7">
        <v>1.466</v>
      </c>
      <c r="BE38" s="27" t="s">
        <v>35</v>
      </c>
      <c r="BG38" s="7" t="s">
        <v>4</v>
      </c>
      <c r="BH38" s="7">
        <f t="shared" si="21"/>
        <v>4.9278970159693882</v>
      </c>
      <c r="BI38" s="10" t="s">
        <v>35</v>
      </c>
      <c r="BK38" s="7" t="s">
        <v>7</v>
      </c>
      <c r="BL38" s="7">
        <v>1.466</v>
      </c>
      <c r="BM38" s="27" t="s">
        <v>35</v>
      </c>
    </row>
    <row r="39" spans="3:65" x14ac:dyDescent="0.35">
      <c r="C39" s="45" t="s">
        <v>8</v>
      </c>
      <c r="D39" s="45"/>
      <c r="E39" s="5">
        <v>14.6</v>
      </c>
      <c r="F39" s="5">
        <v>14.6</v>
      </c>
      <c r="G39" s="5">
        <v>14.6</v>
      </c>
      <c r="H39" s="5">
        <v>14.6</v>
      </c>
      <c r="I39" s="3" t="s">
        <v>35</v>
      </c>
      <c r="K39" s="7" t="s">
        <v>5</v>
      </c>
      <c r="L39" s="7">
        <f t="shared" si="15"/>
        <v>0.50000000000000067</v>
      </c>
      <c r="M39" s="10" t="s">
        <v>34</v>
      </c>
      <c r="O39" s="7" t="s">
        <v>3</v>
      </c>
      <c r="P39" s="7">
        <v>3.4159999999999999</v>
      </c>
      <c r="Q39" s="27" t="s">
        <v>35</v>
      </c>
      <c r="S39" s="7" t="s">
        <v>5</v>
      </c>
      <c r="T39" s="7">
        <f t="shared" si="16"/>
        <v>0.50000000000000067</v>
      </c>
      <c r="U39" s="10" t="s">
        <v>35</v>
      </c>
      <c r="W39" s="7" t="s">
        <v>3</v>
      </c>
      <c r="X39" s="7">
        <v>3.4159999999999999</v>
      </c>
      <c r="Y39" s="27" t="s">
        <v>35</v>
      </c>
      <c r="AA39" s="7" t="s">
        <v>5</v>
      </c>
      <c r="AB39" s="7">
        <f t="shared" si="17"/>
        <v>0.50000000000000067</v>
      </c>
      <c r="AC39" s="10" t="s">
        <v>34</v>
      </c>
      <c r="AE39" s="7" t="s">
        <v>3</v>
      </c>
      <c r="AF39" s="7">
        <v>3.4159999999999999</v>
      </c>
      <c r="AG39" s="27" t="s">
        <v>35</v>
      </c>
      <c r="AI39" s="7" t="s">
        <v>5</v>
      </c>
      <c r="AJ39" s="7">
        <f t="shared" si="18"/>
        <v>0.50000000000000067</v>
      </c>
      <c r="AK39" s="10" t="s">
        <v>34</v>
      </c>
      <c r="AM39" s="7" t="s">
        <v>3</v>
      </c>
      <c r="AN39" s="7">
        <v>3.4159999999999999</v>
      </c>
      <c r="AO39" s="27" t="s">
        <v>35</v>
      </c>
      <c r="AQ39" s="7" t="s">
        <v>5</v>
      </c>
      <c r="AR39" s="7">
        <f t="shared" si="19"/>
        <v>6.326085361422181</v>
      </c>
      <c r="AS39" s="10" t="s">
        <v>35</v>
      </c>
      <c r="AU39" s="7" t="s">
        <v>9</v>
      </c>
      <c r="AV39" s="7">
        <v>2</v>
      </c>
      <c r="AW39" s="11" t="s">
        <v>36</v>
      </c>
      <c r="AY39" s="7" t="s">
        <v>5</v>
      </c>
      <c r="AZ39" s="7">
        <f t="shared" si="20"/>
        <v>6.326085361422181</v>
      </c>
      <c r="BA39" s="10" t="s">
        <v>35</v>
      </c>
      <c r="BC39" s="7" t="s">
        <v>9</v>
      </c>
      <c r="BD39" s="7">
        <v>2</v>
      </c>
      <c r="BE39" s="11" t="s">
        <v>36</v>
      </c>
      <c r="BG39" s="7" t="s">
        <v>5</v>
      </c>
      <c r="BH39" s="7">
        <f t="shared" si="21"/>
        <v>4.8631265663151302</v>
      </c>
      <c r="BI39" s="10" t="s">
        <v>35</v>
      </c>
      <c r="BK39" s="7" t="s">
        <v>3</v>
      </c>
      <c r="BL39" s="7">
        <v>1.784</v>
      </c>
      <c r="BM39" s="27" t="s">
        <v>35</v>
      </c>
    </row>
    <row r="40" spans="3:65" x14ac:dyDescent="0.35">
      <c r="C40" s="45" t="s">
        <v>9</v>
      </c>
      <c r="D40" s="45"/>
      <c r="E40" s="10">
        <v>16.332999999999998</v>
      </c>
      <c r="F40" s="10">
        <v>16.332999999999998</v>
      </c>
      <c r="G40" s="10">
        <v>16.332999999999998</v>
      </c>
      <c r="H40" s="10">
        <v>16.332999999999998</v>
      </c>
      <c r="I40" s="9" t="s">
        <v>36</v>
      </c>
      <c r="K40" s="7" t="s">
        <v>6</v>
      </c>
      <c r="L40" s="7">
        <f t="shared" si="15"/>
        <v>6.6660000000000004</v>
      </c>
      <c r="M40" s="10" t="s">
        <v>35</v>
      </c>
      <c r="O40" s="7" t="s">
        <v>8</v>
      </c>
      <c r="P40" s="7">
        <v>5.2</v>
      </c>
      <c r="Q40" s="27" t="s">
        <v>35</v>
      </c>
      <c r="S40" s="7" t="s">
        <v>6</v>
      </c>
      <c r="T40" s="7">
        <f t="shared" si="16"/>
        <v>6.6660000000000004</v>
      </c>
      <c r="U40" s="10" t="s">
        <v>35</v>
      </c>
      <c r="W40" s="7" t="s">
        <v>8</v>
      </c>
      <c r="X40" s="7">
        <v>5.2</v>
      </c>
      <c r="Y40" s="27" t="s">
        <v>35</v>
      </c>
      <c r="AA40" s="7" t="s">
        <v>6</v>
      </c>
      <c r="AB40" s="7">
        <f t="shared" si="17"/>
        <v>6.6660000000000004</v>
      </c>
      <c r="AC40" s="10" t="s">
        <v>35</v>
      </c>
      <c r="AE40" s="7" t="s">
        <v>8</v>
      </c>
      <c r="AF40" s="7">
        <v>5.2</v>
      </c>
      <c r="AG40" s="27" t="s">
        <v>35</v>
      </c>
      <c r="AI40" s="7" t="s">
        <v>6</v>
      </c>
      <c r="AJ40" s="7">
        <f t="shared" si="18"/>
        <v>6.6660000000000004</v>
      </c>
      <c r="AK40" s="10" t="s">
        <v>35</v>
      </c>
      <c r="AM40" s="7" t="s">
        <v>8</v>
      </c>
      <c r="AN40" s="7">
        <v>5.2</v>
      </c>
      <c r="AO40" s="27" t="s">
        <v>35</v>
      </c>
      <c r="AQ40" s="7" t="s">
        <v>6</v>
      </c>
      <c r="AR40" s="7">
        <f t="shared" si="19"/>
        <v>0</v>
      </c>
      <c r="AS40" s="10" t="s">
        <v>35</v>
      </c>
      <c r="AU40" s="7" t="s">
        <v>10</v>
      </c>
      <c r="AV40" s="7">
        <v>2.8</v>
      </c>
      <c r="AW40" s="11" t="s">
        <v>36</v>
      </c>
      <c r="AY40" s="7" t="s">
        <v>6</v>
      </c>
      <c r="AZ40" s="7">
        <f t="shared" si="20"/>
        <v>0</v>
      </c>
      <c r="BA40" s="10" t="s">
        <v>35</v>
      </c>
      <c r="BC40" s="7" t="s">
        <v>10</v>
      </c>
      <c r="BD40" s="7">
        <v>2.8</v>
      </c>
      <c r="BE40" s="11" t="s">
        <v>36</v>
      </c>
      <c r="BG40" s="7" t="s">
        <v>6</v>
      </c>
      <c r="BH40" s="7">
        <f t="shared" si="21"/>
        <v>1.4660000000000011</v>
      </c>
      <c r="BI40" s="10" t="s">
        <v>35</v>
      </c>
      <c r="BK40" s="7" t="s">
        <v>9</v>
      </c>
      <c r="BL40" s="7">
        <v>3.4660000000000002</v>
      </c>
      <c r="BM40" s="11" t="s">
        <v>36</v>
      </c>
    </row>
    <row r="41" spans="3:65" x14ac:dyDescent="0.35">
      <c r="C41" s="45" t="s">
        <v>10</v>
      </c>
      <c r="D41" s="45"/>
      <c r="E41" s="10">
        <v>16.733000000000001</v>
      </c>
      <c r="F41" s="10">
        <v>16.733000000000001</v>
      </c>
      <c r="G41" s="10">
        <v>16.733000000000001</v>
      </c>
      <c r="H41" s="10">
        <v>16.733000000000001</v>
      </c>
      <c r="I41" s="9" t="s">
        <v>36</v>
      </c>
      <c r="K41" s="7" t="s">
        <v>7</v>
      </c>
      <c r="L41" s="7">
        <f t="shared" si="15"/>
        <v>6.6660000000000004</v>
      </c>
      <c r="M41" s="10" t="s">
        <v>35</v>
      </c>
      <c r="O41" s="7" t="s">
        <v>6</v>
      </c>
      <c r="P41" s="7">
        <v>6.6660000000000004</v>
      </c>
      <c r="Q41" s="27" t="s">
        <v>35</v>
      </c>
      <c r="S41" s="7" t="s">
        <v>7</v>
      </c>
      <c r="T41" s="7">
        <f t="shared" si="16"/>
        <v>6.6660000000000004</v>
      </c>
      <c r="U41" s="10" t="s">
        <v>35</v>
      </c>
      <c r="W41" s="7" t="s">
        <v>6</v>
      </c>
      <c r="X41" s="7">
        <v>6.6660000000000004</v>
      </c>
      <c r="Y41" s="27" t="s">
        <v>35</v>
      </c>
      <c r="AA41" s="7" t="s">
        <v>7</v>
      </c>
      <c r="AB41" s="7">
        <f t="shared" si="17"/>
        <v>6.6660000000000004</v>
      </c>
      <c r="AC41" s="10" t="s">
        <v>35</v>
      </c>
      <c r="AE41" s="7" t="s">
        <v>6</v>
      </c>
      <c r="AF41" s="7">
        <v>6.6660000000000004</v>
      </c>
      <c r="AG41" s="27" t="s">
        <v>35</v>
      </c>
      <c r="AI41" s="7" t="s">
        <v>7</v>
      </c>
      <c r="AJ41" s="7">
        <f t="shared" si="18"/>
        <v>6.6660000000000004</v>
      </c>
      <c r="AK41" s="10" t="s">
        <v>35</v>
      </c>
      <c r="AM41" s="7" t="s">
        <v>6</v>
      </c>
      <c r="AN41" s="7">
        <v>6.6660000000000004</v>
      </c>
      <c r="AO41" s="27" t="s">
        <v>35</v>
      </c>
      <c r="AQ41" s="7" t="s">
        <v>7</v>
      </c>
      <c r="AR41" s="7">
        <f t="shared" si="19"/>
        <v>0</v>
      </c>
      <c r="AS41" s="10" t="s">
        <v>35</v>
      </c>
      <c r="AU41" s="7" t="s">
        <v>3</v>
      </c>
      <c r="AV41" s="7">
        <v>3.25</v>
      </c>
      <c r="AW41" s="27" t="s">
        <v>35</v>
      </c>
      <c r="AY41" s="7" t="s">
        <v>7</v>
      </c>
      <c r="AZ41" s="7">
        <f t="shared" si="20"/>
        <v>0</v>
      </c>
      <c r="BA41" s="10" t="s">
        <v>35</v>
      </c>
      <c r="BC41" s="7" t="s">
        <v>3</v>
      </c>
      <c r="BD41" s="7">
        <v>3.25</v>
      </c>
      <c r="BE41" s="27" t="s">
        <v>35</v>
      </c>
      <c r="BG41" s="7" t="s">
        <v>7</v>
      </c>
      <c r="BH41" s="7">
        <f t="shared" si="21"/>
        <v>1.4660000000000011</v>
      </c>
      <c r="BI41" s="10" t="s">
        <v>35</v>
      </c>
      <c r="BK41" s="7" t="s">
        <v>2</v>
      </c>
      <c r="BL41" s="7">
        <v>3.65367</v>
      </c>
      <c r="BM41" s="27" t="s">
        <v>35</v>
      </c>
    </row>
    <row r="42" spans="3:65" x14ac:dyDescent="0.35">
      <c r="C42" s="45" t="s">
        <v>12</v>
      </c>
      <c r="D42" s="45"/>
      <c r="E42" s="10">
        <v>17.417000000000002</v>
      </c>
      <c r="F42" s="10">
        <v>17.417000000000002</v>
      </c>
      <c r="G42" s="10">
        <v>17.417000000000002</v>
      </c>
      <c r="H42" s="10">
        <v>17.417000000000002</v>
      </c>
      <c r="I42" s="9" t="s">
        <v>36</v>
      </c>
      <c r="K42" s="7" t="s">
        <v>8</v>
      </c>
      <c r="L42" s="7">
        <f t="shared" si="15"/>
        <v>5.1999999999999993</v>
      </c>
      <c r="M42" s="10" t="s">
        <v>35</v>
      </c>
      <c r="O42" s="7" t="s">
        <v>7</v>
      </c>
      <c r="P42" s="7">
        <v>6.6660000000000004</v>
      </c>
      <c r="Q42" s="27" t="s">
        <v>35</v>
      </c>
      <c r="S42" s="7" t="s">
        <v>8</v>
      </c>
      <c r="T42" s="7">
        <f t="shared" si="16"/>
        <v>5.1999999999999993</v>
      </c>
      <c r="U42" s="10" t="s">
        <v>35</v>
      </c>
      <c r="W42" s="7" t="s">
        <v>7</v>
      </c>
      <c r="X42" s="7">
        <v>6.6660000000000004</v>
      </c>
      <c r="Y42" s="27" t="s">
        <v>35</v>
      </c>
      <c r="AA42" s="7" t="s">
        <v>8</v>
      </c>
      <c r="AB42" s="7">
        <f t="shared" si="17"/>
        <v>5.1999999999999993</v>
      </c>
      <c r="AC42" s="10" t="s">
        <v>35</v>
      </c>
      <c r="AE42" s="7" t="s">
        <v>7</v>
      </c>
      <c r="AF42" s="7">
        <v>6.6660000000000004</v>
      </c>
      <c r="AG42" s="27" t="s">
        <v>35</v>
      </c>
      <c r="AI42" s="7" t="s">
        <v>8</v>
      </c>
      <c r="AJ42" s="7">
        <f t="shared" si="18"/>
        <v>5.1999999999999993</v>
      </c>
      <c r="AK42" s="10" t="s">
        <v>35</v>
      </c>
      <c r="AM42" s="7" t="s">
        <v>7</v>
      </c>
      <c r="AN42" s="7">
        <v>6.6660000000000004</v>
      </c>
      <c r="AO42" s="27" t="s">
        <v>35</v>
      </c>
      <c r="AQ42" s="7" t="s">
        <v>8</v>
      </c>
      <c r="AR42" s="7">
        <f t="shared" si="19"/>
        <v>1.4660000000000011</v>
      </c>
      <c r="AS42" s="10" t="s">
        <v>35</v>
      </c>
      <c r="AU42" s="7" t="s">
        <v>12</v>
      </c>
      <c r="AV42" s="7">
        <v>4.1680000000000001</v>
      </c>
      <c r="AW42" s="11" t="s">
        <v>36</v>
      </c>
      <c r="AY42" s="7" t="s">
        <v>8</v>
      </c>
      <c r="AZ42" s="7">
        <f t="shared" si="20"/>
        <v>1.4660000000000011</v>
      </c>
      <c r="BA42" s="10" t="s">
        <v>35</v>
      </c>
      <c r="BC42" s="7" t="s">
        <v>12</v>
      </c>
      <c r="BD42" s="7">
        <v>4.1680000000000001</v>
      </c>
      <c r="BE42" s="11" t="s">
        <v>36</v>
      </c>
      <c r="BG42" s="7" t="s">
        <v>8</v>
      </c>
      <c r="BH42" s="7">
        <f t="shared" si="21"/>
        <v>0</v>
      </c>
      <c r="BI42" s="10" t="s">
        <v>35</v>
      </c>
      <c r="BK42" s="7" t="s">
        <v>10</v>
      </c>
      <c r="BL42" s="7">
        <v>4.266</v>
      </c>
      <c r="BM42" s="11" t="s">
        <v>36</v>
      </c>
    </row>
    <row r="43" spans="3:65" x14ac:dyDescent="0.35">
      <c r="C43" s="45" t="s">
        <v>11</v>
      </c>
      <c r="D43" s="45"/>
      <c r="E43" s="5">
        <v>19</v>
      </c>
      <c r="F43" s="5">
        <v>19</v>
      </c>
      <c r="G43" s="5">
        <v>19</v>
      </c>
      <c r="H43" s="5">
        <v>19</v>
      </c>
      <c r="I43" s="3" t="s">
        <v>36</v>
      </c>
      <c r="K43" s="7" t="s">
        <v>9</v>
      </c>
      <c r="L43" s="7">
        <f t="shared" si="15"/>
        <v>8.6659999999999968</v>
      </c>
      <c r="M43" s="11" t="s">
        <v>36</v>
      </c>
      <c r="O43" s="7" t="s">
        <v>9</v>
      </c>
      <c r="P43" s="7">
        <v>8.6660000000000004</v>
      </c>
      <c r="Q43" s="11" t="s">
        <v>36</v>
      </c>
      <c r="S43" s="7" t="s">
        <v>9</v>
      </c>
      <c r="T43" s="7">
        <f t="shared" si="16"/>
        <v>8.6659999999999968</v>
      </c>
      <c r="U43" s="11" t="s">
        <v>36</v>
      </c>
      <c r="W43" s="7" t="s">
        <v>9</v>
      </c>
      <c r="X43" s="7">
        <v>8.6660000000000004</v>
      </c>
      <c r="Y43" s="11" t="s">
        <v>36</v>
      </c>
      <c r="AA43" s="7" t="s">
        <v>9</v>
      </c>
      <c r="AB43" s="7">
        <f t="shared" si="17"/>
        <v>8.6659999999999968</v>
      </c>
      <c r="AC43" s="11" t="s">
        <v>36</v>
      </c>
      <c r="AE43" s="7" t="s">
        <v>9</v>
      </c>
      <c r="AF43" s="7">
        <v>8.6660000000000004</v>
      </c>
      <c r="AG43" s="11" t="s">
        <v>36</v>
      </c>
      <c r="AI43" s="7" t="s">
        <v>9</v>
      </c>
      <c r="AJ43" s="7">
        <f t="shared" si="18"/>
        <v>8.6659999999999968</v>
      </c>
      <c r="AK43" s="11" t="s">
        <v>36</v>
      </c>
      <c r="AM43" s="7" t="s">
        <v>9</v>
      </c>
      <c r="AN43" s="7">
        <v>8.6660000000000004</v>
      </c>
      <c r="AO43" s="11" t="s">
        <v>36</v>
      </c>
      <c r="AQ43" s="7" t="s">
        <v>9</v>
      </c>
      <c r="AR43" s="7">
        <f t="shared" si="19"/>
        <v>1.9999999999999964</v>
      </c>
      <c r="AS43" s="11" t="s">
        <v>36</v>
      </c>
      <c r="AU43" s="7" t="s">
        <v>2</v>
      </c>
      <c r="AV43" s="7">
        <v>5.0417100000000001</v>
      </c>
      <c r="AW43" s="27" t="s">
        <v>35</v>
      </c>
      <c r="AY43" s="7" t="s">
        <v>9</v>
      </c>
      <c r="AZ43" s="7">
        <f t="shared" si="20"/>
        <v>1.9999999999999964</v>
      </c>
      <c r="BA43" s="11" t="s">
        <v>36</v>
      </c>
      <c r="BC43" s="7" t="s">
        <v>2</v>
      </c>
      <c r="BD43" s="7">
        <v>5.0417100000000001</v>
      </c>
      <c r="BE43" s="27" t="s">
        <v>35</v>
      </c>
      <c r="BG43" s="7" t="s">
        <v>9</v>
      </c>
      <c r="BH43" s="7">
        <f t="shared" si="21"/>
        <v>3.4659999999999975</v>
      </c>
      <c r="BI43" s="11" t="s">
        <v>36</v>
      </c>
      <c r="BK43" s="7" t="s">
        <v>5</v>
      </c>
      <c r="BL43" s="7">
        <v>4.86313</v>
      </c>
      <c r="BM43" s="27" t="s">
        <v>35</v>
      </c>
    </row>
    <row r="44" spans="3:65" x14ac:dyDescent="0.35">
      <c r="C44" s="45" t="s">
        <v>13</v>
      </c>
      <c r="D44" s="45"/>
      <c r="E44" s="5">
        <v>19.399999999999999</v>
      </c>
      <c r="F44" s="5">
        <v>19.399999999999999</v>
      </c>
      <c r="G44" s="5">
        <v>19.399999999999999</v>
      </c>
      <c r="H44" s="5">
        <v>19.399999999999999</v>
      </c>
      <c r="I44" s="3" t="s">
        <v>36</v>
      </c>
      <c r="K44" s="7" t="s">
        <v>10</v>
      </c>
      <c r="L44" s="7">
        <f t="shared" si="15"/>
        <v>9.4660000000000011</v>
      </c>
      <c r="M44" s="11" t="s">
        <v>36</v>
      </c>
      <c r="O44" s="7" t="s">
        <v>10</v>
      </c>
      <c r="P44" s="7">
        <v>9.4659999999999993</v>
      </c>
      <c r="Q44" s="11" t="s">
        <v>36</v>
      </c>
      <c r="S44" s="7" t="s">
        <v>10</v>
      </c>
      <c r="T44" s="7">
        <f t="shared" si="16"/>
        <v>9.4660000000000011</v>
      </c>
      <c r="U44" s="11" t="s">
        <v>36</v>
      </c>
      <c r="W44" s="7" t="s">
        <v>10</v>
      </c>
      <c r="X44" s="7">
        <v>9.4659999999999993</v>
      </c>
      <c r="Y44" s="11" t="s">
        <v>36</v>
      </c>
      <c r="AA44" s="7" t="s">
        <v>10</v>
      </c>
      <c r="AB44" s="7">
        <f t="shared" si="17"/>
        <v>9.4660000000000011</v>
      </c>
      <c r="AC44" s="11" t="s">
        <v>36</v>
      </c>
      <c r="AE44" s="7" t="s">
        <v>10</v>
      </c>
      <c r="AF44" s="7">
        <v>9.4659999999999993</v>
      </c>
      <c r="AG44" s="11" t="s">
        <v>36</v>
      </c>
      <c r="AI44" s="7" t="s">
        <v>10</v>
      </c>
      <c r="AJ44" s="7">
        <f t="shared" si="18"/>
        <v>9.4660000000000011</v>
      </c>
      <c r="AK44" s="11" t="s">
        <v>36</v>
      </c>
      <c r="AM44" s="7" t="s">
        <v>10</v>
      </c>
      <c r="AN44" s="7">
        <v>9.4659999999999993</v>
      </c>
      <c r="AO44" s="11" t="s">
        <v>36</v>
      </c>
      <c r="AQ44" s="7" t="s">
        <v>10</v>
      </c>
      <c r="AR44" s="7">
        <f t="shared" si="19"/>
        <v>2.8000000000000007</v>
      </c>
      <c r="AS44" s="11" t="s">
        <v>36</v>
      </c>
      <c r="AU44" s="7" t="s">
        <v>5</v>
      </c>
      <c r="AV44" s="7">
        <v>6.3260899999999998</v>
      </c>
      <c r="AW44" s="27" t="s">
        <v>35</v>
      </c>
      <c r="AY44" s="7" t="s">
        <v>10</v>
      </c>
      <c r="AZ44" s="7">
        <f t="shared" si="20"/>
        <v>2.8000000000000007</v>
      </c>
      <c r="BA44" s="11" t="s">
        <v>36</v>
      </c>
      <c r="BC44" s="7" t="s">
        <v>5</v>
      </c>
      <c r="BD44" s="7">
        <v>6.3260899999999998</v>
      </c>
      <c r="BE44" s="27" t="s">
        <v>35</v>
      </c>
      <c r="BG44" s="7" t="s">
        <v>10</v>
      </c>
      <c r="BH44" s="7">
        <f t="shared" si="21"/>
        <v>4.2660000000000018</v>
      </c>
      <c r="BI44" s="11" t="s">
        <v>36</v>
      </c>
      <c r="BK44" s="7" t="s">
        <v>4</v>
      </c>
      <c r="BL44" s="7">
        <v>4.9279000000000002</v>
      </c>
      <c r="BM44" s="27" t="s">
        <v>35</v>
      </c>
    </row>
    <row r="45" spans="3:65" x14ac:dyDescent="0.35">
      <c r="K45" s="7" t="s">
        <v>12</v>
      </c>
      <c r="L45" s="7">
        <f t="shared" ref="L45:L47" si="22">SQRT(($E$50-E42)^2+($F$50-F42)^2+($G$50-G42)^2+($H$50-H42)^2)</f>
        <v>10.834000000000003</v>
      </c>
      <c r="M45" s="11" t="s">
        <v>36</v>
      </c>
      <c r="O45" s="7" t="s">
        <v>12</v>
      </c>
      <c r="P45" s="7">
        <v>10.834</v>
      </c>
      <c r="Q45" s="11" t="s">
        <v>36</v>
      </c>
      <c r="S45" s="7" t="s">
        <v>12</v>
      </c>
      <c r="T45" s="7">
        <f t="shared" ref="T45:T47" si="23">SQRT(($E$51-E42)^2+($F$51-F42)^2+($G$51-G42)^2+($H$51-H42)^2)</f>
        <v>10.834000000000003</v>
      </c>
      <c r="U45" s="11" t="s">
        <v>36</v>
      </c>
      <c r="W45" s="7" t="s">
        <v>12</v>
      </c>
      <c r="X45" s="7">
        <v>10.834</v>
      </c>
      <c r="Y45" s="11" t="s">
        <v>36</v>
      </c>
      <c r="AA45" s="7" t="s">
        <v>12</v>
      </c>
      <c r="AB45" s="7">
        <f t="shared" ref="AB45:AB47" si="24">SQRT(($E$52-E42)^2+($F$52-F42)^2+($G$52-G42)^2+($H$52-H42)^2)</f>
        <v>10.834000000000003</v>
      </c>
      <c r="AC45" s="11" t="s">
        <v>36</v>
      </c>
      <c r="AE45" s="7" t="s">
        <v>12</v>
      </c>
      <c r="AF45" s="7">
        <v>10.834</v>
      </c>
      <c r="AG45" s="11" t="s">
        <v>36</v>
      </c>
      <c r="AI45" s="7" t="s">
        <v>12</v>
      </c>
      <c r="AJ45" s="7">
        <f t="shared" ref="AJ45:AJ47" si="25">SQRT(($E$53-E42)^2+($F$53-F42)^2+($G$53-G42)^2+($H$53-H42)^2)</f>
        <v>10.834000000000003</v>
      </c>
      <c r="AK45" s="11" t="s">
        <v>36</v>
      </c>
      <c r="AM45" s="7" t="s">
        <v>12</v>
      </c>
      <c r="AN45" s="7">
        <v>10.834</v>
      </c>
      <c r="AO45" s="11" t="s">
        <v>36</v>
      </c>
      <c r="AQ45" s="7" t="s">
        <v>12</v>
      </c>
      <c r="AR45" s="7">
        <f t="shared" ref="AR45:AR47" si="26">SQRT(($E$54-E42)^2+($F$54-F42)^2+($G$54-G42)^2+($H$54-H42)^2)</f>
        <v>4.1680000000000028</v>
      </c>
      <c r="AS45" s="11" t="s">
        <v>36</v>
      </c>
      <c r="AU45" s="7" t="s">
        <v>4</v>
      </c>
      <c r="AV45" s="7">
        <v>6.3917400000000004</v>
      </c>
      <c r="AW45" s="27" t="s">
        <v>35</v>
      </c>
      <c r="AY45" s="7" t="s">
        <v>12</v>
      </c>
      <c r="AZ45" s="7">
        <f t="shared" ref="AZ45:AZ47" si="27">SQRT(($E$55-E42)^2+($F$55-F42)^2+($G$55-G42)^2+($H$55-H42)^2)</f>
        <v>4.1680000000000028</v>
      </c>
      <c r="BA45" s="11" t="s">
        <v>36</v>
      </c>
      <c r="BC45" s="7" t="s">
        <v>4</v>
      </c>
      <c r="BD45" s="7">
        <v>6.3917400000000004</v>
      </c>
      <c r="BE45" s="27" t="s">
        <v>35</v>
      </c>
      <c r="BG45" s="7" t="s">
        <v>12</v>
      </c>
      <c r="BH45" s="7">
        <f t="shared" ref="BH45:BH47" si="28">SQRT(($E$56-E42)^2+($F$56-F42)^2+($G$56-G42)^2+($H$56-H42)^2)</f>
        <v>5.6340000000000039</v>
      </c>
      <c r="BI45" s="11" t="s">
        <v>36</v>
      </c>
      <c r="BK45" s="7" t="s">
        <v>12</v>
      </c>
      <c r="BL45" s="7">
        <v>5.6340000000000003</v>
      </c>
      <c r="BM45" s="11" t="s">
        <v>36</v>
      </c>
    </row>
    <row r="46" spans="3:65" x14ac:dyDescent="0.35">
      <c r="K46" s="7" t="s">
        <v>11</v>
      </c>
      <c r="L46" s="7">
        <f t="shared" si="22"/>
        <v>14</v>
      </c>
      <c r="M46" s="11" t="s">
        <v>36</v>
      </c>
      <c r="O46" s="7" t="s">
        <v>11</v>
      </c>
      <c r="P46" s="7">
        <v>14</v>
      </c>
      <c r="Q46" s="11" t="s">
        <v>36</v>
      </c>
      <c r="S46" s="7" t="s">
        <v>11</v>
      </c>
      <c r="T46" s="7">
        <f t="shared" si="23"/>
        <v>14</v>
      </c>
      <c r="U46" s="11" t="s">
        <v>36</v>
      </c>
      <c r="W46" s="7" t="s">
        <v>11</v>
      </c>
      <c r="X46" s="7">
        <v>14</v>
      </c>
      <c r="Y46" s="11" t="s">
        <v>36</v>
      </c>
      <c r="AA46" s="7" t="s">
        <v>11</v>
      </c>
      <c r="AB46" s="7">
        <f t="shared" si="24"/>
        <v>14</v>
      </c>
      <c r="AC46" s="11" t="s">
        <v>36</v>
      </c>
      <c r="AE46" s="7" t="s">
        <v>11</v>
      </c>
      <c r="AF46" s="7">
        <v>14</v>
      </c>
      <c r="AG46" s="11" t="s">
        <v>36</v>
      </c>
      <c r="AI46" s="7" t="s">
        <v>11</v>
      </c>
      <c r="AJ46" s="7">
        <f t="shared" si="25"/>
        <v>14</v>
      </c>
      <c r="AK46" s="11" t="s">
        <v>36</v>
      </c>
      <c r="AM46" s="7" t="s">
        <v>11</v>
      </c>
      <c r="AN46" s="7">
        <v>14</v>
      </c>
      <c r="AO46" s="11" t="s">
        <v>36</v>
      </c>
      <c r="AQ46" s="7" t="s">
        <v>11</v>
      </c>
      <c r="AR46" s="7">
        <f t="shared" si="26"/>
        <v>7.3339999999999996</v>
      </c>
      <c r="AS46" s="11" t="s">
        <v>36</v>
      </c>
      <c r="AU46" s="7" t="s">
        <v>11</v>
      </c>
      <c r="AV46" s="7">
        <v>7.3339999999999996</v>
      </c>
      <c r="AW46" s="11" t="s">
        <v>36</v>
      </c>
      <c r="AY46" s="7" t="s">
        <v>11</v>
      </c>
      <c r="AZ46" s="7">
        <f t="shared" si="27"/>
        <v>7.3339999999999996</v>
      </c>
      <c r="BA46" s="11" t="s">
        <v>36</v>
      </c>
      <c r="BC46" s="7" t="s">
        <v>11</v>
      </c>
      <c r="BD46" s="7">
        <v>7.3339999999999996</v>
      </c>
      <c r="BE46" s="11" t="s">
        <v>36</v>
      </c>
      <c r="BG46" s="7" t="s">
        <v>11</v>
      </c>
      <c r="BH46" s="7">
        <f t="shared" si="28"/>
        <v>8.8000000000000007</v>
      </c>
      <c r="BI46" s="11" t="s">
        <v>36</v>
      </c>
      <c r="BK46" s="7" t="s">
        <v>11</v>
      </c>
      <c r="BL46" s="7">
        <v>8.8000000000000007</v>
      </c>
      <c r="BM46" s="11" t="s">
        <v>36</v>
      </c>
    </row>
    <row r="47" spans="3:65" x14ac:dyDescent="0.35">
      <c r="C47" s="40" t="s">
        <v>33</v>
      </c>
      <c r="D47" s="41"/>
      <c r="E47" s="41"/>
      <c r="F47" s="41"/>
      <c r="G47" s="41"/>
      <c r="H47" s="41"/>
      <c r="I47" s="42"/>
      <c r="K47" s="7" t="s">
        <v>13</v>
      </c>
      <c r="L47" s="7">
        <f t="shared" si="22"/>
        <v>14.799999999999997</v>
      </c>
      <c r="M47" s="11" t="s">
        <v>36</v>
      </c>
      <c r="O47" s="7" t="s">
        <v>13</v>
      </c>
      <c r="P47" s="7">
        <v>14.8</v>
      </c>
      <c r="Q47" s="11" t="s">
        <v>36</v>
      </c>
      <c r="S47" s="7" t="s">
        <v>13</v>
      </c>
      <c r="T47" s="7">
        <f t="shared" si="23"/>
        <v>14.799999999999997</v>
      </c>
      <c r="U47" s="11" t="s">
        <v>36</v>
      </c>
      <c r="W47" s="7" t="s">
        <v>13</v>
      </c>
      <c r="X47" s="7">
        <v>14.8</v>
      </c>
      <c r="Y47" s="11" t="s">
        <v>36</v>
      </c>
      <c r="AA47" s="7" t="s">
        <v>13</v>
      </c>
      <c r="AB47" s="7">
        <f t="shared" si="24"/>
        <v>14.799999999999997</v>
      </c>
      <c r="AC47" s="11" t="s">
        <v>36</v>
      </c>
      <c r="AE47" s="7" t="s">
        <v>13</v>
      </c>
      <c r="AF47" s="7">
        <v>14.8</v>
      </c>
      <c r="AG47" s="11" t="s">
        <v>36</v>
      </c>
      <c r="AI47" s="7" t="s">
        <v>13</v>
      </c>
      <c r="AJ47" s="7">
        <f t="shared" si="25"/>
        <v>14.799999999999997</v>
      </c>
      <c r="AK47" s="11" t="s">
        <v>36</v>
      </c>
      <c r="AM47" s="7" t="s">
        <v>13</v>
      </c>
      <c r="AN47" s="7">
        <v>14.8</v>
      </c>
      <c r="AO47" s="11" t="s">
        <v>36</v>
      </c>
      <c r="AQ47" s="7" t="s">
        <v>13</v>
      </c>
      <c r="AR47" s="7">
        <f t="shared" si="26"/>
        <v>8.1339999999999968</v>
      </c>
      <c r="AS47" s="11" t="s">
        <v>36</v>
      </c>
      <c r="AU47" s="7" t="s">
        <v>13</v>
      </c>
      <c r="AV47" s="7">
        <v>8.1340000000000003</v>
      </c>
      <c r="AW47" s="11" t="s">
        <v>36</v>
      </c>
      <c r="AY47" s="7" t="s">
        <v>13</v>
      </c>
      <c r="AZ47" s="7">
        <f t="shared" si="27"/>
        <v>8.1339999999999968</v>
      </c>
      <c r="BA47" s="11" t="s">
        <v>36</v>
      </c>
      <c r="BC47" s="7" t="s">
        <v>13</v>
      </c>
      <c r="BD47" s="7">
        <v>8.1340000000000003</v>
      </c>
      <c r="BE47" s="11" t="s">
        <v>36</v>
      </c>
      <c r="BG47" s="7" t="s">
        <v>13</v>
      </c>
      <c r="BH47" s="7">
        <f t="shared" si="28"/>
        <v>9.5999999999999979</v>
      </c>
      <c r="BI47" s="11" t="s">
        <v>36</v>
      </c>
      <c r="BK47" s="7" t="s">
        <v>13</v>
      </c>
      <c r="BL47" s="7">
        <v>9.6</v>
      </c>
      <c r="BM47" s="11" t="s">
        <v>36</v>
      </c>
    </row>
    <row r="48" spans="3:65" x14ac:dyDescent="0.35">
      <c r="C48" s="38" t="s">
        <v>0</v>
      </c>
      <c r="D48" s="39"/>
      <c r="E48" s="38" t="s">
        <v>1</v>
      </c>
      <c r="F48" s="43"/>
      <c r="G48" s="43"/>
      <c r="H48" s="43"/>
      <c r="I48" s="39"/>
    </row>
    <row r="49" spans="3:56" x14ac:dyDescent="0.35">
      <c r="C49" s="38"/>
      <c r="D49" s="39"/>
      <c r="E49" s="9" t="s">
        <v>14</v>
      </c>
      <c r="F49" s="9" t="s">
        <v>15</v>
      </c>
      <c r="G49" s="9" t="s">
        <v>16</v>
      </c>
      <c r="H49" s="9" t="s">
        <v>17</v>
      </c>
      <c r="I49" s="9" t="s">
        <v>18</v>
      </c>
    </row>
    <row r="50" spans="3:56" x14ac:dyDescent="0.35">
      <c r="C50" s="38" t="s">
        <v>2</v>
      </c>
      <c r="D50" s="39"/>
      <c r="E50" s="3">
        <v>12</v>
      </c>
      <c r="F50" s="3">
        <v>12</v>
      </c>
      <c r="G50" s="3">
        <v>12</v>
      </c>
      <c r="H50" s="3">
        <v>12</v>
      </c>
      <c r="I50" s="3" t="s">
        <v>34</v>
      </c>
      <c r="K50" s="29"/>
    </row>
    <row r="51" spans="3:56" x14ac:dyDescent="0.35">
      <c r="C51" s="38" t="s">
        <v>3</v>
      </c>
      <c r="D51" s="39"/>
      <c r="E51" s="3">
        <v>12</v>
      </c>
      <c r="F51" s="3">
        <v>12</v>
      </c>
      <c r="G51" s="3">
        <v>12</v>
      </c>
      <c r="H51" s="3">
        <v>12</v>
      </c>
      <c r="I51" s="3" t="s">
        <v>34</v>
      </c>
      <c r="P51" s="44" t="s">
        <v>28</v>
      </c>
      <c r="Q51" s="44"/>
      <c r="R51" s="44"/>
      <c r="T51" s="44" t="s">
        <v>53</v>
      </c>
      <c r="U51" s="44"/>
      <c r="V51" s="44"/>
      <c r="X51" s="44" t="s">
        <v>29</v>
      </c>
      <c r="Y51" s="44"/>
      <c r="Z51" s="44"/>
      <c r="AB51" s="44" t="s">
        <v>52</v>
      </c>
      <c r="AC51" s="44"/>
      <c r="AD51" s="44"/>
      <c r="AF51" s="44" t="s">
        <v>30</v>
      </c>
      <c r="AG51" s="44"/>
      <c r="AH51" s="44"/>
      <c r="AJ51" s="44" t="s">
        <v>51</v>
      </c>
      <c r="AK51" s="44"/>
      <c r="AL51" s="44"/>
      <c r="AN51" s="44" t="s">
        <v>31</v>
      </c>
      <c r="AO51" s="44"/>
      <c r="AP51" s="44"/>
      <c r="AR51" s="44" t="s">
        <v>50</v>
      </c>
      <c r="AS51" s="44"/>
      <c r="AT51" s="44"/>
      <c r="AV51" s="44" t="s">
        <v>32</v>
      </c>
      <c r="AW51" s="44"/>
      <c r="AX51" s="44"/>
      <c r="AZ51" s="44" t="s">
        <v>49</v>
      </c>
      <c r="BA51" s="44"/>
      <c r="BB51" s="44"/>
    </row>
    <row r="52" spans="3:56" x14ac:dyDescent="0.35">
      <c r="C52" s="38" t="s">
        <v>4</v>
      </c>
      <c r="D52" s="39"/>
      <c r="E52" s="3">
        <v>12</v>
      </c>
      <c r="F52" s="3">
        <v>12</v>
      </c>
      <c r="G52" s="3">
        <v>12</v>
      </c>
      <c r="H52" s="3">
        <v>12</v>
      </c>
      <c r="I52" s="3" t="s">
        <v>34</v>
      </c>
      <c r="K52" s="51"/>
      <c r="L52" s="51"/>
      <c r="M52" s="51"/>
      <c r="N52" s="51"/>
      <c r="P52" s="48" t="s">
        <v>37</v>
      </c>
      <c r="Q52" s="49"/>
      <c r="R52" s="50"/>
      <c r="T52" s="48" t="s">
        <v>37</v>
      </c>
      <c r="U52" s="49"/>
      <c r="V52" s="50"/>
      <c r="X52" s="48" t="s">
        <v>37</v>
      </c>
      <c r="Y52" s="49"/>
      <c r="Z52" s="50"/>
      <c r="AB52" s="48" t="s">
        <v>37</v>
      </c>
      <c r="AC52" s="49"/>
      <c r="AD52" s="50"/>
      <c r="AF52" s="48" t="s">
        <v>37</v>
      </c>
      <c r="AG52" s="49"/>
      <c r="AH52" s="50"/>
      <c r="AJ52" s="48" t="s">
        <v>37</v>
      </c>
      <c r="AK52" s="49"/>
      <c r="AL52" s="50"/>
      <c r="AN52" s="48" t="s">
        <v>37</v>
      </c>
      <c r="AO52" s="49"/>
      <c r="AP52" s="50"/>
      <c r="AR52" s="48" t="s">
        <v>37</v>
      </c>
      <c r="AS52" s="49"/>
      <c r="AT52" s="50"/>
      <c r="AV52" s="48" t="s">
        <v>37</v>
      </c>
      <c r="AW52" s="49"/>
      <c r="AX52" s="50"/>
      <c r="AZ52" s="48" t="s">
        <v>37</v>
      </c>
      <c r="BA52" s="49"/>
      <c r="BB52" s="50"/>
      <c r="BD52" s="32"/>
    </row>
    <row r="53" spans="3:56" x14ac:dyDescent="0.35">
      <c r="C53" s="38" t="s">
        <v>5</v>
      </c>
      <c r="D53" s="39"/>
      <c r="E53" s="3">
        <v>12</v>
      </c>
      <c r="F53" s="3">
        <v>12</v>
      </c>
      <c r="G53" s="3">
        <v>12</v>
      </c>
      <c r="H53" s="3">
        <v>12</v>
      </c>
      <c r="I53" s="3" t="s">
        <v>34</v>
      </c>
      <c r="K53" s="51"/>
      <c r="L53" s="51"/>
      <c r="M53" s="51"/>
      <c r="N53" s="51"/>
      <c r="P53" s="13" t="s">
        <v>21</v>
      </c>
      <c r="Q53" s="13" t="s">
        <v>20</v>
      </c>
      <c r="R53" s="13" t="s">
        <v>18</v>
      </c>
      <c r="T53" s="13" t="s">
        <v>21</v>
      </c>
      <c r="U53" s="13" t="s">
        <v>20</v>
      </c>
      <c r="V53" s="13" t="s">
        <v>18</v>
      </c>
      <c r="X53" s="13" t="s">
        <v>21</v>
      </c>
      <c r="Y53" s="13" t="s">
        <v>20</v>
      </c>
      <c r="Z53" s="13" t="s">
        <v>18</v>
      </c>
      <c r="AB53" s="13" t="s">
        <v>21</v>
      </c>
      <c r="AC53" s="13" t="s">
        <v>20</v>
      </c>
      <c r="AD53" s="13" t="s">
        <v>18</v>
      </c>
      <c r="AF53" s="13" t="s">
        <v>21</v>
      </c>
      <c r="AG53" s="13" t="s">
        <v>20</v>
      </c>
      <c r="AH53" s="13" t="s">
        <v>18</v>
      </c>
      <c r="AJ53" s="13" t="s">
        <v>21</v>
      </c>
      <c r="AK53" s="13" t="s">
        <v>20</v>
      </c>
      <c r="AL53" s="13" t="s">
        <v>18</v>
      </c>
      <c r="AN53" s="13" t="s">
        <v>21</v>
      </c>
      <c r="AO53" s="13" t="s">
        <v>20</v>
      </c>
      <c r="AP53" s="13" t="s">
        <v>18</v>
      </c>
      <c r="AR53" s="13" t="s">
        <v>21</v>
      </c>
      <c r="AS53" s="13" t="s">
        <v>20</v>
      </c>
      <c r="AT53" s="13" t="s">
        <v>18</v>
      </c>
      <c r="AV53" s="13" t="s">
        <v>21</v>
      </c>
      <c r="AW53" s="13" t="s">
        <v>20</v>
      </c>
      <c r="AX53" s="13" t="s">
        <v>18</v>
      </c>
      <c r="AZ53" s="13" t="s">
        <v>21</v>
      </c>
      <c r="BA53" s="13" t="s">
        <v>20</v>
      </c>
      <c r="BB53" s="13" t="s">
        <v>18</v>
      </c>
    </row>
    <row r="54" spans="3:56" x14ac:dyDescent="0.35">
      <c r="C54" s="38" t="s">
        <v>6</v>
      </c>
      <c r="D54" s="39"/>
      <c r="E54" s="3">
        <v>15.333</v>
      </c>
      <c r="F54" s="3">
        <v>15.333</v>
      </c>
      <c r="G54" s="3">
        <v>15.333</v>
      </c>
      <c r="H54" s="3">
        <v>15.333</v>
      </c>
      <c r="I54" s="3" t="s">
        <v>35</v>
      </c>
      <c r="P54" s="7" t="s">
        <v>2</v>
      </c>
      <c r="Q54" s="7">
        <f t="shared" ref="Q54:Q65" si="29">SQRT(($E$57-E9)^2+($F$57-F9)^2+($G$57-G9)^2+($H$57-H9)^2)</f>
        <v>3</v>
      </c>
      <c r="R54" s="10" t="s">
        <v>35</v>
      </c>
      <c r="T54" s="7" t="s">
        <v>10</v>
      </c>
      <c r="U54" s="7">
        <v>1.6679999999999999</v>
      </c>
      <c r="V54" s="27" t="s">
        <v>34</v>
      </c>
      <c r="X54" s="7" t="s">
        <v>2</v>
      </c>
      <c r="Y54" s="7">
        <f t="shared" ref="Y54:Y65" si="30">SQRT(($E$58-E9)^2+($F$58-F9)^2+($G$58-G9)^2+($H$58-H9)^2)</f>
        <v>12.132000000000001</v>
      </c>
      <c r="Z54" s="10" t="s">
        <v>34</v>
      </c>
      <c r="AB54" s="7" t="s">
        <v>10</v>
      </c>
      <c r="AC54" s="7">
        <v>10.8</v>
      </c>
      <c r="AD54" s="27" t="s">
        <v>34</v>
      </c>
      <c r="AF54" s="7" t="s">
        <v>2</v>
      </c>
      <c r="AG54" s="7">
        <f t="shared" ref="AG54:AG65" si="31">SQRT(($E$59-E9)^2+($F$59-F9)^2+($G$59-G9)^2+($H$59-H9)^2)</f>
        <v>13.500000000000004</v>
      </c>
      <c r="AH54" s="10" t="s">
        <v>34</v>
      </c>
      <c r="AJ54" s="7" t="s">
        <v>10</v>
      </c>
      <c r="AK54" s="7">
        <v>12.167999999999999</v>
      </c>
      <c r="AL54" s="27" t="s">
        <v>34</v>
      </c>
      <c r="AN54" s="7" t="s">
        <v>2</v>
      </c>
      <c r="AO54" s="7">
        <f t="shared" ref="AO54:AO65" si="32">SQRT(($E$60-E9)^2+($F$60-F9)^2+($G$60-G9)^2+($H$60-H9)^2)</f>
        <v>16.666</v>
      </c>
      <c r="AP54" s="10" t="s">
        <v>34</v>
      </c>
      <c r="AR54" s="7" t="s">
        <v>10</v>
      </c>
      <c r="AS54" s="7">
        <v>15.334</v>
      </c>
      <c r="AT54" s="27" t="s">
        <v>34</v>
      </c>
      <c r="AV54" s="7" t="s">
        <v>2</v>
      </c>
      <c r="AW54" s="7">
        <f t="shared" ref="AW54:AW65" si="33">SQRT(($E$61-E9)^2+($F$61-F9)^2+($G$61-G9)^2+($H$61-H9)^2)</f>
        <v>17.465999999999998</v>
      </c>
      <c r="AX54" s="10" t="s">
        <v>34</v>
      </c>
      <c r="AZ54" s="7" t="s">
        <v>10</v>
      </c>
      <c r="BA54" s="7">
        <v>16.134</v>
      </c>
      <c r="BB54" s="27" t="s">
        <v>34</v>
      </c>
    </row>
    <row r="55" spans="3:56" x14ac:dyDescent="0.35">
      <c r="C55" s="38" t="s">
        <v>7</v>
      </c>
      <c r="D55" s="39"/>
      <c r="E55" s="3">
        <v>15.333</v>
      </c>
      <c r="F55" s="3">
        <v>15.333</v>
      </c>
      <c r="G55" s="3">
        <v>15.333</v>
      </c>
      <c r="H55" s="3">
        <v>15.333</v>
      </c>
      <c r="I55" s="3" t="s">
        <v>35</v>
      </c>
      <c r="P55" s="7" t="s">
        <v>3</v>
      </c>
      <c r="Q55" s="7">
        <f t="shared" si="29"/>
        <v>2.6877086895718443</v>
      </c>
      <c r="R55" s="10" t="s">
        <v>35</v>
      </c>
      <c r="T55" s="7" t="s">
        <v>12</v>
      </c>
      <c r="U55" s="7">
        <v>1.8340000000000001</v>
      </c>
      <c r="V55" s="27" t="s">
        <v>34</v>
      </c>
      <c r="X55" s="7" t="s">
        <v>3</v>
      </c>
      <c r="Y55" s="7">
        <f t="shared" si="30"/>
        <v>11.803698149308971</v>
      </c>
      <c r="Z55" s="10" t="s">
        <v>34</v>
      </c>
      <c r="AB55" s="7" t="s">
        <v>12</v>
      </c>
      <c r="AC55" s="7">
        <v>10.965999999999999</v>
      </c>
      <c r="AD55" s="27" t="s">
        <v>34</v>
      </c>
      <c r="AF55" s="7" t="s">
        <v>3</v>
      </c>
      <c r="AG55" s="7">
        <f t="shared" si="31"/>
        <v>13.171210194966903</v>
      </c>
      <c r="AH55" s="10" t="s">
        <v>34</v>
      </c>
      <c r="AJ55" s="7" t="s">
        <v>12</v>
      </c>
      <c r="AK55" s="7">
        <v>12.334</v>
      </c>
      <c r="AL55" s="27" t="s">
        <v>34</v>
      </c>
      <c r="AN55" s="7" t="s">
        <v>3</v>
      </c>
      <c r="AO55" s="7">
        <f t="shared" si="32"/>
        <v>16.336394277808065</v>
      </c>
      <c r="AP55" s="10" t="s">
        <v>34</v>
      </c>
      <c r="AR55" s="7" t="s">
        <v>12</v>
      </c>
      <c r="AS55" s="7">
        <v>15.5</v>
      </c>
      <c r="AT55" s="27" t="s">
        <v>34</v>
      </c>
      <c r="AV55" s="7" t="s">
        <v>3</v>
      </c>
      <c r="AW55" s="7">
        <f t="shared" si="33"/>
        <v>17.136235817705121</v>
      </c>
      <c r="AX55" s="10" t="s">
        <v>34</v>
      </c>
      <c r="AZ55" s="7" t="s">
        <v>12</v>
      </c>
      <c r="BA55" s="7">
        <v>16.3</v>
      </c>
      <c r="BB55" s="27" t="s">
        <v>34</v>
      </c>
    </row>
    <row r="56" spans="3:56" x14ac:dyDescent="0.35">
      <c r="C56" s="38" t="s">
        <v>8</v>
      </c>
      <c r="D56" s="39"/>
      <c r="E56" s="3">
        <v>14.6</v>
      </c>
      <c r="F56" s="3">
        <v>14.6</v>
      </c>
      <c r="G56" s="3">
        <v>14.6</v>
      </c>
      <c r="H56" s="3">
        <v>14.6</v>
      </c>
      <c r="I56" s="3" t="s">
        <v>35</v>
      </c>
      <c r="P56" s="7" t="s">
        <v>4</v>
      </c>
      <c r="Q56" s="7">
        <f t="shared" si="29"/>
        <v>2.3339999999999996</v>
      </c>
      <c r="R56" s="10" t="s">
        <v>34</v>
      </c>
      <c r="T56" s="7" t="s">
        <v>11</v>
      </c>
      <c r="U56" s="7">
        <v>1.8340000000000001</v>
      </c>
      <c r="V56" s="27" t="s">
        <v>34</v>
      </c>
      <c r="X56" s="7" t="s">
        <v>4</v>
      </c>
      <c r="Y56" s="7">
        <f t="shared" si="30"/>
        <v>11.466000000000001</v>
      </c>
      <c r="Z56" s="10" t="s">
        <v>34</v>
      </c>
      <c r="AB56" s="7" t="s">
        <v>11</v>
      </c>
      <c r="AC56" s="7">
        <v>10.965999999999999</v>
      </c>
      <c r="AD56" s="27" t="s">
        <v>34</v>
      </c>
      <c r="AF56" s="7" t="s">
        <v>4</v>
      </c>
      <c r="AG56" s="7">
        <f t="shared" si="31"/>
        <v>12.834000000000003</v>
      </c>
      <c r="AH56" s="10" t="s">
        <v>34</v>
      </c>
      <c r="AJ56" s="7" t="s">
        <v>11</v>
      </c>
      <c r="AK56" s="7">
        <v>12.334</v>
      </c>
      <c r="AL56" s="27" t="s">
        <v>34</v>
      </c>
      <c r="AN56" s="7" t="s">
        <v>4</v>
      </c>
      <c r="AO56" s="7">
        <f t="shared" si="32"/>
        <v>16</v>
      </c>
      <c r="AP56" s="10" t="s">
        <v>34</v>
      </c>
      <c r="AR56" s="7" t="s">
        <v>11</v>
      </c>
      <c r="AS56" s="7">
        <v>15.5</v>
      </c>
      <c r="AT56" s="27" t="s">
        <v>34</v>
      </c>
      <c r="AV56" s="7" t="s">
        <v>4</v>
      </c>
      <c r="AW56" s="7">
        <f t="shared" si="33"/>
        <v>16.799999999999997</v>
      </c>
      <c r="AX56" s="10" t="s">
        <v>34</v>
      </c>
      <c r="AZ56" s="7" t="s">
        <v>11</v>
      </c>
      <c r="BA56" s="7">
        <v>16.3</v>
      </c>
      <c r="BB56" s="27" t="s">
        <v>34</v>
      </c>
    </row>
    <row r="57" spans="3:56" x14ac:dyDescent="0.35">
      <c r="C57" s="38" t="s">
        <v>9</v>
      </c>
      <c r="D57" s="39"/>
      <c r="E57" s="3">
        <v>12.167</v>
      </c>
      <c r="F57" s="3">
        <v>12.167</v>
      </c>
      <c r="G57" s="3">
        <v>12.167</v>
      </c>
      <c r="H57" s="3">
        <v>12.167</v>
      </c>
      <c r="I57" s="3" t="s">
        <v>35</v>
      </c>
      <c r="P57" s="7" t="s">
        <v>5</v>
      </c>
      <c r="Q57" s="7">
        <f t="shared" si="29"/>
        <v>2.3339999999999996</v>
      </c>
      <c r="R57" s="10" t="s">
        <v>34</v>
      </c>
      <c r="T57" s="7" t="s">
        <v>13</v>
      </c>
      <c r="U57" s="7">
        <v>1.8340000000000001</v>
      </c>
      <c r="V57" s="27" t="s">
        <v>34</v>
      </c>
      <c r="X57" s="7" t="s">
        <v>5</v>
      </c>
      <c r="Y57" s="7">
        <f t="shared" si="30"/>
        <v>11.466000000000001</v>
      </c>
      <c r="Z57" s="10" t="s">
        <v>34</v>
      </c>
      <c r="AB57" s="7" t="s">
        <v>13</v>
      </c>
      <c r="AC57" s="7">
        <v>10.965999999999999</v>
      </c>
      <c r="AD57" s="27" t="s">
        <v>34</v>
      </c>
      <c r="AF57" s="7" t="s">
        <v>5</v>
      </c>
      <c r="AG57" s="7">
        <f t="shared" si="31"/>
        <v>12.834000000000003</v>
      </c>
      <c r="AH57" s="10" t="s">
        <v>34</v>
      </c>
      <c r="AJ57" s="7" t="s">
        <v>13</v>
      </c>
      <c r="AK57" s="7">
        <v>12.334</v>
      </c>
      <c r="AL57" s="27" t="s">
        <v>34</v>
      </c>
      <c r="AN57" s="7" t="s">
        <v>5</v>
      </c>
      <c r="AO57" s="7">
        <f t="shared" si="32"/>
        <v>16</v>
      </c>
      <c r="AP57" s="10" t="s">
        <v>34</v>
      </c>
      <c r="AR57" s="7" t="s">
        <v>13</v>
      </c>
      <c r="AS57" s="7">
        <v>15.5</v>
      </c>
      <c r="AT57" s="27" t="s">
        <v>34</v>
      </c>
      <c r="AV57" s="7" t="s">
        <v>5</v>
      </c>
      <c r="AW57" s="7">
        <f t="shared" si="33"/>
        <v>16.799999999999997</v>
      </c>
      <c r="AX57" s="10" t="s">
        <v>34</v>
      </c>
      <c r="AZ57" s="7" t="s">
        <v>13</v>
      </c>
      <c r="BA57" s="7">
        <v>16.3</v>
      </c>
      <c r="BB57" s="27" t="s">
        <v>34</v>
      </c>
    </row>
    <row r="58" spans="3:56" x14ac:dyDescent="0.35">
      <c r="C58" s="38" t="s">
        <v>10</v>
      </c>
      <c r="D58" s="39"/>
      <c r="E58" s="3">
        <v>16.733000000000001</v>
      </c>
      <c r="F58" s="3">
        <v>16.733000000000001</v>
      </c>
      <c r="G58" s="3">
        <v>16.733000000000001</v>
      </c>
      <c r="H58" s="3">
        <v>16.733000000000001</v>
      </c>
      <c r="I58" s="3" t="s">
        <v>36</v>
      </c>
      <c r="K58" s="51"/>
      <c r="L58" s="51"/>
      <c r="M58" s="51"/>
      <c r="N58" s="51"/>
      <c r="P58" s="7" t="s">
        <v>6</v>
      </c>
      <c r="Q58" s="7">
        <f t="shared" si="29"/>
        <v>2.3339999999999996</v>
      </c>
      <c r="R58" s="10" t="s">
        <v>34</v>
      </c>
      <c r="T58" s="7" t="s">
        <v>4</v>
      </c>
      <c r="U58" s="7">
        <v>2.3340000000000001</v>
      </c>
      <c r="V58" s="27" t="s">
        <v>34</v>
      </c>
      <c r="X58" s="7" t="s">
        <v>6</v>
      </c>
      <c r="Y58" s="7">
        <f t="shared" si="30"/>
        <v>11.466000000000001</v>
      </c>
      <c r="Z58" s="10" t="s">
        <v>34</v>
      </c>
      <c r="AB58" s="7" t="s">
        <v>4</v>
      </c>
      <c r="AC58" s="7">
        <v>11.465999999999999</v>
      </c>
      <c r="AD58" s="27" t="s">
        <v>34</v>
      </c>
      <c r="AF58" s="7" t="s">
        <v>6</v>
      </c>
      <c r="AG58" s="7">
        <f t="shared" si="31"/>
        <v>12.834000000000003</v>
      </c>
      <c r="AH58" s="10" t="s">
        <v>34</v>
      </c>
      <c r="AJ58" s="7" t="s">
        <v>4</v>
      </c>
      <c r="AK58" s="7">
        <v>12.834</v>
      </c>
      <c r="AL58" s="27" t="s">
        <v>34</v>
      </c>
      <c r="AN58" s="7" t="s">
        <v>6</v>
      </c>
      <c r="AO58" s="7">
        <f t="shared" si="32"/>
        <v>16</v>
      </c>
      <c r="AP58" s="10" t="s">
        <v>34</v>
      </c>
      <c r="AR58" s="7" t="s">
        <v>4</v>
      </c>
      <c r="AS58" s="7">
        <v>16</v>
      </c>
      <c r="AT58" s="27" t="s">
        <v>34</v>
      </c>
      <c r="AV58" s="7" t="s">
        <v>6</v>
      </c>
      <c r="AW58" s="7">
        <f t="shared" si="33"/>
        <v>16.799999999999997</v>
      </c>
      <c r="AX58" s="10" t="s">
        <v>34</v>
      </c>
      <c r="AZ58" s="7" t="s">
        <v>4</v>
      </c>
      <c r="BA58" s="7">
        <v>16.8</v>
      </c>
      <c r="BB58" s="27" t="s">
        <v>34</v>
      </c>
    </row>
    <row r="59" spans="3:56" x14ac:dyDescent="0.35">
      <c r="C59" s="38" t="s">
        <v>12</v>
      </c>
      <c r="D59" s="39"/>
      <c r="E59" s="3">
        <v>17.417000000000002</v>
      </c>
      <c r="F59" s="3">
        <v>17.417000000000002</v>
      </c>
      <c r="G59" s="3">
        <v>17.417000000000002</v>
      </c>
      <c r="H59" s="3">
        <v>17.417000000000002</v>
      </c>
      <c r="I59" s="3" t="s">
        <v>36</v>
      </c>
      <c r="P59" s="7" t="s">
        <v>7</v>
      </c>
      <c r="Q59" s="7">
        <f t="shared" si="29"/>
        <v>2.3339999999999996</v>
      </c>
      <c r="R59" s="10" t="s">
        <v>34</v>
      </c>
      <c r="T59" s="7" t="s">
        <v>5</v>
      </c>
      <c r="U59" s="7">
        <v>2.3340000000000001</v>
      </c>
      <c r="V59" s="27" t="s">
        <v>34</v>
      </c>
      <c r="X59" s="7" t="s">
        <v>7</v>
      </c>
      <c r="Y59" s="7">
        <f t="shared" si="30"/>
        <v>11.466000000000001</v>
      </c>
      <c r="Z59" s="10" t="s">
        <v>34</v>
      </c>
      <c r="AB59" s="7" t="s">
        <v>5</v>
      </c>
      <c r="AC59" s="7">
        <v>11.465999999999999</v>
      </c>
      <c r="AD59" s="27" t="s">
        <v>34</v>
      </c>
      <c r="AF59" s="7" t="s">
        <v>7</v>
      </c>
      <c r="AG59" s="7">
        <f t="shared" si="31"/>
        <v>12.834000000000003</v>
      </c>
      <c r="AH59" s="10" t="s">
        <v>34</v>
      </c>
      <c r="AJ59" s="7" t="s">
        <v>5</v>
      </c>
      <c r="AK59" s="7">
        <v>12.834</v>
      </c>
      <c r="AL59" s="27" t="s">
        <v>34</v>
      </c>
      <c r="AN59" s="7" t="s">
        <v>7</v>
      </c>
      <c r="AO59" s="7">
        <f t="shared" si="32"/>
        <v>16</v>
      </c>
      <c r="AP59" s="10" t="s">
        <v>34</v>
      </c>
      <c r="AR59" s="7" t="s">
        <v>5</v>
      </c>
      <c r="AS59" s="7">
        <v>16</v>
      </c>
      <c r="AT59" s="27" t="s">
        <v>34</v>
      </c>
      <c r="AV59" s="7" t="s">
        <v>7</v>
      </c>
      <c r="AW59" s="7">
        <f t="shared" si="33"/>
        <v>16.799999999999997</v>
      </c>
      <c r="AX59" s="10" t="s">
        <v>34</v>
      </c>
      <c r="AZ59" s="7" t="s">
        <v>5</v>
      </c>
      <c r="BA59" s="7">
        <v>16.8</v>
      </c>
      <c r="BB59" s="27" t="s">
        <v>34</v>
      </c>
    </row>
    <row r="60" spans="3:56" x14ac:dyDescent="0.35">
      <c r="C60" s="38" t="s">
        <v>11</v>
      </c>
      <c r="D60" s="39"/>
      <c r="E60" s="3">
        <v>19</v>
      </c>
      <c r="F60" s="3">
        <v>19</v>
      </c>
      <c r="G60" s="3">
        <v>19</v>
      </c>
      <c r="H60" s="3">
        <v>19</v>
      </c>
      <c r="I60" s="3" t="s">
        <v>36</v>
      </c>
      <c r="P60" s="7" t="s">
        <v>8</v>
      </c>
      <c r="Q60" s="7">
        <f t="shared" si="29"/>
        <v>2.3339999999999996</v>
      </c>
      <c r="R60" s="10" t="s">
        <v>34</v>
      </c>
      <c r="T60" s="7" t="s">
        <v>6</v>
      </c>
      <c r="U60" s="7">
        <v>2.3340000000000001</v>
      </c>
      <c r="V60" s="27" t="s">
        <v>34</v>
      </c>
      <c r="X60" s="7" t="s">
        <v>8</v>
      </c>
      <c r="Y60" s="7">
        <f t="shared" si="30"/>
        <v>11.466000000000001</v>
      </c>
      <c r="Z60" s="10" t="s">
        <v>34</v>
      </c>
      <c r="AB60" s="7" t="s">
        <v>6</v>
      </c>
      <c r="AC60" s="7">
        <v>11.465999999999999</v>
      </c>
      <c r="AD60" s="27" t="s">
        <v>34</v>
      </c>
      <c r="AF60" s="7" t="s">
        <v>8</v>
      </c>
      <c r="AG60" s="7">
        <f t="shared" si="31"/>
        <v>12.834000000000003</v>
      </c>
      <c r="AH60" s="10" t="s">
        <v>34</v>
      </c>
      <c r="AJ60" s="7" t="s">
        <v>6</v>
      </c>
      <c r="AK60" s="7">
        <v>12.834</v>
      </c>
      <c r="AL60" s="27" t="s">
        <v>34</v>
      </c>
      <c r="AN60" s="7" t="s">
        <v>8</v>
      </c>
      <c r="AO60" s="7">
        <f t="shared" si="32"/>
        <v>16</v>
      </c>
      <c r="AP60" s="10" t="s">
        <v>34</v>
      </c>
      <c r="AR60" s="7" t="s">
        <v>6</v>
      </c>
      <c r="AS60" s="7">
        <v>16</v>
      </c>
      <c r="AT60" s="27" t="s">
        <v>34</v>
      </c>
      <c r="AV60" s="7" t="s">
        <v>8</v>
      </c>
      <c r="AW60" s="7">
        <f t="shared" si="33"/>
        <v>16.799999999999997</v>
      </c>
      <c r="AX60" s="10" t="s">
        <v>34</v>
      </c>
      <c r="AZ60" s="7" t="s">
        <v>6</v>
      </c>
      <c r="BA60" s="7">
        <v>16.8</v>
      </c>
      <c r="BB60" s="27" t="s">
        <v>34</v>
      </c>
    </row>
    <row r="61" spans="3:56" x14ac:dyDescent="0.35">
      <c r="C61" s="38" t="s">
        <v>13</v>
      </c>
      <c r="D61" s="39"/>
      <c r="E61" s="3">
        <v>19.399999999999999</v>
      </c>
      <c r="F61" s="3">
        <v>19.399999999999999</v>
      </c>
      <c r="G61" s="3">
        <v>19.399999999999999</v>
      </c>
      <c r="H61" s="30">
        <v>19.399999999999999</v>
      </c>
      <c r="I61" s="3" t="s">
        <v>36</v>
      </c>
      <c r="P61" s="7" t="s">
        <v>9</v>
      </c>
      <c r="Q61" s="7">
        <f t="shared" si="29"/>
        <v>2.3339999999999996</v>
      </c>
      <c r="R61" s="10" t="s">
        <v>34</v>
      </c>
      <c r="T61" s="7" t="s">
        <v>7</v>
      </c>
      <c r="U61" s="7">
        <v>2.3340000000000001</v>
      </c>
      <c r="V61" s="27" t="s">
        <v>34</v>
      </c>
      <c r="X61" s="7" t="s">
        <v>9</v>
      </c>
      <c r="Y61" s="7">
        <f t="shared" si="30"/>
        <v>11.466000000000001</v>
      </c>
      <c r="Z61" s="10" t="s">
        <v>34</v>
      </c>
      <c r="AB61" s="7" t="s">
        <v>7</v>
      </c>
      <c r="AC61" s="7">
        <v>11.465999999999999</v>
      </c>
      <c r="AD61" s="27" t="s">
        <v>34</v>
      </c>
      <c r="AF61" s="7" t="s">
        <v>9</v>
      </c>
      <c r="AG61" s="7">
        <f t="shared" si="31"/>
        <v>12.834000000000003</v>
      </c>
      <c r="AH61" s="10" t="s">
        <v>34</v>
      </c>
      <c r="AJ61" s="7" t="s">
        <v>7</v>
      </c>
      <c r="AK61" s="7">
        <v>12.834</v>
      </c>
      <c r="AL61" s="27" t="s">
        <v>34</v>
      </c>
      <c r="AN61" s="7" t="s">
        <v>9</v>
      </c>
      <c r="AO61" s="7">
        <f t="shared" si="32"/>
        <v>16</v>
      </c>
      <c r="AP61" s="10" t="s">
        <v>34</v>
      </c>
      <c r="AR61" s="7" t="s">
        <v>7</v>
      </c>
      <c r="AS61" s="7">
        <v>16</v>
      </c>
      <c r="AT61" s="27" t="s">
        <v>34</v>
      </c>
      <c r="AV61" s="7" t="s">
        <v>9</v>
      </c>
      <c r="AW61" s="7">
        <f t="shared" si="33"/>
        <v>16.799999999999997</v>
      </c>
      <c r="AX61" s="10" t="s">
        <v>34</v>
      </c>
      <c r="AZ61" s="7" t="s">
        <v>7</v>
      </c>
      <c r="BA61" s="7">
        <v>16.8</v>
      </c>
      <c r="BB61" s="27" t="s">
        <v>34</v>
      </c>
    </row>
    <row r="62" spans="3:56" x14ac:dyDescent="0.35">
      <c r="P62" s="7" t="s">
        <v>10</v>
      </c>
      <c r="Q62" s="7">
        <f t="shared" si="29"/>
        <v>1.6679999999999993</v>
      </c>
      <c r="R62" s="10" t="s">
        <v>34</v>
      </c>
      <c r="T62" s="7" t="s">
        <v>8</v>
      </c>
      <c r="U62" s="7">
        <v>2.3340000000000001</v>
      </c>
      <c r="V62" s="27" t="s">
        <v>34</v>
      </c>
      <c r="X62" s="7" t="s">
        <v>10</v>
      </c>
      <c r="Y62" s="7">
        <f t="shared" si="30"/>
        <v>10.8</v>
      </c>
      <c r="Z62" s="10" t="s">
        <v>34</v>
      </c>
      <c r="AB62" s="7" t="s">
        <v>8</v>
      </c>
      <c r="AC62" s="7">
        <v>11.465999999999999</v>
      </c>
      <c r="AD62" s="27" t="s">
        <v>34</v>
      </c>
      <c r="AF62" s="7" t="s">
        <v>10</v>
      </c>
      <c r="AG62" s="7">
        <f t="shared" si="31"/>
        <v>12.168000000000003</v>
      </c>
      <c r="AH62" s="10" t="s">
        <v>34</v>
      </c>
      <c r="AJ62" s="7" t="s">
        <v>8</v>
      </c>
      <c r="AK62" s="7">
        <v>12.834</v>
      </c>
      <c r="AL62" s="27" t="s">
        <v>34</v>
      </c>
      <c r="AN62" s="7" t="s">
        <v>10</v>
      </c>
      <c r="AO62" s="7">
        <f t="shared" si="32"/>
        <v>15.334</v>
      </c>
      <c r="AP62" s="10" t="s">
        <v>34</v>
      </c>
      <c r="AR62" s="7" t="s">
        <v>8</v>
      </c>
      <c r="AS62" s="7">
        <v>16</v>
      </c>
      <c r="AT62" s="27" t="s">
        <v>34</v>
      </c>
      <c r="AV62" s="7" t="s">
        <v>10</v>
      </c>
      <c r="AW62" s="7">
        <f t="shared" si="33"/>
        <v>16.133999999999997</v>
      </c>
      <c r="AX62" s="10" t="s">
        <v>34</v>
      </c>
      <c r="AZ62" s="7" t="s">
        <v>8</v>
      </c>
      <c r="BA62" s="7">
        <v>16.8</v>
      </c>
      <c r="BB62" s="27" t="s">
        <v>34</v>
      </c>
    </row>
    <row r="63" spans="3:56" x14ac:dyDescent="0.35">
      <c r="K63" s="51"/>
      <c r="L63" s="51"/>
      <c r="M63" s="51"/>
      <c r="N63" s="51"/>
      <c r="P63" s="7" t="s">
        <v>12</v>
      </c>
      <c r="Q63" s="7">
        <f t="shared" si="29"/>
        <v>1.8339999999999996</v>
      </c>
      <c r="R63" s="10" t="s">
        <v>34</v>
      </c>
      <c r="T63" s="7" t="s">
        <v>9</v>
      </c>
      <c r="U63" s="7">
        <v>2.3340000000000001</v>
      </c>
      <c r="V63" s="27" t="s">
        <v>34</v>
      </c>
      <c r="X63" s="7" t="s">
        <v>12</v>
      </c>
      <c r="Y63" s="7">
        <f t="shared" si="30"/>
        <v>10.966000000000001</v>
      </c>
      <c r="Z63" s="10" t="s">
        <v>34</v>
      </c>
      <c r="AB63" s="7" t="s">
        <v>9</v>
      </c>
      <c r="AC63" s="7">
        <v>11.465999999999999</v>
      </c>
      <c r="AD63" s="27" t="s">
        <v>34</v>
      </c>
      <c r="AF63" s="7" t="s">
        <v>12</v>
      </c>
      <c r="AG63" s="7">
        <f t="shared" si="31"/>
        <v>12.334000000000003</v>
      </c>
      <c r="AH63" s="10" t="s">
        <v>34</v>
      </c>
      <c r="AJ63" s="7" t="s">
        <v>9</v>
      </c>
      <c r="AK63" s="7">
        <v>12.834</v>
      </c>
      <c r="AL63" s="27" t="s">
        <v>34</v>
      </c>
      <c r="AN63" s="7" t="s">
        <v>12</v>
      </c>
      <c r="AO63" s="7">
        <f t="shared" si="32"/>
        <v>15.5</v>
      </c>
      <c r="AP63" s="10" t="s">
        <v>34</v>
      </c>
      <c r="AR63" s="7" t="s">
        <v>9</v>
      </c>
      <c r="AS63" s="7">
        <v>16</v>
      </c>
      <c r="AT63" s="27" t="s">
        <v>34</v>
      </c>
      <c r="AV63" s="7" t="s">
        <v>12</v>
      </c>
      <c r="AW63" s="7">
        <f t="shared" si="33"/>
        <v>16.299999999999997</v>
      </c>
      <c r="AX63" s="10" t="s">
        <v>34</v>
      </c>
      <c r="AZ63" s="7" t="s">
        <v>9</v>
      </c>
      <c r="BA63" s="7">
        <v>16.8</v>
      </c>
      <c r="BB63" s="27" t="s">
        <v>34</v>
      </c>
    </row>
    <row r="64" spans="3:56" x14ac:dyDescent="0.35">
      <c r="P64" s="7" t="s">
        <v>11</v>
      </c>
      <c r="Q64" s="7">
        <f t="shared" si="29"/>
        <v>1.8339999999999996</v>
      </c>
      <c r="R64" s="10" t="s">
        <v>34</v>
      </c>
      <c r="T64" s="7" t="s">
        <v>3</v>
      </c>
      <c r="U64" s="7">
        <v>2.6877087</v>
      </c>
      <c r="V64" s="27" t="s">
        <v>35</v>
      </c>
      <c r="X64" s="7" t="s">
        <v>11</v>
      </c>
      <c r="Y64" s="7">
        <f t="shared" si="30"/>
        <v>10.966000000000001</v>
      </c>
      <c r="Z64" s="10" t="s">
        <v>34</v>
      </c>
      <c r="AB64" s="7" t="s">
        <v>3</v>
      </c>
      <c r="AC64" s="7">
        <v>11.803699999999999</v>
      </c>
      <c r="AD64" s="27" t="s">
        <v>34</v>
      </c>
      <c r="AF64" s="7" t="s">
        <v>11</v>
      </c>
      <c r="AG64" s="7">
        <f t="shared" si="31"/>
        <v>12.334000000000003</v>
      </c>
      <c r="AH64" s="10" t="s">
        <v>34</v>
      </c>
      <c r="AJ64" s="7" t="s">
        <v>3</v>
      </c>
      <c r="AK64" s="7">
        <v>13.171200000000001</v>
      </c>
      <c r="AL64" s="27" t="s">
        <v>34</v>
      </c>
      <c r="AN64" s="7" t="s">
        <v>11</v>
      </c>
      <c r="AO64" s="7">
        <f t="shared" si="32"/>
        <v>15.5</v>
      </c>
      <c r="AP64" s="10" t="s">
        <v>34</v>
      </c>
      <c r="AR64" s="7" t="s">
        <v>3</v>
      </c>
      <c r="AS64" s="7">
        <v>16.336400000000001</v>
      </c>
      <c r="AT64" s="27" t="s">
        <v>34</v>
      </c>
      <c r="AV64" s="7" t="s">
        <v>11</v>
      </c>
      <c r="AW64" s="7">
        <f t="shared" si="33"/>
        <v>16.299999999999997</v>
      </c>
      <c r="AX64" s="10" t="s">
        <v>34</v>
      </c>
      <c r="AZ64" s="7" t="s">
        <v>3</v>
      </c>
      <c r="BA64" s="7">
        <v>17.136199999999999</v>
      </c>
      <c r="BB64" s="27" t="s">
        <v>34</v>
      </c>
    </row>
    <row r="65" spans="16:54" x14ac:dyDescent="0.35">
      <c r="P65" s="7" t="s">
        <v>13</v>
      </c>
      <c r="Q65" s="7">
        <f t="shared" si="29"/>
        <v>1.8339999999999996</v>
      </c>
      <c r="R65" s="10" t="s">
        <v>34</v>
      </c>
      <c r="T65" s="7" t="s">
        <v>2</v>
      </c>
      <c r="U65" s="7">
        <v>3</v>
      </c>
      <c r="V65" s="27" t="s">
        <v>35</v>
      </c>
      <c r="X65" s="7" t="s">
        <v>13</v>
      </c>
      <c r="Y65" s="7">
        <f t="shared" si="30"/>
        <v>10.966000000000001</v>
      </c>
      <c r="Z65" s="10" t="s">
        <v>34</v>
      </c>
      <c r="AB65" s="7" t="s">
        <v>2</v>
      </c>
      <c r="AC65" s="7">
        <v>12.132</v>
      </c>
      <c r="AD65" s="27" t="s">
        <v>34</v>
      </c>
      <c r="AF65" s="7" t="s">
        <v>13</v>
      </c>
      <c r="AG65" s="7">
        <f t="shared" si="31"/>
        <v>12.334000000000003</v>
      </c>
      <c r="AH65" s="10" t="s">
        <v>34</v>
      </c>
      <c r="AJ65" s="7" t="s">
        <v>2</v>
      </c>
      <c r="AK65" s="7">
        <v>13.5</v>
      </c>
      <c r="AL65" s="27" t="s">
        <v>34</v>
      </c>
      <c r="AN65" s="7" t="s">
        <v>13</v>
      </c>
      <c r="AO65" s="7">
        <f t="shared" si="32"/>
        <v>15.5</v>
      </c>
      <c r="AP65" s="10" t="s">
        <v>34</v>
      </c>
      <c r="AR65" s="7" t="s">
        <v>2</v>
      </c>
      <c r="AS65" s="7">
        <v>16.666</v>
      </c>
      <c r="AT65" s="27" t="s">
        <v>34</v>
      </c>
      <c r="AV65" s="7" t="s">
        <v>13</v>
      </c>
      <c r="AW65" s="7">
        <f t="shared" si="33"/>
        <v>16.299999999999997</v>
      </c>
      <c r="AX65" s="10" t="s">
        <v>34</v>
      </c>
      <c r="AZ65" s="7" t="s">
        <v>2</v>
      </c>
      <c r="BA65" s="7">
        <v>17.466000000000001</v>
      </c>
      <c r="BB65" s="27" t="s">
        <v>34</v>
      </c>
    </row>
    <row r="66" spans="16:54" x14ac:dyDescent="0.35">
      <c r="P66" s="48" t="s">
        <v>38</v>
      </c>
      <c r="Q66" s="49"/>
      <c r="R66" s="50"/>
      <c r="T66" s="48" t="s">
        <v>38</v>
      </c>
      <c r="U66" s="49"/>
      <c r="V66" s="50"/>
      <c r="X66" s="48" t="s">
        <v>38</v>
      </c>
      <c r="Y66" s="49"/>
      <c r="Z66" s="50"/>
      <c r="AB66" s="48" t="s">
        <v>38</v>
      </c>
      <c r="AC66" s="49"/>
      <c r="AD66" s="50"/>
      <c r="AF66" s="48" t="s">
        <v>38</v>
      </c>
      <c r="AG66" s="49"/>
      <c r="AH66" s="50"/>
      <c r="AJ66" s="48" t="s">
        <v>38</v>
      </c>
      <c r="AK66" s="49"/>
      <c r="AL66" s="50"/>
      <c r="AN66" s="48" t="s">
        <v>38</v>
      </c>
      <c r="AO66" s="49"/>
      <c r="AP66" s="50"/>
      <c r="AR66" s="48" t="s">
        <v>38</v>
      </c>
      <c r="AS66" s="49"/>
      <c r="AT66" s="50"/>
      <c r="AV66" s="48" t="s">
        <v>38</v>
      </c>
      <c r="AW66" s="49"/>
      <c r="AX66" s="50"/>
      <c r="AZ66" s="48" t="s">
        <v>38</v>
      </c>
      <c r="BA66" s="49"/>
      <c r="BB66" s="50"/>
    </row>
    <row r="67" spans="16:54" x14ac:dyDescent="0.35">
      <c r="P67" s="13" t="s">
        <v>21</v>
      </c>
      <c r="Q67" s="13" t="s">
        <v>20</v>
      </c>
      <c r="R67" s="13" t="s">
        <v>18</v>
      </c>
      <c r="T67" s="13" t="s">
        <v>21</v>
      </c>
      <c r="U67" s="13" t="s">
        <v>20</v>
      </c>
      <c r="V67" s="13" t="s">
        <v>18</v>
      </c>
      <c r="X67" s="13" t="s">
        <v>21</v>
      </c>
      <c r="Y67" s="13" t="s">
        <v>20</v>
      </c>
      <c r="Z67" s="13" t="s">
        <v>18</v>
      </c>
      <c r="AB67" s="13" t="s">
        <v>21</v>
      </c>
      <c r="AC67" s="13" t="s">
        <v>20</v>
      </c>
      <c r="AD67" s="13" t="s">
        <v>18</v>
      </c>
      <c r="AF67" s="13" t="s">
        <v>21</v>
      </c>
      <c r="AG67" s="13" t="s">
        <v>20</v>
      </c>
      <c r="AH67" s="13" t="s">
        <v>18</v>
      </c>
      <c r="AJ67" s="13" t="s">
        <v>21</v>
      </c>
      <c r="AK67" s="13" t="s">
        <v>20</v>
      </c>
      <c r="AL67" s="13" t="s">
        <v>18</v>
      </c>
      <c r="AN67" s="13" t="s">
        <v>21</v>
      </c>
      <c r="AO67" s="13" t="s">
        <v>20</v>
      </c>
      <c r="AP67" s="13" t="s">
        <v>18</v>
      </c>
      <c r="AR67" s="13" t="s">
        <v>21</v>
      </c>
      <c r="AS67" s="13" t="s">
        <v>20</v>
      </c>
      <c r="AT67" s="13" t="s">
        <v>18</v>
      </c>
      <c r="AV67" s="13" t="s">
        <v>21</v>
      </c>
      <c r="AW67" s="13" t="s">
        <v>20</v>
      </c>
      <c r="AX67" s="13" t="s">
        <v>18</v>
      </c>
      <c r="AZ67" s="13" t="s">
        <v>21</v>
      </c>
      <c r="BA67" s="13" t="s">
        <v>20</v>
      </c>
      <c r="BB67" s="13" t="s">
        <v>18</v>
      </c>
    </row>
    <row r="68" spans="16:54" x14ac:dyDescent="0.35">
      <c r="P68" s="7" t="s">
        <v>2</v>
      </c>
      <c r="Q68" s="7">
        <f t="shared" ref="Q68:Q79" si="34">SQRT(($E$57-E21)^2+($F$57-F21)^2+($G$57-G21)^2+($H$57-H21)^2)</f>
        <v>1.6660000000000004</v>
      </c>
      <c r="R68" s="10" t="s">
        <v>35</v>
      </c>
      <c r="T68" s="7" t="s">
        <v>9</v>
      </c>
      <c r="U68" s="7">
        <v>0</v>
      </c>
      <c r="V68" s="27" t="s">
        <v>34</v>
      </c>
      <c r="X68" s="7" t="s">
        <v>2</v>
      </c>
      <c r="Y68" s="7">
        <f t="shared" ref="Y68:Y79" si="35">SQRT(($E$58-E21)^2+($F$58-F21)^2+($G$58-G21)^2+($H$58-H21)^2)</f>
        <v>7.4660000000000011</v>
      </c>
      <c r="Z68" s="10" t="s">
        <v>35</v>
      </c>
      <c r="AB68" s="7" t="s">
        <v>13</v>
      </c>
      <c r="AC68" s="7">
        <v>5.3319999999999999</v>
      </c>
      <c r="AD68" s="27" t="s">
        <v>35</v>
      </c>
      <c r="AF68" s="7" t="s">
        <v>2</v>
      </c>
      <c r="AG68" s="7">
        <f t="shared" ref="AG68:AG79" si="36">SQRT(($E$59-E21)^2+($F$59-F21)^2+($G$59-G21)^2+($H$59-H21)^2)</f>
        <v>8.8340000000000032</v>
      </c>
      <c r="AH68" s="10" t="s">
        <v>35</v>
      </c>
      <c r="AJ68" s="7" t="s">
        <v>13</v>
      </c>
      <c r="AK68" s="7">
        <v>6.7</v>
      </c>
      <c r="AL68" s="27" t="s">
        <v>35</v>
      </c>
      <c r="AN68" s="7" t="s">
        <v>2</v>
      </c>
      <c r="AO68" s="7">
        <f t="shared" ref="AO68:AO79" si="37">SQRT(($E$60-E21)^2+($F$60-F21)^2+($G$60-G21)^2+($H$60-H21)^2)</f>
        <v>12</v>
      </c>
      <c r="AP68" s="10" t="s">
        <v>35</v>
      </c>
      <c r="AR68" s="7" t="s">
        <v>13</v>
      </c>
      <c r="AS68" s="7">
        <v>9.8659999999999997</v>
      </c>
      <c r="AT68" s="27" t="s">
        <v>35</v>
      </c>
      <c r="AV68" s="7" t="s">
        <v>2</v>
      </c>
      <c r="AW68" s="7">
        <f t="shared" ref="AW68:AW79" si="38">SQRT(($E$61-E21)^2+($F$61-F21)^2+($G$61-G21)^2+($H$61-H21)^2)</f>
        <v>12.799999999999997</v>
      </c>
      <c r="AX68" s="10" t="s">
        <v>35</v>
      </c>
      <c r="AZ68" s="7" t="s">
        <v>13</v>
      </c>
      <c r="BA68" s="7">
        <v>10.666</v>
      </c>
      <c r="BB68" s="27" t="s">
        <v>35</v>
      </c>
    </row>
    <row r="69" spans="16:54" x14ac:dyDescent="0.35">
      <c r="P69" s="7" t="s">
        <v>3</v>
      </c>
      <c r="Q69" s="7">
        <f t="shared" si="34"/>
        <v>1</v>
      </c>
      <c r="R69" s="10" t="s">
        <v>35</v>
      </c>
      <c r="T69" s="7" t="s">
        <v>5</v>
      </c>
      <c r="U69" s="7">
        <v>0.6</v>
      </c>
      <c r="V69" s="27" t="s">
        <v>34</v>
      </c>
      <c r="X69" s="7" t="s">
        <v>3</v>
      </c>
      <c r="Y69" s="7">
        <f t="shared" si="35"/>
        <v>8.1320000000000014</v>
      </c>
      <c r="Z69" s="10" t="s">
        <v>35</v>
      </c>
      <c r="AB69" s="7" t="s">
        <v>12</v>
      </c>
      <c r="AC69" s="7">
        <v>6.532</v>
      </c>
      <c r="AD69" s="27" t="s">
        <v>35</v>
      </c>
      <c r="AF69" s="7" t="s">
        <v>3</v>
      </c>
      <c r="AG69" s="7">
        <f t="shared" si="36"/>
        <v>9.5000000000000036</v>
      </c>
      <c r="AH69" s="10" t="s">
        <v>35</v>
      </c>
      <c r="AJ69" s="7" t="s">
        <v>12</v>
      </c>
      <c r="AK69" s="7">
        <v>7.9</v>
      </c>
      <c r="AL69" s="27" t="s">
        <v>35</v>
      </c>
      <c r="AN69" s="7" t="s">
        <v>3</v>
      </c>
      <c r="AO69" s="7">
        <f t="shared" si="37"/>
        <v>12.666</v>
      </c>
      <c r="AP69" s="10" t="s">
        <v>35</v>
      </c>
      <c r="AR69" s="7" t="s">
        <v>12</v>
      </c>
      <c r="AS69" s="7">
        <v>11.066000000000001</v>
      </c>
      <c r="AT69" s="27" t="s">
        <v>35</v>
      </c>
      <c r="AV69" s="7" t="s">
        <v>3</v>
      </c>
      <c r="AW69" s="7">
        <f t="shared" si="38"/>
        <v>13.465999999999998</v>
      </c>
      <c r="AX69" s="10" t="s">
        <v>35</v>
      </c>
      <c r="AZ69" s="7" t="s">
        <v>12</v>
      </c>
      <c r="BA69" s="7">
        <v>11.866</v>
      </c>
      <c r="BB69" s="27" t="s">
        <v>35</v>
      </c>
    </row>
    <row r="70" spans="16:54" x14ac:dyDescent="0.35">
      <c r="P70" s="7" t="s">
        <v>4</v>
      </c>
      <c r="Q70" s="7">
        <f t="shared" si="34"/>
        <v>0.83399999999999963</v>
      </c>
      <c r="R70" s="10" t="s">
        <v>34</v>
      </c>
      <c r="T70" s="7" t="s">
        <v>4</v>
      </c>
      <c r="U70" s="7">
        <v>0.83399999999999996</v>
      </c>
      <c r="V70" s="27" t="s">
        <v>34</v>
      </c>
      <c r="X70" s="7" t="s">
        <v>4</v>
      </c>
      <c r="Y70" s="7">
        <f t="shared" si="35"/>
        <v>9.9660000000000011</v>
      </c>
      <c r="Z70" s="10" t="s">
        <v>34</v>
      </c>
      <c r="AB70" s="7" t="s">
        <v>11</v>
      </c>
      <c r="AC70" s="7">
        <v>7.1719999999999997</v>
      </c>
      <c r="AD70" s="27" t="s">
        <v>35</v>
      </c>
      <c r="AF70" s="7" t="s">
        <v>4</v>
      </c>
      <c r="AG70" s="7">
        <f t="shared" si="36"/>
        <v>11.334000000000003</v>
      </c>
      <c r="AH70" s="10" t="s">
        <v>34</v>
      </c>
      <c r="AJ70" s="7" t="s">
        <v>11</v>
      </c>
      <c r="AK70" s="7">
        <v>8.5399999999999991</v>
      </c>
      <c r="AL70" s="27" t="s">
        <v>35</v>
      </c>
      <c r="AN70" s="7" t="s">
        <v>4</v>
      </c>
      <c r="AO70" s="7">
        <f t="shared" si="37"/>
        <v>14.5</v>
      </c>
      <c r="AP70" s="10" t="s">
        <v>34</v>
      </c>
      <c r="AR70" s="7" t="s">
        <v>11</v>
      </c>
      <c r="AS70" s="7">
        <v>11.706</v>
      </c>
      <c r="AT70" s="27" t="s">
        <v>35</v>
      </c>
      <c r="AV70" s="7" t="s">
        <v>4</v>
      </c>
      <c r="AW70" s="7">
        <f t="shared" si="38"/>
        <v>15.299999999999997</v>
      </c>
      <c r="AX70" s="10" t="s">
        <v>34</v>
      </c>
      <c r="AZ70" s="7" t="s">
        <v>11</v>
      </c>
      <c r="BA70" s="7">
        <v>12.506</v>
      </c>
      <c r="BB70" s="27" t="s">
        <v>35</v>
      </c>
    </row>
    <row r="71" spans="16:54" x14ac:dyDescent="0.35">
      <c r="P71" s="7" t="s">
        <v>5</v>
      </c>
      <c r="Q71" s="7">
        <f t="shared" si="34"/>
        <v>0.59999999999999787</v>
      </c>
      <c r="R71" s="10" t="s">
        <v>34</v>
      </c>
      <c r="T71" s="7" t="s">
        <v>3</v>
      </c>
      <c r="U71" s="7">
        <v>1</v>
      </c>
      <c r="V71" s="27" t="s">
        <v>35</v>
      </c>
      <c r="X71" s="7" t="s">
        <v>5</v>
      </c>
      <c r="Y71" s="7">
        <f t="shared" si="35"/>
        <v>9.7319999999999993</v>
      </c>
      <c r="Z71" s="10" t="s">
        <v>34</v>
      </c>
      <c r="AB71" s="7" t="s">
        <v>2</v>
      </c>
      <c r="AC71" s="7">
        <v>7.4660000000000002</v>
      </c>
      <c r="AD71" s="27" t="s">
        <v>35</v>
      </c>
      <c r="AF71" s="7" t="s">
        <v>5</v>
      </c>
      <c r="AG71" s="7">
        <f t="shared" si="36"/>
        <v>11.100000000000001</v>
      </c>
      <c r="AH71" s="10" t="s">
        <v>34</v>
      </c>
      <c r="AJ71" s="7" t="s">
        <v>2</v>
      </c>
      <c r="AK71" s="7">
        <v>8.8339999999999996</v>
      </c>
      <c r="AL71" s="27" t="s">
        <v>35</v>
      </c>
      <c r="AN71" s="7" t="s">
        <v>5</v>
      </c>
      <c r="AO71" s="7">
        <f t="shared" si="37"/>
        <v>14.265999999999998</v>
      </c>
      <c r="AP71" s="10" t="s">
        <v>34</v>
      </c>
      <c r="AR71" s="7" t="s">
        <v>2</v>
      </c>
      <c r="AS71" s="7">
        <v>12</v>
      </c>
      <c r="AT71" s="27" t="s">
        <v>35</v>
      </c>
      <c r="AV71" s="7" t="s">
        <v>5</v>
      </c>
      <c r="AW71" s="7">
        <f t="shared" si="38"/>
        <v>15.065999999999995</v>
      </c>
      <c r="AX71" s="10" t="s">
        <v>34</v>
      </c>
      <c r="AZ71" s="7" t="s">
        <v>2</v>
      </c>
      <c r="BA71" s="7">
        <v>12.8</v>
      </c>
      <c r="BB71" s="27" t="s">
        <v>35</v>
      </c>
    </row>
    <row r="72" spans="16:54" x14ac:dyDescent="0.35">
      <c r="P72" s="7" t="s">
        <v>6</v>
      </c>
      <c r="Q72" s="7">
        <f t="shared" si="34"/>
        <v>1.8339999999999996</v>
      </c>
      <c r="R72" s="10" t="s">
        <v>34</v>
      </c>
      <c r="T72" s="7" t="s">
        <v>10</v>
      </c>
      <c r="U72" s="7">
        <v>1.5</v>
      </c>
      <c r="V72" s="27" t="s">
        <v>35</v>
      </c>
      <c r="X72" s="7" t="s">
        <v>6</v>
      </c>
      <c r="Y72" s="7">
        <f t="shared" si="35"/>
        <v>10.966000000000001</v>
      </c>
      <c r="Z72" s="10" t="s">
        <v>34</v>
      </c>
      <c r="AB72" s="7" t="s">
        <v>10</v>
      </c>
      <c r="AC72" s="7">
        <v>7.6319999999999997</v>
      </c>
      <c r="AD72" s="27" t="s">
        <v>35</v>
      </c>
      <c r="AF72" s="7" t="s">
        <v>6</v>
      </c>
      <c r="AG72" s="7">
        <f t="shared" si="36"/>
        <v>12.334000000000003</v>
      </c>
      <c r="AH72" s="10" t="s">
        <v>34</v>
      </c>
      <c r="AJ72" s="7" t="s">
        <v>10</v>
      </c>
      <c r="AK72" s="7">
        <v>9</v>
      </c>
      <c r="AL72" s="27" t="s">
        <v>35</v>
      </c>
      <c r="AN72" s="7" t="s">
        <v>6</v>
      </c>
      <c r="AO72" s="7">
        <f t="shared" si="37"/>
        <v>15.5</v>
      </c>
      <c r="AP72" s="10" t="s">
        <v>34</v>
      </c>
      <c r="AR72" s="7" t="s">
        <v>10</v>
      </c>
      <c r="AS72" s="7">
        <v>12.166</v>
      </c>
      <c r="AT72" s="27" t="s">
        <v>35</v>
      </c>
      <c r="AV72" s="7" t="s">
        <v>6</v>
      </c>
      <c r="AW72" s="7">
        <f t="shared" si="38"/>
        <v>16.299999999999997</v>
      </c>
      <c r="AX72" s="10" t="s">
        <v>34</v>
      </c>
      <c r="AZ72" s="7" t="s">
        <v>10</v>
      </c>
      <c r="BA72" s="7">
        <v>12.965999999999999</v>
      </c>
      <c r="BB72" s="27" t="s">
        <v>35</v>
      </c>
    </row>
    <row r="73" spans="16:54" x14ac:dyDescent="0.35">
      <c r="P73" s="7" t="s">
        <v>7</v>
      </c>
      <c r="Q73" s="7">
        <f t="shared" si="34"/>
        <v>3</v>
      </c>
      <c r="R73" s="10" t="s">
        <v>35</v>
      </c>
      <c r="T73" s="7" t="s">
        <v>2</v>
      </c>
      <c r="U73" s="7">
        <v>1.6659999999999999</v>
      </c>
      <c r="V73" s="27" t="s">
        <v>35</v>
      </c>
      <c r="X73" s="7" t="s">
        <v>7</v>
      </c>
      <c r="Y73" s="7">
        <f t="shared" si="35"/>
        <v>12.132000000000001</v>
      </c>
      <c r="Z73" s="10" t="s">
        <v>34</v>
      </c>
      <c r="AB73" s="7" t="s">
        <v>3</v>
      </c>
      <c r="AC73" s="7">
        <v>8.1319999999999997</v>
      </c>
      <c r="AD73" s="27" t="s">
        <v>35</v>
      </c>
      <c r="AF73" s="7" t="s">
        <v>7</v>
      </c>
      <c r="AG73" s="7">
        <f t="shared" si="36"/>
        <v>13.500000000000004</v>
      </c>
      <c r="AH73" s="10" t="s">
        <v>34</v>
      </c>
      <c r="AJ73" s="7" t="s">
        <v>3</v>
      </c>
      <c r="AK73" s="7">
        <v>9.5</v>
      </c>
      <c r="AL73" s="27" t="s">
        <v>35</v>
      </c>
      <c r="AN73" s="7" t="s">
        <v>7</v>
      </c>
      <c r="AO73" s="7">
        <f t="shared" si="37"/>
        <v>16.666</v>
      </c>
      <c r="AP73" s="10" t="s">
        <v>34</v>
      </c>
      <c r="AR73" s="7" t="s">
        <v>3</v>
      </c>
      <c r="AS73" s="7">
        <v>12.666</v>
      </c>
      <c r="AT73" s="27" t="s">
        <v>35</v>
      </c>
      <c r="AV73" s="7" t="s">
        <v>7</v>
      </c>
      <c r="AW73" s="7">
        <f t="shared" si="38"/>
        <v>17.465999999999998</v>
      </c>
      <c r="AX73" s="10" t="s">
        <v>34</v>
      </c>
      <c r="AZ73" s="7" t="s">
        <v>3</v>
      </c>
      <c r="BA73" s="7">
        <v>13.465999999999999</v>
      </c>
      <c r="BB73" s="27" t="s">
        <v>35</v>
      </c>
    </row>
    <row r="74" spans="16:54" x14ac:dyDescent="0.35">
      <c r="P74" s="7" t="s">
        <v>8</v>
      </c>
      <c r="Q74" s="7">
        <f t="shared" si="34"/>
        <v>2.1999999999999993</v>
      </c>
      <c r="R74" s="10" t="s">
        <v>34</v>
      </c>
      <c r="T74" s="7" t="s">
        <v>6</v>
      </c>
      <c r="U74" s="7">
        <v>1.8340000000000001</v>
      </c>
      <c r="V74" s="27" t="s">
        <v>34</v>
      </c>
      <c r="X74" s="7" t="s">
        <v>8</v>
      </c>
      <c r="Y74" s="7">
        <f t="shared" si="35"/>
        <v>11.332000000000001</v>
      </c>
      <c r="Z74" s="10" t="s">
        <v>34</v>
      </c>
      <c r="AB74" s="7" t="s">
        <v>9</v>
      </c>
      <c r="AC74" s="7">
        <v>9.1319999999999997</v>
      </c>
      <c r="AD74" s="27" t="s">
        <v>35</v>
      </c>
      <c r="AF74" s="7" t="s">
        <v>8</v>
      </c>
      <c r="AG74" s="7">
        <f t="shared" si="36"/>
        <v>12.700000000000003</v>
      </c>
      <c r="AH74" s="10" t="s">
        <v>34</v>
      </c>
      <c r="AJ74" s="7" t="s">
        <v>9</v>
      </c>
      <c r="AK74" s="7">
        <v>10.5</v>
      </c>
      <c r="AL74" s="27" t="s">
        <v>35</v>
      </c>
      <c r="AN74" s="7" t="s">
        <v>8</v>
      </c>
      <c r="AO74" s="7">
        <f t="shared" si="37"/>
        <v>15.866</v>
      </c>
      <c r="AP74" s="10" t="s">
        <v>34</v>
      </c>
      <c r="AR74" s="7" t="s">
        <v>9</v>
      </c>
      <c r="AS74" s="7">
        <v>13.666</v>
      </c>
      <c r="AT74" s="27" t="s">
        <v>34</v>
      </c>
      <c r="AV74" s="7" t="s">
        <v>8</v>
      </c>
      <c r="AW74" s="7">
        <f t="shared" si="38"/>
        <v>16.665999999999997</v>
      </c>
      <c r="AX74" s="10" t="s">
        <v>34</v>
      </c>
      <c r="AZ74" s="7" t="s">
        <v>9</v>
      </c>
      <c r="BA74" s="7">
        <v>14.465999999999999</v>
      </c>
      <c r="BB74" s="27" t="s">
        <v>35</v>
      </c>
    </row>
    <row r="75" spans="16:54" x14ac:dyDescent="0.35">
      <c r="P75" s="7" t="s">
        <v>9</v>
      </c>
      <c r="Q75" s="7">
        <f t="shared" si="34"/>
        <v>0</v>
      </c>
      <c r="R75" s="10" t="s">
        <v>34</v>
      </c>
      <c r="T75" s="7" t="s">
        <v>11</v>
      </c>
      <c r="U75" s="7">
        <v>1.96</v>
      </c>
      <c r="V75" s="27" t="s">
        <v>35</v>
      </c>
      <c r="X75" s="7" t="s">
        <v>9</v>
      </c>
      <c r="Y75" s="7">
        <f t="shared" si="35"/>
        <v>9.1320000000000014</v>
      </c>
      <c r="Z75" s="10" t="s">
        <v>35</v>
      </c>
      <c r="AB75" s="7" t="s">
        <v>5</v>
      </c>
      <c r="AC75" s="7">
        <v>9.7319999999999993</v>
      </c>
      <c r="AD75" s="27" t="s">
        <v>34</v>
      </c>
      <c r="AF75" s="7" t="s">
        <v>9</v>
      </c>
      <c r="AG75" s="7">
        <f t="shared" si="36"/>
        <v>10.500000000000004</v>
      </c>
      <c r="AH75" s="10" t="s">
        <v>35</v>
      </c>
      <c r="AJ75" s="7" t="s">
        <v>5</v>
      </c>
      <c r="AK75" s="7">
        <v>11.1</v>
      </c>
      <c r="AL75" s="27" t="s">
        <v>34</v>
      </c>
      <c r="AN75" s="7" t="s">
        <v>9</v>
      </c>
      <c r="AO75" s="7">
        <f t="shared" si="37"/>
        <v>13.666</v>
      </c>
      <c r="AP75" s="10" t="s">
        <v>34</v>
      </c>
      <c r="AR75" s="7" t="s">
        <v>5</v>
      </c>
      <c r="AS75" s="7">
        <v>14.266</v>
      </c>
      <c r="AT75" s="27" t="s">
        <v>34</v>
      </c>
      <c r="AV75" s="7" t="s">
        <v>9</v>
      </c>
      <c r="AW75" s="7">
        <f t="shared" si="38"/>
        <v>14.465999999999998</v>
      </c>
      <c r="AX75" s="10" t="s">
        <v>35</v>
      </c>
      <c r="AZ75" s="7" t="s">
        <v>5</v>
      </c>
      <c r="BA75" s="7">
        <v>15.066000000000001</v>
      </c>
      <c r="BB75" s="27" t="s">
        <v>34</v>
      </c>
    </row>
    <row r="76" spans="16:54" x14ac:dyDescent="0.35">
      <c r="P76" s="7" t="s">
        <v>10</v>
      </c>
      <c r="Q76" s="7">
        <f t="shared" si="34"/>
        <v>1.5</v>
      </c>
      <c r="R76" s="10" t="s">
        <v>35</v>
      </c>
      <c r="T76" s="7" t="s">
        <v>8</v>
      </c>
      <c r="U76" s="7">
        <v>2.2000000000000002</v>
      </c>
      <c r="V76" s="27" t="s">
        <v>34</v>
      </c>
      <c r="X76" s="7" t="s">
        <v>10</v>
      </c>
      <c r="Y76" s="7">
        <f t="shared" si="35"/>
        <v>7.6320000000000014</v>
      </c>
      <c r="Z76" s="10" t="s">
        <v>35</v>
      </c>
      <c r="AB76" s="7" t="s">
        <v>4</v>
      </c>
      <c r="AC76" s="7">
        <v>9.9659999999999993</v>
      </c>
      <c r="AD76" s="27" t="s">
        <v>34</v>
      </c>
      <c r="AF76" s="7" t="s">
        <v>10</v>
      </c>
      <c r="AG76" s="7">
        <f t="shared" si="36"/>
        <v>9.0000000000000036</v>
      </c>
      <c r="AH76" s="10" t="s">
        <v>35</v>
      </c>
      <c r="AJ76" s="7" t="s">
        <v>4</v>
      </c>
      <c r="AK76" s="7">
        <v>11.334</v>
      </c>
      <c r="AL76" s="27" t="s">
        <v>34</v>
      </c>
      <c r="AN76" s="7" t="s">
        <v>10</v>
      </c>
      <c r="AO76" s="7">
        <f t="shared" si="37"/>
        <v>12.166</v>
      </c>
      <c r="AP76" s="10" t="s">
        <v>35</v>
      </c>
      <c r="AR76" s="7" t="s">
        <v>4</v>
      </c>
      <c r="AS76" s="7">
        <v>14.5</v>
      </c>
      <c r="AT76" s="27" t="s">
        <v>34</v>
      </c>
      <c r="AV76" s="7" t="s">
        <v>10</v>
      </c>
      <c r="AW76" s="7">
        <f t="shared" si="38"/>
        <v>12.965999999999998</v>
      </c>
      <c r="AX76" s="10" t="s">
        <v>35</v>
      </c>
      <c r="AZ76" s="7" t="s">
        <v>4</v>
      </c>
      <c r="BA76" s="7">
        <v>15.3</v>
      </c>
      <c r="BB76" s="27" t="s">
        <v>34</v>
      </c>
    </row>
    <row r="77" spans="16:54" x14ac:dyDescent="0.35">
      <c r="P77" s="7" t="s">
        <v>12</v>
      </c>
      <c r="Q77" s="7">
        <f t="shared" si="34"/>
        <v>2.6000000000000014</v>
      </c>
      <c r="R77" s="10" t="s">
        <v>35</v>
      </c>
      <c r="T77" s="7" t="s">
        <v>12</v>
      </c>
      <c r="U77" s="7">
        <v>2.6</v>
      </c>
      <c r="V77" s="27" t="s">
        <v>35</v>
      </c>
      <c r="X77" s="7" t="s">
        <v>12</v>
      </c>
      <c r="Y77" s="7">
        <f t="shared" si="35"/>
        <v>6.532</v>
      </c>
      <c r="Z77" s="10" t="s">
        <v>35</v>
      </c>
      <c r="AB77" s="7" t="s">
        <v>6</v>
      </c>
      <c r="AC77" s="7">
        <v>10.965999999999999</v>
      </c>
      <c r="AD77" s="27" t="s">
        <v>34</v>
      </c>
      <c r="AF77" s="7" t="s">
        <v>12</v>
      </c>
      <c r="AG77" s="7">
        <f t="shared" si="36"/>
        <v>7.9000000000000021</v>
      </c>
      <c r="AH77" s="10" t="s">
        <v>35</v>
      </c>
      <c r="AJ77" s="7" t="s">
        <v>6</v>
      </c>
      <c r="AK77" s="7">
        <v>12.334</v>
      </c>
      <c r="AL77" s="27" t="s">
        <v>34</v>
      </c>
      <c r="AN77" s="7" t="s">
        <v>12</v>
      </c>
      <c r="AO77" s="7">
        <f t="shared" si="37"/>
        <v>11.065999999999999</v>
      </c>
      <c r="AP77" s="10" t="s">
        <v>35</v>
      </c>
      <c r="AR77" s="7" t="s">
        <v>6</v>
      </c>
      <c r="AS77" s="7">
        <v>15.5</v>
      </c>
      <c r="AT77" s="27" t="s">
        <v>34</v>
      </c>
      <c r="AV77" s="7" t="s">
        <v>12</v>
      </c>
      <c r="AW77" s="7">
        <f t="shared" si="38"/>
        <v>11.865999999999996</v>
      </c>
      <c r="AX77" s="10" t="s">
        <v>35</v>
      </c>
      <c r="AZ77" s="7" t="s">
        <v>6</v>
      </c>
      <c r="BA77" s="7">
        <v>16.3</v>
      </c>
      <c r="BB77" s="27" t="s">
        <v>34</v>
      </c>
    </row>
    <row r="78" spans="16:54" x14ac:dyDescent="0.35">
      <c r="P78" s="7" t="s">
        <v>11</v>
      </c>
      <c r="Q78" s="7">
        <f t="shared" si="34"/>
        <v>1.9600000000000009</v>
      </c>
      <c r="R78" s="10" t="s">
        <v>35</v>
      </c>
      <c r="T78" s="7" t="s">
        <v>7</v>
      </c>
      <c r="U78" s="7">
        <v>3</v>
      </c>
      <c r="V78" s="27" t="s">
        <v>35</v>
      </c>
      <c r="X78" s="7" t="s">
        <v>11</v>
      </c>
      <c r="Y78" s="7">
        <f t="shared" si="35"/>
        <v>7.1720000000000006</v>
      </c>
      <c r="Z78" s="10" t="s">
        <v>35</v>
      </c>
      <c r="AB78" s="7" t="s">
        <v>8</v>
      </c>
      <c r="AC78" s="7">
        <v>11.332000000000001</v>
      </c>
      <c r="AD78" s="27" t="s">
        <v>34</v>
      </c>
      <c r="AF78" s="7" t="s">
        <v>11</v>
      </c>
      <c r="AG78" s="7">
        <f t="shared" si="36"/>
        <v>8.5400000000000027</v>
      </c>
      <c r="AH78" s="10" t="s">
        <v>35</v>
      </c>
      <c r="AJ78" s="7" t="s">
        <v>8</v>
      </c>
      <c r="AK78" s="7">
        <v>12.7</v>
      </c>
      <c r="AL78" s="27" t="s">
        <v>34</v>
      </c>
      <c r="AN78" s="7" t="s">
        <v>11</v>
      </c>
      <c r="AO78" s="7">
        <f t="shared" si="37"/>
        <v>11.706</v>
      </c>
      <c r="AP78" s="10" t="s">
        <v>35</v>
      </c>
      <c r="AR78" s="7" t="s">
        <v>8</v>
      </c>
      <c r="AS78" s="7">
        <v>15.866</v>
      </c>
      <c r="AT78" s="27" t="s">
        <v>34</v>
      </c>
      <c r="AV78" s="7" t="s">
        <v>11</v>
      </c>
      <c r="AW78" s="7">
        <f t="shared" si="38"/>
        <v>12.505999999999997</v>
      </c>
      <c r="AX78" s="10" t="s">
        <v>35</v>
      </c>
      <c r="AZ78" s="7" t="s">
        <v>8</v>
      </c>
      <c r="BA78" s="7">
        <v>16.666</v>
      </c>
      <c r="BB78" s="27" t="s">
        <v>34</v>
      </c>
    </row>
    <row r="79" spans="16:54" x14ac:dyDescent="0.35">
      <c r="P79" s="7" t="s">
        <v>13</v>
      </c>
      <c r="Q79" s="7">
        <f t="shared" si="34"/>
        <v>3.8000000000000007</v>
      </c>
      <c r="R79" s="10" t="s">
        <v>35</v>
      </c>
      <c r="T79" s="7" t="s">
        <v>13</v>
      </c>
      <c r="U79" s="7">
        <v>3.8</v>
      </c>
      <c r="V79" s="27" t="s">
        <v>35</v>
      </c>
      <c r="X79" s="7" t="s">
        <v>13</v>
      </c>
      <c r="Y79" s="7">
        <f t="shared" si="35"/>
        <v>5.3320000000000007</v>
      </c>
      <c r="Z79" s="10" t="s">
        <v>35</v>
      </c>
      <c r="AB79" s="7" t="s">
        <v>7</v>
      </c>
      <c r="AC79" s="7">
        <v>12.132</v>
      </c>
      <c r="AD79" s="27" t="s">
        <v>34</v>
      </c>
      <c r="AF79" s="7" t="s">
        <v>13</v>
      </c>
      <c r="AG79" s="7">
        <f t="shared" si="36"/>
        <v>6.7000000000000028</v>
      </c>
      <c r="AH79" s="10" t="s">
        <v>35</v>
      </c>
      <c r="AJ79" s="7" t="s">
        <v>7</v>
      </c>
      <c r="AK79" s="7">
        <v>13.5</v>
      </c>
      <c r="AL79" s="27" t="s">
        <v>34</v>
      </c>
      <c r="AN79" s="7" t="s">
        <v>13</v>
      </c>
      <c r="AO79" s="7">
        <f t="shared" si="37"/>
        <v>9.8659999999999997</v>
      </c>
      <c r="AP79" s="10" t="s">
        <v>35</v>
      </c>
      <c r="AR79" s="7" t="s">
        <v>7</v>
      </c>
      <c r="AS79" s="7">
        <v>16.666</v>
      </c>
      <c r="AT79" s="27" t="s">
        <v>34</v>
      </c>
      <c r="AV79" s="7" t="s">
        <v>13</v>
      </c>
      <c r="AW79" s="7">
        <f t="shared" si="38"/>
        <v>10.665999999999997</v>
      </c>
      <c r="AX79" s="10" t="s">
        <v>35</v>
      </c>
      <c r="AZ79" s="7" t="s">
        <v>7</v>
      </c>
      <c r="BA79" s="7">
        <v>17.466000000000001</v>
      </c>
      <c r="BB79" s="27" t="s">
        <v>34</v>
      </c>
    </row>
    <row r="80" spans="16:54" x14ac:dyDescent="0.35">
      <c r="P80" s="48" t="s">
        <v>41</v>
      </c>
      <c r="Q80" s="49"/>
      <c r="R80" s="50"/>
      <c r="T80" s="48" t="s">
        <v>41</v>
      </c>
      <c r="U80" s="49"/>
      <c r="V80" s="50"/>
      <c r="X80" s="48" t="s">
        <v>41</v>
      </c>
      <c r="Y80" s="49"/>
      <c r="Z80" s="50"/>
      <c r="AB80" s="48" t="s">
        <v>41</v>
      </c>
      <c r="AC80" s="49"/>
      <c r="AD80" s="50"/>
      <c r="AF80" s="48" t="s">
        <v>41</v>
      </c>
      <c r="AG80" s="49"/>
      <c r="AH80" s="50"/>
      <c r="AJ80" s="48" t="s">
        <v>41</v>
      </c>
      <c r="AK80" s="49"/>
      <c r="AL80" s="50"/>
      <c r="AN80" s="48" t="s">
        <v>41</v>
      </c>
      <c r="AO80" s="49"/>
      <c r="AP80" s="50"/>
      <c r="AR80" s="48" t="s">
        <v>41</v>
      </c>
      <c r="AS80" s="49"/>
      <c r="AT80" s="50"/>
      <c r="AV80" s="48" t="s">
        <v>41</v>
      </c>
      <c r="AW80" s="49"/>
      <c r="AX80" s="50"/>
      <c r="AZ80" s="48" t="s">
        <v>41</v>
      </c>
      <c r="BA80" s="49"/>
      <c r="BB80" s="50"/>
    </row>
    <row r="81" spans="16:54" x14ac:dyDescent="0.35">
      <c r="P81" s="13" t="s">
        <v>21</v>
      </c>
      <c r="Q81" s="13" t="s">
        <v>20</v>
      </c>
      <c r="R81" s="13" t="s">
        <v>18</v>
      </c>
      <c r="T81" s="13" t="s">
        <v>21</v>
      </c>
      <c r="U81" s="13" t="s">
        <v>20</v>
      </c>
      <c r="V81" s="13" t="s">
        <v>18</v>
      </c>
      <c r="X81" s="13" t="s">
        <v>21</v>
      </c>
      <c r="Y81" s="13" t="s">
        <v>20</v>
      </c>
      <c r="Z81" s="13" t="s">
        <v>18</v>
      </c>
      <c r="AB81" s="13" t="s">
        <v>21</v>
      </c>
      <c r="AC81" s="13" t="s">
        <v>20</v>
      </c>
      <c r="AD81" s="13" t="s">
        <v>18</v>
      </c>
      <c r="AF81" s="13" t="s">
        <v>21</v>
      </c>
      <c r="AG81" s="13" t="s">
        <v>20</v>
      </c>
      <c r="AH81" s="13" t="s">
        <v>18</v>
      </c>
      <c r="AJ81" s="13" t="s">
        <v>21</v>
      </c>
      <c r="AK81" s="13" t="s">
        <v>20</v>
      </c>
      <c r="AL81" s="13" t="s">
        <v>18</v>
      </c>
      <c r="AN81" s="13" t="s">
        <v>21</v>
      </c>
      <c r="AO81" s="13" t="s">
        <v>20</v>
      </c>
      <c r="AP81" s="13" t="s">
        <v>18</v>
      </c>
      <c r="AR81" s="13" t="s">
        <v>21</v>
      </c>
      <c r="AS81" s="13" t="s">
        <v>20</v>
      </c>
      <c r="AT81" s="13" t="s">
        <v>18</v>
      </c>
      <c r="AV81" s="13" t="s">
        <v>21</v>
      </c>
      <c r="AW81" s="13" t="s">
        <v>20</v>
      </c>
      <c r="AX81" s="13" t="s">
        <v>18</v>
      </c>
      <c r="AZ81" s="13" t="s">
        <v>21</v>
      </c>
      <c r="BA81" s="13" t="s">
        <v>20</v>
      </c>
      <c r="BB81" s="13" t="s">
        <v>18</v>
      </c>
    </row>
    <row r="82" spans="16:54" x14ac:dyDescent="0.35">
      <c r="P82" s="7" t="s">
        <v>2</v>
      </c>
      <c r="Q82" s="7">
        <f>SQRT(($E$57-E33)^2+($F$57-F33)^2+($G$57-G33)^2+($H$57-H33)^2)</f>
        <v>2.0246044058037613</v>
      </c>
      <c r="R82" s="10" t="s">
        <v>35</v>
      </c>
      <c r="T82" s="7" t="s">
        <v>4</v>
      </c>
      <c r="U82" s="7">
        <v>0.30867043999999999</v>
      </c>
      <c r="V82" s="27" t="s">
        <v>35</v>
      </c>
      <c r="X82" s="7" t="s">
        <v>2</v>
      </c>
      <c r="Y82" s="7">
        <f>SQRT(($E$58-E33)^2+($F$58-F33)^2+($G$58-G33)^2+($H$58-H33)^2)</f>
        <v>7.772777302869291</v>
      </c>
      <c r="Z82" s="10" t="s">
        <v>35</v>
      </c>
      <c r="AB82" s="7" t="s">
        <v>10</v>
      </c>
      <c r="AC82" s="7">
        <v>0</v>
      </c>
      <c r="AD82" s="11" t="s">
        <v>36</v>
      </c>
      <c r="AF82" s="7" t="s">
        <v>2</v>
      </c>
      <c r="AG82" s="7">
        <f>SQRT(($E$59-E33)^2+($F$59-F33)^2+($G$59-G33)^2+($H$59-H33)^2)</f>
        <v>9.1223090826829605</v>
      </c>
      <c r="AH82" s="10" t="s">
        <v>35</v>
      </c>
      <c r="AJ82" s="7" t="s">
        <v>12</v>
      </c>
      <c r="AK82" s="7">
        <v>0</v>
      </c>
      <c r="AL82" s="11" t="s">
        <v>36</v>
      </c>
      <c r="AN82" s="7" t="s">
        <v>2</v>
      </c>
      <c r="AO82" s="7">
        <f>SQRT(($E$60-E33)^2+($F$60-F33)^2+($G$60-G33)^2+($H$60-H33)^2)</f>
        <v>12.261275993957561</v>
      </c>
      <c r="AP82" s="10" t="s">
        <v>35</v>
      </c>
      <c r="AR82" s="7" t="s">
        <v>11</v>
      </c>
      <c r="AS82" s="7">
        <v>0</v>
      </c>
      <c r="AT82" s="11" t="s">
        <v>36</v>
      </c>
      <c r="AV82" s="7" t="s">
        <v>2</v>
      </c>
      <c r="AW82" s="7">
        <f>SQRT(($E$61-E33)^2+($F$61-F33)^2+($G$61-G33)^2+($H$61-H33)^2)</f>
        <v>13.056511364066587</v>
      </c>
      <c r="AX82" s="10" t="s">
        <v>35</v>
      </c>
      <c r="AZ82" s="7" t="s">
        <v>13</v>
      </c>
      <c r="BA82" s="7">
        <v>0</v>
      </c>
      <c r="BB82" s="11" t="s">
        <v>36</v>
      </c>
    </row>
    <row r="83" spans="16:54" x14ac:dyDescent="0.35">
      <c r="P83" s="7" t="s">
        <v>3</v>
      </c>
      <c r="Q83" s="7">
        <f t="shared" ref="Q83:Q93" si="39">SQRT(($E$57-E34)^2+($F$57-F34)^2+($G$57-G34)^2+($H$57-H34)^2)</f>
        <v>3.0820000000000007</v>
      </c>
      <c r="R83" s="10" t="s">
        <v>35</v>
      </c>
      <c r="T83" s="7" t="s">
        <v>5</v>
      </c>
      <c r="U83" s="7">
        <v>0.35742970000000002</v>
      </c>
      <c r="V83" s="27" t="s">
        <v>35</v>
      </c>
      <c r="X83" s="7" t="s">
        <v>3</v>
      </c>
      <c r="Y83" s="7">
        <f t="shared" ref="Y83:Y93" si="40">SQRT(($E$58-E34)^2+($F$58-F34)^2+($G$58-G34)^2+($H$58-H34)^2)</f>
        <v>6.0500000000000007</v>
      </c>
      <c r="Z83" s="10" t="s">
        <v>35</v>
      </c>
      <c r="AB83" s="7" t="s">
        <v>9</v>
      </c>
      <c r="AC83" s="7">
        <v>0.8</v>
      </c>
      <c r="AD83" s="11" t="s">
        <v>36</v>
      </c>
      <c r="AF83" s="7" t="s">
        <v>3</v>
      </c>
      <c r="AG83" s="7">
        <f t="shared" ref="AG83:AG93" si="41">SQRT(($E$59-E34)^2+($F$59-F34)^2+($G$59-G34)^2+($H$59-H34)^2)</f>
        <v>7.4180000000000028</v>
      </c>
      <c r="AH83" s="10" t="s">
        <v>35</v>
      </c>
      <c r="AJ83" s="7" t="s">
        <v>10</v>
      </c>
      <c r="AK83" s="7">
        <v>1.3680000000000001</v>
      </c>
      <c r="AL83" s="11" t="s">
        <v>36</v>
      </c>
      <c r="AN83" s="7" t="s">
        <v>3</v>
      </c>
      <c r="AO83" s="7">
        <f t="shared" ref="AO83:AO93" si="42">SQRT(($E$60-E34)^2+($F$60-F34)^2+($G$60-G34)^2+($H$60-H34)^2)</f>
        <v>10.584</v>
      </c>
      <c r="AP83" s="10" t="s">
        <v>35</v>
      </c>
      <c r="AR83" s="7" t="s">
        <v>13</v>
      </c>
      <c r="AS83" s="7">
        <v>0.8</v>
      </c>
      <c r="AT83" s="11" t="s">
        <v>36</v>
      </c>
      <c r="AV83" s="7" t="s">
        <v>3</v>
      </c>
      <c r="AW83" s="7">
        <f t="shared" ref="AW83:AW93" si="43">SQRT(($E$61-E34)^2+($F$61-F34)^2+($G$61-G34)^2+($H$61-H34)^2)</f>
        <v>11.383999999999997</v>
      </c>
      <c r="AX83" s="10" t="s">
        <v>35</v>
      </c>
      <c r="AZ83" s="7" t="s">
        <v>11</v>
      </c>
      <c r="BA83" s="7">
        <v>0.8</v>
      </c>
      <c r="BB83" s="11" t="s">
        <v>36</v>
      </c>
    </row>
    <row r="84" spans="16:54" x14ac:dyDescent="0.35">
      <c r="P84" s="7" t="s">
        <v>4</v>
      </c>
      <c r="Q84" s="7">
        <f t="shared" si="39"/>
        <v>0.3086794453798305</v>
      </c>
      <c r="R84" s="10" t="s">
        <v>35</v>
      </c>
      <c r="T84" s="7" t="s">
        <v>2</v>
      </c>
      <c r="U84" s="7">
        <v>2.0246043999999999</v>
      </c>
      <c r="V84" s="27" t="s">
        <v>35</v>
      </c>
      <c r="X84" s="7" t="s">
        <v>4</v>
      </c>
      <c r="Y84" s="7">
        <f t="shared" si="40"/>
        <v>9.1895357336483556</v>
      </c>
      <c r="Z84" s="10" t="s">
        <v>35</v>
      </c>
      <c r="AB84" s="7" t="s">
        <v>12</v>
      </c>
      <c r="AC84" s="7">
        <v>1.3680000000000001</v>
      </c>
      <c r="AD84" s="11" t="s">
        <v>36</v>
      </c>
      <c r="AF84" s="7" t="s">
        <v>4</v>
      </c>
      <c r="AG84" s="7">
        <f t="shared" si="41"/>
        <v>10.556883204810029</v>
      </c>
      <c r="AH84" s="10" t="s">
        <v>35</v>
      </c>
      <c r="AJ84" s="7" t="s">
        <v>9</v>
      </c>
      <c r="AK84" s="7">
        <v>2.1680000000000001</v>
      </c>
      <c r="AL84" s="11" t="s">
        <v>36</v>
      </c>
      <c r="AN84" s="7" t="s">
        <v>4</v>
      </c>
      <c r="AO84" s="7">
        <f t="shared" si="42"/>
        <v>13.721871920405029</v>
      </c>
      <c r="AP84" s="10" t="s">
        <v>35</v>
      </c>
      <c r="AR84" s="7" t="s">
        <v>12</v>
      </c>
      <c r="AS84" s="7">
        <v>3.1659999999999999</v>
      </c>
      <c r="AT84" s="11" t="s">
        <v>36</v>
      </c>
      <c r="AV84" s="7" t="s">
        <v>4</v>
      </c>
      <c r="AW84" s="7">
        <f t="shared" si="43"/>
        <v>14.521686162426178</v>
      </c>
      <c r="AX84" s="10" t="s">
        <v>35</v>
      </c>
      <c r="AZ84" s="7" t="s">
        <v>12</v>
      </c>
      <c r="BA84" s="7">
        <v>3.9660000000000002</v>
      </c>
      <c r="BB84" s="11" t="s">
        <v>36</v>
      </c>
    </row>
    <row r="85" spans="16:54" x14ac:dyDescent="0.35">
      <c r="P85" s="7" t="s">
        <v>5</v>
      </c>
      <c r="Q85" s="7">
        <f t="shared" si="39"/>
        <v>0.35742971337033574</v>
      </c>
      <c r="R85" s="10" t="s">
        <v>35</v>
      </c>
      <c r="T85" s="7" t="s">
        <v>3</v>
      </c>
      <c r="U85" s="7">
        <v>3.0819999999999999</v>
      </c>
      <c r="V85" s="27" t="s">
        <v>35</v>
      </c>
      <c r="X85" s="7" t="s">
        <v>5</v>
      </c>
      <c r="Y85" s="7">
        <f t="shared" si="40"/>
        <v>9.1229905184648743</v>
      </c>
      <c r="Z85" s="10" t="s">
        <v>35</v>
      </c>
      <c r="AB85" s="7" t="s">
        <v>6</v>
      </c>
      <c r="AC85" s="7">
        <v>2.8</v>
      </c>
      <c r="AD85" s="27" t="s">
        <v>35</v>
      </c>
      <c r="AF85" s="7" t="s">
        <v>5</v>
      </c>
      <c r="AG85" s="7">
        <f t="shared" si="41"/>
        <v>10.490078932019532</v>
      </c>
      <c r="AH85" s="10" t="s">
        <v>35</v>
      </c>
      <c r="AJ85" s="7" t="s">
        <v>11</v>
      </c>
      <c r="AK85" s="7">
        <v>3.1659999999999999</v>
      </c>
      <c r="AL85" s="11" t="s">
        <v>36</v>
      </c>
      <c r="AN85" s="7" t="s">
        <v>5</v>
      </c>
      <c r="AO85" s="7">
        <f t="shared" si="42"/>
        <v>13.654669530969983</v>
      </c>
      <c r="AP85" s="10" t="s">
        <v>35</v>
      </c>
      <c r="AR85" s="7" t="s">
        <v>10</v>
      </c>
      <c r="AS85" s="7">
        <v>4.5339999999999998</v>
      </c>
      <c r="AT85" s="11" t="s">
        <v>36</v>
      </c>
      <c r="AV85" s="7" t="s">
        <v>5</v>
      </c>
      <c r="AW85" s="7">
        <f t="shared" si="43"/>
        <v>14.454411091428108</v>
      </c>
      <c r="AX85" s="10" t="s">
        <v>35</v>
      </c>
      <c r="AZ85" s="7" t="s">
        <v>10</v>
      </c>
      <c r="BA85" s="7">
        <v>5.3339999999999996</v>
      </c>
      <c r="BB85" s="11" t="s">
        <v>36</v>
      </c>
    </row>
    <row r="86" spans="16:54" x14ac:dyDescent="0.35">
      <c r="P86" s="7" t="s">
        <v>6</v>
      </c>
      <c r="Q86" s="7">
        <f t="shared" si="39"/>
        <v>6.3320000000000007</v>
      </c>
      <c r="R86" s="10" t="s">
        <v>35</v>
      </c>
      <c r="T86" s="7" t="s">
        <v>8</v>
      </c>
      <c r="U86" s="7">
        <v>4.8659999999999997</v>
      </c>
      <c r="V86" s="27" t="s">
        <v>35</v>
      </c>
      <c r="X86" s="7" t="s">
        <v>6</v>
      </c>
      <c r="Y86" s="7">
        <f t="shared" si="40"/>
        <v>2.8000000000000007</v>
      </c>
      <c r="Z86" s="10" t="s">
        <v>35</v>
      </c>
      <c r="AB86" s="7" t="s">
        <v>7</v>
      </c>
      <c r="AC86" s="7">
        <v>2.8</v>
      </c>
      <c r="AD86" s="27" t="s">
        <v>35</v>
      </c>
      <c r="AF86" s="7" t="s">
        <v>6</v>
      </c>
      <c r="AG86" s="7">
        <f t="shared" si="41"/>
        <v>4.1680000000000028</v>
      </c>
      <c r="AH86" s="11" t="s">
        <v>36</v>
      </c>
      <c r="AJ86" s="7" t="s">
        <v>13</v>
      </c>
      <c r="AK86" s="7">
        <v>3.9660000000000002</v>
      </c>
      <c r="AL86" s="11" t="s">
        <v>36</v>
      </c>
      <c r="AN86" s="7" t="s">
        <v>6</v>
      </c>
      <c r="AO86" s="7">
        <f t="shared" si="42"/>
        <v>7.3339999999999996</v>
      </c>
      <c r="AP86" s="11" t="s">
        <v>36</v>
      </c>
      <c r="AR86" s="7" t="s">
        <v>9</v>
      </c>
      <c r="AS86" s="7">
        <v>5.3339999999999996</v>
      </c>
      <c r="AT86" s="11" t="s">
        <v>36</v>
      </c>
      <c r="AV86" s="7" t="s">
        <v>6</v>
      </c>
      <c r="AW86" s="7">
        <f t="shared" si="43"/>
        <v>8.1339999999999968</v>
      </c>
      <c r="AX86" s="11" t="s">
        <v>36</v>
      </c>
      <c r="AZ86" s="7" t="s">
        <v>9</v>
      </c>
      <c r="BA86" s="7">
        <v>6.1340000000000003</v>
      </c>
      <c r="BB86" s="11" t="s">
        <v>36</v>
      </c>
    </row>
    <row r="87" spans="16:54" x14ac:dyDescent="0.35">
      <c r="P87" s="7" t="s">
        <v>7</v>
      </c>
      <c r="Q87" s="7">
        <f t="shared" si="39"/>
        <v>6.3320000000000007</v>
      </c>
      <c r="R87" s="10" t="s">
        <v>35</v>
      </c>
      <c r="T87" s="7" t="s">
        <v>6</v>
      </c>
      <c r="U87" s="7">
        <v>6.3319999999999999</v>
      </c>
      <c r="V87" s="27" t="s">
        <v>35</v>
      </c>
      <c r="X87" s="7" t="s">
        <v>7</v>
      </c>
      <c r="Y87" s="7">
        <f t="shared" si="40"/>
        <v>2.8000000000000007</v>
      </c>
      <c r="Z87" s="10" t="s">
        <v>35</v>
      </c>
      <c r="AB87" s="7" t="s">
        <v>8</v>
      </c>
      <c r="AC87" s="7">
        <v>4.266</v>
      </c>
      <c r="AD87" s="27" t="s">
        <v>35</v>
      </c>
      <c r="AF87" s="7" t="s">
        <v>7</v>
      </c>
      <c r="AG87" s="7">
        <f t="shared" si="41"/>
        <v>4.1680000000000028</v>
      </c>
      <c r="AH87" s="11" t="s">
        <v>36</v>
      </c>
      <c r="AJ87" s="7" t="s">
        <v>6</v>
      </c>
      <c r="AK87" s="7">
        <v>4.1680000000000001</v>
      </c>
      <c r="AL87" s="11" t="s">
        <v>36</v>
      </c>
      <c r="AN87" s="7" t="s">
        <v>7</v>
      </c>
      <c r="AO87" s="7">
        <f t="shared" si="42"/>
        <v>7.3339999999999996</v>
      </c>
      <c r="AP87" s="11" t="s">
        <v>36</v>
      </c>
      <c r="AR87" s="7" t="s">
        <v>6</v>
      </c>
      <c r="AS87" s="7">
        <v>7.3339999999999996</v>
      </c>
      <c r="AT87" s="27" t="s">
        <v>35</v>
      </c>
      <c r="AV87" s="7" t="s">
        <v>7</v>
      </c>
      <c r="AW87" s="7">
        <f t="shared" si="43"/>
        <v>8.1339999999999968</v>
      </c>
      <c r="AX87" s="11" t="s">
        <v>36</v>
      </c>
      <c r="AZ87" s="7" t="s">
        <v>6</v>
      </c>
      <c r="BA87" s="7">
        <v>8.1340000000000003</v>
      </c>
      <c r="BB87" s="11" t="s">
        <v>36</v>
      </c>
    </row>
    <row r="88" spans="16:54" x14ac:dyDescent="0.35">
      <c r="P88" s="7" t="s">
        <v>8</v>
      </c>
      <c r="Q88" s="7">
        <f t="shared" si="39"/>
        <v>4.8659999999999997</v>
      </c>
      <c r="R88" s="10" t="s">
        <v>35</v>
      </c>
      <c r="T88" s="7" t="s">
        <v>7</v>
      </c>
      <c r="U88" s="7">
        <v>6.3319999999999999</v>
      </c>
      <c r="V88" s="27" t="s">
        <v>35</v>
      </c>
      <c r="X88" s="7" t="s">
        <v>8</v>
      </c>
      <c r="Y88" s="7">
        <f t="shared" si="40"/>
        <v>4.2660000000000018</v>
      </c>
      <c r="Z88" s="10" t="s">
        <v>35</v>
      </c>
      <c r="AB88" s="7" t="s">
        <v>11</v>
      </c>
      <c r="AC88" s="7">
        <v>4.5339999999999998</v>
      </c>
      <c r="AD88" s="11" t="s">
        <v>36</v>
      </c>
      <c r="AF88" s="7" t="s">
        <v>8</v>
      </c>
      <c r="AG88" s="7">
        <f t="shared" si="41"/>
        <v>5.6340000000000039</v>
      </c>
      <c r="AH88" s="10" t="s">
        <v>35</v>
      </c>
      <c r="AJ88" s="7" t="s">
        <v>8</v>
      </c>
      <c r="AK88" s="7">
        <v>5.6340000000000003</v>
      </c>
      <c r="AL88" s="27" t="s">
        <v>35</v>
      </c>
      <c r="AN88" s="7" t="s">
        <v>8</v>
      </c>
      <c r="AO88" s="7">
        <f t="shared" si="42"/>
        <v>8.8000000000000007</v>
      </c>
      <c r="AP88" s="10" t="s">
        <v>35</v>
      </c>
      <c r="AR88" s="7" t="s">
        <v>7</v>
      </c>
      <c r="AS88" s="7">
        <v>7.3339999999999996</v>
      </c>
      <c r="AT88" s="11" t="s">
        <v>36</v>
      </c>
      <c r="AV88" s="7" t="s">
        <v>8</v>
      </c>
      <c r="AW88" s="7">
        <f t="shared" si="43"/>
        <v>9.5999999999999979</v>
      </c>
      <c r="AX88" s="10" t="s">
        <v>35</v>
      </c>
      <c r="AZ88" s="7" t="s">
        <v>7</v>
      </c>
      <c r="BA88" s="7">
        <v>8.1340000000000003</v>
      </c>
      <c r="BB88" s="11" t="s">
        <v>36</v>
      </c>
    </row>
    <row r="89" spans="16:54" x14ac:dyDescent="0.35">
      <c r="P89" s="7" t="s">
        <v>9</v>
      </c>
      <c r="Q89" s="7">
        <f t="shared" si="39"/>
        <v>8.3319999999999972</v>
      </c>
      <c r="R89" s="11" t="s">
        <v>36</v>
      </c>
      <c r="T89" s="7" t="s">
        <v>9</v>
      </c>
      <c r="U89" s="7">
        <v>8.3320000000000007</v>
      </c>
      <c r="V89" s="11" t="s">
        <v>36</v>
      </c>
      <c r="X89" s="7" t="s">
        <v>9</v>
      </c>
      <c r="Y89" s="7">
        <f t="shared" si="40"/>
        <v>0.80000000000000426</v>
      </c>
      <c r="Z89" s="11" t="s">
        <v>36</v>
      </c>
      <c r="AB89" s="7" t="s">
        <v>13</v>
      </c>
      <c r="AC89" s="7">
        <v>5.3339999999999996</v>
      </c>
      <c r="AD89" s="11" t="s">
        <v>36</v>
      </c>
      <c r="AF89" s="7" t="s">
        <v>9</v>
      </c>
      <c r="AG89" s="7">
        <f t="shared" si="41"/>
        <v>2.1680000000000064</v>
      </c>
      <c r="AH89" s="11" t="s">
        <v>36</v>
      </c>
      <c r="AJ89" s="7" t="s">
        <v>3</v>
      </c>
      <c r="AK89" s="7">
        <v>7.4180000000000001</v>
      </c>
      <c r="AL89" s="27" t="s">
        <v>35</v>
      </c>
      <c r="AN89" s="7" t="s">
        <v>9</v>
      </c>
      <c r="AO89" s="7">
        <f t="shared" si="42"/>
        <v>5.3340000000000032</v>
      </c>
      <c r="AP89" s="11" t="s">
        <v>36</v>
      </c>
      <c r="AR89" s="7" t="s">
        <v>8</v>
      </c>
      <c r="AS89" s="7">
        <v>8.8000000000000007</v>
      </c>
      <c r="AT89" s="11" t="s">
        <v>36</v>
      </c>
      <c r="AV89" s="7" t="s">
        <v>9</v>
      </c>
      <c r="AW89" s="7">
        <f t="shared" si="43"/>
        <v>6.1340000000000003</v>
      </c>
      <c r="AX89" s="11" t="s">
        <v>36</v>
      </c>
      <c r="AZ89" s="7" t="s">
        <v>8</v>
      </c>
      <c r="BA89" s="7">
        <v>9.6</v>
      </c>
      <c r="BB89" s="27" t="s">
        <v>35</v>
      </c>
    </row>
    <row r="90" spans="16:54" x14ac:dyDescent="0.35">
      <c r="P90" s="7" t="s">
        <v>10</v>
      </c>
      <c r="Q90" s="7">
        <f t="shared" si="39"/>
        <v>9.1320000000000014</v>
      </c>
      <c r="R90" s="11" t="s">
        <v>36</v>
      </c>
      <c r="T90" s="7" t="s">
        <v>10</v>
      </c>
      <c r="U90" s="7">
        <v>9.1319999999999997</v>
      </c>
      <c r="V90" s="11" t="s">
        <v>36</v>
      </c>
      <c r="X90" s="7" t="s">
        <v>10</v>
      </c>
      <c r="Y90" s="7">
        <f t="shared" si="40"/>
        <v>0</v>
      </c>
      <c r="Z90" s="11" t="s">
        <v>36</v>
      </c>
      <c r="AB90" s="7" t="s">
        <v>3</v>
      </c>
      <c r="AC90" s="7">
        <v>6.05</v>
      </c>
      <c r="AD90" s="27" t="s">
        <v>35</v>
      </c>
      <c r="AF90" s="7" t="s">
        <v>10</v>
      </c>
      <c r="AG90" s="7">
        <f t="shared" si="41"/>
        <v>1.3680000000000021</v>
      </c>
      <c r="AH90" s="11" t="s">
        <v>36</v>
      </c>
      <c r="AJ90" s="7" t="s">
        <v>2</v>
      </c>
      <c r="AK90" s="7">
        <v>9.1223100000000006</v>
      </c>
      <c r="AL90" s="27" t="s">
        <v>35</v>
      </c>
      <c r="AN90" s="7" t="s">
        <v>10</v>
      </c>
      <c r="AO90" s="7">
        <f t="shared" si="42"/>
        <v>4.5339999999999989</v>
      </c>
      <c r="AP90" s="11" t="s">
        <v>36</v>
      </c>
      <c r="AR90" s="7" t="s">
        <v>3</v>
      </c>
      <c r="AS90" s="7">
        <v>10.584</v>
      </c>
      <c r="AT90" s="27" t="s">
        <v>35</v>
      </c>
      <c r="AV90" s="7" t="s">
        <v>10</v>
      </c>
      <c r="AW90" s="7">
        <f t="shared" si="43"/>
        <v>5.3339999999999961</v>
      </c>
      <c r="AX90" s="11" t="s">
        <v>36</v>
      </c>
      <c r="AZ90" s="7" t="s">
        <v>3</v>
      </c>
      <c r="BA90" s="7">
        <v>11.384</v>
      </c>
      <c r="BB90" s="27" t="s">
        <v>35</v>
      </c>
    </row>
    <row r="91" spans="16:54" x14ac:dyDescent="0.35">
      <c r="P91" s="7" t="s">
        <v>12</v>
      </c>
      <c r="Q91" s="7">
        <f t="shared" si="39"/>
        <v>10.500000000000004</v>
      </c>
      <c r="R91" s="11" t="s">
        <v>36</v>
      </c>
      <c r="T91" s="7" t="s">
        <v>12</v>
      </c>
      <c r="U91" s="7">
        <v>10.5</v>
      </c>
      <c r="V91" s="11" t="s">
        <v>36</v>
      </c>
      <c r="X91" s="7" t="s">
        <v>12</v>
      </c>
      <c r="Y91" s="7">
        <f t="shared" si="40"/>
        <v>1.3680000000000021</v>
      </c>
      <c r="Z91" s="11" t="s">
        <v>36</v>
      </c>
      <c r="AB91" s="7" t="s">
        <v>2</v>
      </c>
      <c r="AC91" s="7">
        <v>7.77278</v>
      </c>
      <c r="AD91" s="27" t="s">
        <v>35</v>
      </c>
      <c r="AF91" s="7" t="s">
        <v>12</v>
      </c>
      <c r="AG91" s="7">
        <f t="shared" si="41"/>
        <v>0</v>
      </c>
      <c r="AH91" s="11" t="s">
        <v>36</v>
      </c>
      <c r="AJ91" s="7" t="s">
        <v>5</v>
      </c>
      <c r="AK91" s="7">
        <v>10.4901</v>
      </c>
      <c r="AL91" s="27" t="s">
        <v>35</v>
      </c>
      <c r="AN91" s="7" t="s">
        <v>12</v>
      </c>
      <c r="AO91" s="7">
        <f t="shared" si="42"/>
        <v>3.1659999999999968</v>
      </c>
      <c r="AP91" s="11" t="s">
        <v>36</v>
      </c>
      <c r="AR91" s="7" t="s">
        <v>2</v>
      </c>
      <c r="AS91" s="7">
        <v>12.2613</v>
      </c>
      <c r="AT91" s="27" t="s">
        <v>35</v>
      </c>
      <c r="AV91" s="7" t="s">
        <v>12</v>
      </c>
      <c r="AW91" s="7">
        <f t="shared" si="43"/>
        <v>3.965999999999994</v>
      </c>
      <c r="AX91" s="11" t="s">
        <v>36</v>
      </c>
      <c r="AZ91" s="7" t="s">
        <v>2</v>
      </c>
      <c r="BA91" s="7">
        <v>13.0565</v>
      </c>
      <c r="BB91" s="27" t="s">
        <v>35</v>
      </c>
    </row>
    <row r="92" spans="16:54" x14ac:dyDescent="0.35">
      <c r="P92" s="7" t="s">
        <v>11</v>
      </c>
      <c r="Q92" s="7">
        <f t="shared" si="39"/>
        <v>13.666</v>
      </c>
      <c r="R92" s="11" t="s">
        <v>36</v>
      </c>
      <c r="T92" s="7" t="s">
        <v>11</v>
      </c>
      <c r="U92" s="7">
        <v>13.666</v>
      </c>
      <c r="V92" s="11" t="s">
        <v>36</v>
      </c>
      <c r="X92" s="7" t="s">
        <v>11</v>
      </c>
      <c r="Y92" s="7">
        <f t="shared" si="40"/>
        <v>4.5339999999999989</v>
      </c>
      <c r="Z92" s="11" t="s">
        <v>36</v>
      </c>
      <c r="AB92" s="7" t="s">
        <v>5</v>
      </c>
      <c r="AC92" s="7">
        <v>9.1229899999999997</v>
      </c>
      <c r="AD92" s="27" t="s">
        <v>35</v>
      </c>
      <c r="AF92" s="7" t="s">
        <v>11</v>
      </c>
      <c r="AG92" s="7">
        <f t="shared" si="41"/>
        <v>3.1659999999999968</v>
      </c>
      <c r="AH92" s="11" t="s">
        <v>36</v>
      </c>
      <c r="AJ92" s="7" t="s">
        <v>4</v>
      </c>
      <c r="AK92" s="7">
        <v>10.556900000000001</v>
      </c>
      <c r="AL92" s="27" t="s">
        <v>35</v>
      </c>
      <c r="AN92" s="7" t="s">
        <v>11</v>
      </c>
      <c r="AO92" s="7">
        <f t="shared" si="42"/>
        <v>0</v>
      </c>
      <c r="AP92" s="11" t="s">
        <v>36</v>
      </c>
      <c r="AR92" s="7" t="s">
        <v>5</v>
      </c>
      <c r="AS92" s="7">
        <v>13.6547</v>
      </c>
      <c r="AT92" s="27" t="s">
        <v>35</v>
      </c>
      <c r="AV92" s="7" t="s">
        <v>11</v>
      </c>
      <c r="AW92" s="7">
        <f t="shared" si="43"/>
        <v>0.79999999999999716</v>
      </c>
      <c r="AX92" s="11" t="s">
        <v>36</v>
      </c>
      <c r="AZ92" s="7" t="s">
        <v>5</v>
      </c>
      <c r="BA92" s="7">
        <v>14.4544</v>
      </c>
      <c r="BB92" s="27" t="s">
        <v>35</v>
      </c>
    </row>
    <row r="93" spans="16:54" x14ac:dyDescent="0.35">
      <c r="P93" s="7" t="s">
        <v>13</v>
      </c>
      <c r="Q93" s="7">
        <f t="shared" si="39"/>
        <v>14.465999999999998</v>
      </c>
      <c r="R93" s="11" t="s">
        <v>36</v>
      </c>
      <c r="T93" s="7" t="s">
        <v>13</v>
      </c>
      <c r="U93" s="7">
        <v>14.465999999999999</v>
      </c>
      <c r="V93" s="11" t="s">
        <v>36</v>
      </c>
      <c r="X93" s="7" t="s">
        <v>13</v>
      </c>
      <c r="Y93" s="7">
        <f t="shared" si="40"/>
        <v>5.3339999999999961</v>
      </c>
      <c r="Z93" s="11" t="s">
        <v>36</v>
      </c>
      <c r="AB93" s="7" t="s">
        <v>4</v>
      </c>
      <c r="AC93" s="7">
        <v>9.1895399999999992</v>
      </c>
      <c r="AD93" s="27" t="s">
        <v>35</v>
      </c>
      <c r="AF93" s="7" t="s">
        <v>13</v>
      </c>
      <c r="AG93" s="7">
        <f t="shared" si="41"/>
        <v>3.965999999999994</v>
      </c>
      <c r="AH93" s="11" t="s">
        <v>36</v>
      </c>
      <c r="AJ93" s="7" t="s">
        <v>7</v>
      </c>
      <c r="AK93" s="33">
        <v>4168</v>
      </c>
      <c r="AL93" s="11" t="s">
        <v>36</v>
      </c>
      <c r="AN93" s="7" t="s">
        <v>13</v>
      </c>
      <c r="AO93" s="7">
        <f t="shared" si="42"/>
        <v>0.79999999999999716</v>
      </c>
      <c r="AP93" s="11" t="s">
        <v>36</v>
      </c>
      <c r="AR93" s="7" t="s">
        <v>4</v>
      </c>
      <c r="AS93" s="7">
        <v>13.7219</v>
      </c>
      <c r="AT93" s="27" t="s">
        <v>35</v>
      </c>
      <c r="AV93" s="7" t="s">
        <v>13</v>
      </c>
      <c r="AW93" s="7">
        <f t="shared" si="43"/>
        <v>0</v>
      </c>
      <c r="AX93" s="11" t="s">
        <v>36</v>
      </c>
      <c r="AZ93" s="7" t="s">
        <v>4</v>
      </c>
      <c r="BA93" s="7">
        <v>14.521699999999999</v>
      </c>
      <c r="BB93" s="27" t="s">
        <v>35</v>
      </c>
    </row>
  </sheetData>
  <sortState xmlns:xlrd2="http://schemas.microsoft.com/office/spreadsheetml/2017/richdata2" ref="BK36:BM47">
    <sortCondition ref="BL36:BL47"/>
  </sortState>
  <mergeCells count="156">
    <mergeCell ref="C8:D8"/>
    <mergeCell ref="C7:D7"/>
    <mergeCell ref="C6:I6"/>
    <mergeCell ref="P66:R66"/>
    <mergeCell ref="P52:R52"/>
    <mergeCell ref="C11:D11"/>
    <mergeCell ref="C12:D12"/>
    <mergeCell ref="C13:D13"/>
    <mergeCell ref="C14:D14"/>
    <mergeCell ref="C15:D15"/>
    <mergeCell ref="C16:D16"/>
    <mergeCell ref="C9:D9"/>
    <mergeCell ref="C10:D10"/>
    <mergeCell ref="C21:D21"/>
    <mergeCell ref="C22:D22"/>
    <mergeCell ref="C23:D23"/>
    <mergeCell ref="C24:D24"/>
    <mergeCell ref="C25:D25"/>
    <mergeCell ref="C17:D17"/>
    <mergeCell ref="C18:D18"/>
    <mergeCell ref="C19:D19"/>
    <mergeCell ref="C20:D20"/>
    <mergeCell ref="C41:D41"/>
    <mergeCell ref="K6:M6"/>
    <mergeCell ref="K20:M20"/>
    <mergeCell ref="K34:M34"/>
    <mergeCell ref="K58:N58"/>
    <mergeCell ref="C40:D40"/>
    <mergeCell ref="C42:D42"/>
    <mergeCell ref="C43:D43"/>
    <mergeCell ref="C44:D44"/>
    <mergeCell ref="K5:M5"/>
    <mergeCell ref="C34:D34"/>
    <mergeCell ref="C35:D35"/>
    <mergeCell ref="C36:D36"/>
    <mergeCell ref="C37:D37"/>
    <mergeCell ref="C38:D38"/>
    <mergeCell ref="C39:D39"/>
    <mergeCell ref="C32:D32"/>
    <mergeCell ref="C33:D33"/>
    <mergeCell ref="C26:D26"/>
    <mergeCell ref="C27:D27"/>
    <mergeCell ref="C28:D28"/>
    <mergeCell ref="C29:D29"/>
    <mergeCell ref="C30:D30"/>
    <mergeCell ref="C31:D31"/>
    <mergeCell ref="E7:I7"/>
    <mergeCell ref="K63:N63"/>
    <mergeCell ref="C52:D52"/>
    <mergeCell ref="C53:D53"/>
    <mergeCell ref="C54:D54"/>
    <mergeCell ref="C55:D55"/>
    <mergeCell ref="C56:D56"/>
    <mergeCell ref="C57:D57"/>
    <mergeCell ref="C47:I47"/>
    <mergeCell ref="C48:D48"/>
    <mergeCell ref="E48:I48"/>
    <mergeCell ref="C49:D49"/>
    <mergeCell ref="C50:D50"/>
    <mergeCell ref="C51:D51"/>
    <mergeCell ref="K53:N53"/>
    <mergeCell ref="K52:N52"/>
    <mergeCell ref="C58:D58"/>
    <mergeCell ref="C59:D59"/>
    <mergeCell ref="C60:D60"/>
    <mergeCell ref="C61:D61"/>
    <mergeCell ref="AA5:AC5"/>
    <mergeCell ref="AA6:AC6"/>
    <mergeCell ref="AA20:AC20"/>
    <mergeCell ref="AA34:AC34"/>
    <mergeCell ref="AE5:AG5"/>
    <mergeCell ref="AI5:AK5"/>
    <mergeCell ref="O5:Q5"/>
    <mergeCell ref="S5:U5"/>
    <mergeCell ref="S6:U6"/>
    <mergeCell ref="S20:U20"/>
    <mergeCell ref="S34:U34"/>
    <mergeCell ref="W5:Y5"/>
    <mergeCell ref="W6:Y6"/>
    <mergeCell ref="W20:Y20"/>
    <mergeCell ref="W34:Y34"/>
    <mergeCell ref="O6:Q6"/>
    <mergeCell ref="O20:Q20"/>
    <mergeCell ref="O34:Q34"/>
    <mergeCell ref="AQ20:AS20"/>
    <mergeCell ref="AQ34:AS34"/>
    <mergeCell ref="AY6:BA6"/>
    <mergeCell ref="AY20:BA20"/>
    <mergeCell ref="AY34:BA34"/>
    <mergeCell ref="BG6:BI6"/>
    <mergeCell ref="AM5:AO5"/>
    <mergeCell ref="AE6:AG6"/>
    <mergeCell ref="AE20:AG20"/>
    <mergeCell ref="AE34:AG34"/>
    <mergeCell ref="AM6:AO6"/>
    <mergeCell ref="AM20:AO20"/>
    <mergeCell ref="AM34:AO34"/>
    <mergeCell ref="AI6:AK6"/>
    <mergeCell ref="AI20:AK20"/>
    <mergeCell ref="AI34:AK34"/>
    <mergeCell ref="BK5:BM5"/>
    <mergeCell ref="BK6:BM6"/>
    <mergeCell ref="BK20:BM20"/>
    <mergeCell ref="BK34:BM34"/>
    <mergeCell ref="P51:R51"/>
    <mergeCell ref="AF51:AH51"/>
    <mergeCell ref="AF52:AH52"/>
    <mergeCell ref="AV51:AX51"/>
    <mergeCell ref="AV52:AX52"/>
    <mergeCell ref="BG20:BI20"/>
    <mergeCell ref="BG34:BI34"/>
    <mergeCell ref="AU5:AW5"/>
    <mergeCell ref="AU6:AW6"/>
    <mergeCell ref="AU20:AW20"/>
    <mergeCell ref="AU34:AW34"/>
    <mergeCell ref="BC5:BE5"/>
    <mergeCell ref="BC6:BE6"/>
    <mergeCell ref="BC20:BE20"/>
    <mergeCell ref="BC34:BE34"/>
    <mergeCell ref="AQ5:AS5"/>
    <mergeCell ref="AY5:BA5"/>
    <mergeCell ref="BG5:BI5"/>
    <mergeCell ref="AQ6:AS6"/>
    <mergeCell ref="AN51:AP51"/>
    <mergeCell ref="AN52:AP52"/>
    <mergeCell ref="AN66:AP66"/>
    <mergeCell ref="AN80:AP80"/>
    <mergeCell ref="AJ51:AL51"/>
    <mergeCell ref="AJ52:AL52"/>
    <mergeCell ref="AJ66:AL66"/>
    <mergeCell ref="AJ80:AL80"/>
    <mergeCell ref="P80:R80"/>
    <mergeCell ref="X51:Z51"/>
    <mergeCell ref="X52:Z52"/>
    <mergeCell ref="X66:Z66"/>
    <mergeCell ref="X80:Z80"/>
    <mergeCell ref="T51:V51"/>
    <mergeCell ref="T52:V52"/>
    <mergeCell ref="T66:V66"/>
    <mergeCell ref="T80:V80"/>
    <mergeCell ref="AB51:AD51"/>
    <mergeCell ref="AB52:AD52"/>
    <mergeCell ref="AB66:AD66"/>
    <mergeCell ref="AB80:AD80"/>
    <mergeCell ref="AF66:AH66"/>
    <mergeCell ref="AF80:AH80"/>
    <mergeCell ref="AR51:AT51"/>
    <mergeCell ref="AR52:AT52"/>
    <mergeCell ref="AR66:AT66"/>
    <mergeCell ref="AR80:AT80"/>
    <mergeCell ref="AZ51:BB51"/>
    <mergeCell ref="AZ52:BB52"/>
    <mergeCell ref="AZ66:BB66"/>
    <mergeCell ref="AZ80:BB80"/>
    <mergeCell ref="AV66:AX66"/>
    <mergeCell ref="AV80:AX80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B1D3-D314-4A0D-85B1-4A3FE973721E}">
  <dimension ref="A2:S52"/>
  <sheetViews>
    <sheetView zoomScale="85" zoomScaleNormal="85" workbookViewId="0">
      <selection activeCell="P37" sqref="P37:S52"/>
    </sheetView>
  </sheetViews>
  <sheetFormatPr defaultRowHeight="14.5" x14ac:dyDescent="0.35"/>
  <cols>
    <col min="1" max="1" width="16.1796875" customWidth="1"/>
    <col min="2" max="2" width="20.08984375" customWidth="1"/>
    <col min="6" max="6" width="15.26953125" customWidth="1"/>
    <col min="7" max="7" width="18.1796875" customWidth="1"/>
    <col min="11" max="11" width="15.36328125" customWidth="1"/>
    <col min="12" max="12" width="17.7265625" customWidth="1"/>
    <col min="16" max="16" width="13.7265625" customWidth="1"/>
    <col min="17" max="17" width="19.54296875" customWidth="1"/>
  </cols>
  <sheetData>
    <row r="2" spans="1:19" x14ac:dyDescent="0.35">
      <c r="A2" s="54" t="s">
        <v>19</v>
      </c>
      <c r="B2" s="55"/>
      <c r="C2" s="56"/>
      <c r="F2" s="54" t="s">
        <v>22</v>
      </c>
      <c r="G2" s="55"/>
      <c r="H2" s="56"/>
      <c r="K2" s="54" t="s">
        <v>23</v>
      </c>
      <c r="L2" s="55"/>
      <c r="M2" s="56"/>
      <c r="P2" s="54" t="s">
        <v>24</v>
      </c>
      <c r="Q2" s="55"/>
      <c r="R2" s="56"/>
    </row>
    <row r="3" spans="1:19" x14ac:dyDescent="0.35">
      <c r="A3" s="59" t="s">
        <v>37</v>
      </c>
      <c r="B3" s="60"/>
      <c r="C3" s="60"/>
      <c r="D3" s="61"/>
      <c r="F3" s="57" t="s">
        <v>37</v>
      </c>
      <c r="G3" s="58"/>
      <c r="H3" s="58"/>
      <c r="I3" s="58"/>
      <c r="K3" s="57" t="s">
        <v>37</v>
      </c>
      <c r="L3" s="58"/>
      <c r="M3" s="58"/>
      <c r="N3" s="58"/>
      <c r="P3" s="57" t="s">
        <v>37</v>
      </c>
      <c r="Q3" s="58"/>
      <c r="R3" s="58"/>
      <c r="S3" s="58"/>
    </row>
    <row r="4" spans="1:19" x14ac:dyDescent="0.35">
      <c r="A4" s="16" t="s">
        <v>21</v>
      </c>
      <c r="B4" s="16" t="s">
        <v>20</v>
      </c>
      <c r="C4" s="16" t="s">
        <v>18</v>
      </c>
      <c r="D4" s="14" t="s">
        <v>40</v>
      </c>
      <c r="F4" s="16" t="s">
        <v>21</v>
      </c>
      <c r="G4" s="16" t="s">
        <v>20</v>
      </c>
      <c r="H4" s="16" t="s">
        <v>18</v>
      </c>
      <c r="I4" s="14" t="s">
        <v>40</v>
      </c>
      <c r="K4" s="16" t="s">
        <v>21</v>
      </c>
      <c r="L4" s="16" t="s">
        <v>20</v>
      </c>
      <c r="M4" s="16" t="s">
        <v>18</v>
      </c>
      <c r="N4" s="14" t="s">
        <v>40</v>
      </c>
      <c r="P4" s="16" t="s">
        <v>21</v>
      </c>
      <c r="Q4" s="16" t="s">
        <v>20</v>
      </c>
      <c r="R4" s="16" t="s">
        <v>18</v>
      </c>
      <c r="S4" s="14" t="s">
        <v>40</v>
      </c>
    </row>
    <row r="5" spans="1:19" x14ac:dyDescent="0.35">
      <c r="A5" s="15" t="s">
        <v>10</v>
      </c>
      <c r="B5" s="15">
        <v>1.3340000000000001</v>
      </c>
      <c r="C5" s="14" t="s">
        <v>34</v>
      </c>
      <c r="D5" s="14">
        <v>1</v>
      </c>
      <c r="F5" s="15" t="s">
        <v>10</v>
      </c>
      <c r="G5" s="15">
        <v>1.3340000000000001</v>
      </c>
      <c r="H5" s="14" t="s">
        <v>34</v>
      </c>
      <c r="I5" s="14">
        <v>1</v>
      </c>
      <c r="K5" s="15" t="s">
        <v>10</v>
      </c>
      <c r="L5" s="15">
        <v>1.3340000000000001</v>
      </c>
      <c r="M5" s="14" t="s">
        <v>34</v>
      </c>
      <c r="N5" s="14">
        <v>1</v>
      </c>
      <c r="P5" s="15" t="s">
        <v>10</v>
      </c>
      <c r="Q5" s="15">
        <v>1.3340000000000001</v>
      </c>
      <c r="R5" s="14" t="s">
        <v>34</v>
      </c>
      <c r="S5" s="14">
        <v>1</v>
      </c>
    </row>
    <row r="6" spans="1:19" x14ac:dyDescent="0.35">
      <c r="A6" s="15" t="s">
        <v>12</v>
      </c>
      <c r="B6" s="15">
        <v>1.5</v>
      </c>
      <c r="C6" s="14" t="s">
        <v>34</v>
      </c>
      <c r="D6" s="14">
        <v>2</v>
      </c>
      <c r="F6" s="15" t="s">
        <v>12</v>
      </c>
      <c r="G6" s="15">
        <v>1.5</v>
      </c>
      <c r="H6" s="14" t="s">
        <v>34</v>
      </c>
      <c r="I6" s="14">
        <v>2</v>
      </c>
      <c r="K6" s="15" t="s">
        <v>12</v>
      </c>
      <c r="L6" s="15">
        <v>1.5</v>
      </c>
      <c r="M6" s="14" t="s">
        <v>34</v>
      </c>
      <c r="N6" s="14">
        <v>2</v>
      </c>
      <c r="P6" s="15" t="s">
        <v>12</v>
      </c>
      <c r="Q6" s="15">
        <v>1.5</v>
      </c>
      <c r="R6" s="14" t="s">
        <v>34</v>
      </c>
      <c r="S6" s="14">
        <v>2</v>
      </c>
    </row>
    <row r="7" spans="1:19" x14ac:dyDescent="0.35">
      <c r="A7" s="15" t="s">
        <v>11</v>
      </c>
      <c r="B7" s="15">
        <v>1.5</v>
      </c>
      <c r="C7" s="14" t="s">
        <v>34</v>
      </c>
      <c r="D7" s="14">
        <v>3</v>
      </c>
      <c r="F7" s="15" t="s">
        <v>11</v>
      </c>
      <c r="G7" s="15">
        <v>1.5</v>
      </c>
      <c r="H7" s="14" t="s">
        <v>34</v>
      </c>
      <c r="I7" s="14">
        <v>3</v>
      </c>
      <c r="K7" s="15" t="s">
        <v>11</v>
      </c>
      <c r="L7" s="15">
        <v>1.5</v>
      </c>
      <c r="M7" s="14" t="s">
        <v>34</v>
      </c>
      <c r="N7" s="14">
        <v>3</v>
      </c>
      <c r="P7" s="15" t="s">
        <v>11</v>
      </c>
      <c r="Q7" s="15">
        <v>1.5</v>
      </c>
      <c r="R7" s="14" t="s">
        <v>34</v>
      </c>
      <c r="S7" s="14">
        <v>3</v>
      </c>
    </row>
    <row r="8" spans="1:19" x14ac:dyDescent="0.35">
      <c r="A8" s="59" t="s">
        <v>38</v>
      </c>
      <c r="B8" s="60"/>
      <c r="C8" s="60"/>
      <c r="D8" s="61"/>
      <c r="F8" s="59" t="s">
        <v>38</v>
      </c>
      <c r="G8" s="60"/>
      <c r="H8" s="60"/>
      <c r="I8" s="60"/>
      <c r="K8" s="59" t="s">
        <v>38</v>
      </c>
      <c r="L8" s="60"/>
      <c r="M8" s="60"/>
      <c r="N8" s="60"/>
      <c r="P8" s="59" t="s">
        <v>38</v>
      </c>
      <c r="Q8" s="60"/>
      <c r="R8" s="60"/>
      <c r="S8" s="60"/>
    </row>
    <row r="9" spans="1:19" x14ac:dyDescent="0.35">
      <c r="A9" s="16" t="s">
        <v>21</v>
      </c>
      <c r="B9" s="16" t="s">
        <v>20</v>
      </c>
      <c r="C9" s="16" t="s">
        <v>18</v>
      </c>
      <c r="D9" s="14" t="s">
        <v>40</v>
      </c>
      <c r="F9" s="16" t="s">
        <v>21</v>
      </c>
      <c r="G9" s="16" t="s">
        <v>20</v>
      </c>
      <c r="H9" s="16" t="s">
        <v>18</v>
      </c>
      <c r="I9" s="14" t="s">
        <v>40</v>
      </c>
      <c r="K9" s="16" t="s">
        <v>21</v>
      </c>
      <c r="L9" s="16" t="s">
        <v>20</v>
      </c>
      <c r="M9" s="16" t="s">
        <v>18</v>
      </c>
      <c r="N9" s="14" t="s">
        <v>40</v>
      </c>
      <c r="P9" s="16" t="s">
        <v>21</v>
      </c>
      <c r="Q9" s="16" t="s">
        <v>20</v>
      </c>
      <c r="R9" s="16" t="s">
        <v>18</v>
      </c>
      <c r="S9" s="14" t="s">
        <v>40</v>
      </c>
    </row>
    <row r="10" spans="1:19" x14ac:dyDescent="0.35">
      <c r="A10" s="15" t="s">
        <v>5</v>
      </c>
      <c r="B10" s="15">
        <v>0.26600000000000001</v>
      </c>
      <c r="C10" s="14" t="s">
        <v>34</v>
      </c>
      <c r="D10" s="14">
        <v>1</v>
      </c>
      <c r="F10" s="15" t="s">
        <v>5</v>
      </c>
      <c r="G10" s="15">
        <v>0.26600000000000001</v>
      </c>
      <c r="H10" s="14" t="s">
        <v>34</v>
      </c>
      <c r="I10" s="14">
        <v>1</v>
      </c>
      <c r="K10" s="15" t="s">
        <v>5</v>
      </c>
      <c r="L10" s="15">
        <v>0.26600000000000001</v>
      </c>
      <c r="M10" s="14" t="s">
        <v>34</v>
      </c>
      <c r="N10" s="14">
        <v>1</v>
      </c>
      <c r="P10" s="15" t="s">
        <v>5</v>
      </c>
      <c r="Q10" s="15">
        <v>0.26600000000000001</v>
      </c>
      <c r="R10" s="14" t="s">
        <v>34</v>
      </c>
      <c r="S10" s="14">
        <v>1</v>
      </c>
    </row>
    <row r="11" spans="1:19" x14ac:dyDescent="0.35">
      <c r="A11" s="15" t="s">
        <v>9</v>
      </c>
      <c r="B11" s="15">
        <v>0.33400000000000002</v>
      </c>
      <c r="C11" s="14" t="s">
        <v>34</v>
      </c>
      <c r="D11" s="14">
        <v>2</v>
      </c>
      <c r="F11" s="15" t="s">
        <v>9</v>
      </c>
      <c r="G11" s="15">
        <v>0.33400000000000002</v>
      </c>
      <c r="H11" s="14" t="s">
        <v>34</v>
      </c>
      <c r="I11" s="14">
        <v>2</v>
      </c>
      <c r="K11" s="15" t="s">
        <v>9</v>
      </c>
      <c r="L11" s="15">
        <v>0.33400000000000002</v>
      </c>
      <c r="M11" s="14" t="s">
        <v>34</v>
      </c>
      <c r="N11" s="14">
        <v>2</v>
      </c>
      <c r="P11" s="15" t="s">
        <v>9</v>
      </c>
      <c r="Q11" s="15">
        <v>0.33400000000000002</v>
      </c>
      <c r="R11" s="14" t="s">
        <v>34</v>
      </c>
      <c r="S11" s="14">
        <v>2</v>
      </c>
    </row>
    <row r="12" spans="1:19" x14ac:dyDescent="0.35">
      <c r="A12" s="15" t="s">
        <v>4</v>
      </c>
      <c r="B12" s="15">
        <v>0.5</v>
      </c>
      <c r="C12" s="14" t="s">
        <v>34</v>
      </c>
      <c r="D12" s="14">
        <v>3</v>
      </c>
      <c r="F12" s="15" t="s">
        <v>4</v>
      </c>
      <c r="G12" s="15">
        <v>0.5</v>
      </c>
      <c r="H12" s="14" t="s">
        <v>34</v>
      </c>
      <c r="I12" s="14">
        <v>3</v>
      </c>
      <c r="K12" s="15" t="s">
        <v>4</v>
      </c>
      <c r="L12" s="15">
        <v>0.5</v>
      </c>
      <c r="M12" s="14" t="s">
        <v>34</v>
      </c>
      <c r="N12" s="14">
        <v>3</v>
      </c>
      <c r="P12" s="15" t="s">
        <v>4</v>
      </c>
      <c r="Q12" s="15">
        <v>0.5</v>
      </c>
      <c r="R12" s="14" t="s">
        <v>34</v>
      </c>
      <c r="S12" s="14">
        <v>3</v>
      </c>
    </row>
    <row r="13" spans="1:19" x14ac:dyDescent="0.35">
      <c r="A13" s="59" t="s">
        <v>41</v>
      </c>
      <c r="B13" s="60"/>
      <c r="C13" s="60"/>
      <c r="D13" s="61"/>
      <c r="F13" s="59" t="s">
        <v>41</v>
      </c>
      <c r="G13" s="60"/>
      <c r="H13" s="60"/>
      <c r="I13" s="60"/>
      <c r="K13" s="59" t="s">
        <v>41</v>
      </c>
      <c r="L13" s="60"/>
      <c r="M13" s="60"/>
      <c r="N13" s="60"/>
      <c r="P13" s="59" t="s">
        <v>41</v>
      </c>
      <c r="Q13" s="60"/>
      <c r="R13" s="60"/>
      <c r="S13" s="60"/>
    </row>
    <row r="14" spans="1:19" x14ac:dyDescent="0.35">
      <c r="A14" s="16" t="s">
        <v>21</v>
      </c>
      <c r="B14" s="16" t="s">
        <v>20</v>
      </c>
      <c r="C14" s="16" t="s">
        <v>18</v>
      </c>
      <c r="D14" s="14" t="s">
        <v>40</v>
      </c>
      <c r="F14" s="16" t="s">
        <v>21</v>
      </c>
      <c r="G14" s="16" t="s">
        <v>20</v>
      </c>
      <c r="H14" s="16" t="s">
        <v>18</v>
      </c>
      <c r="I14" s="14" t="s">
        <v>40</v>
      </c>
      <c r="K14" s="16" t="s">
        <v>21</v>
      </c>
      <c r="L14" s="16" t="s">
        <v>20</v>
      </c>
      <c r="M14" s="16" t="s">
        <v>18</v>
      </c>
      <c r="N14" s="14" t="s">
        <v>40</v>
      </c>
      <c r="P14" s="16" t="s">
        <v>21</v>
      </c>
      <c r="Q14" s="16" t="s">
        <v>20</v>
      </c>
      <c r="R14" s="16" t="s">
        <v>18</v>
      </c>
      <c r="S14" s="14" t="s">
        <v>40</v>
      </c>
    </row>
    <row r="15" spans="1:19" x14ac:dyDescent="0.35">
      <c r="A15" s="15" t="s">
        <v>4</v>
      </c>
      <c r="B15" s="15">
        <v>0.41445024000000003</v>
      </c>
      <c r="C15" s="14" t="s">
        <v>34</v>
      </c>
      <c r="D15" s="14">
        <v>1</v>
      </c>
      <c r="F15" s="15" t="s">
        <v>4</v>
      </c>
      <c r="G15" s="15">
        <v>0.41445024000000003</v>
      </c>
      <c r="H15" s="14" t="s">
        <v>34</v>
      </c>
      <c r="I15" s="14">
        <v>1</v>
      </c>
      <c r="K15" s="15" t="s">
        <v>4</v>
      </c>
      <c r="L15" s="15">
        <v>0.41445024000000003</v>
      </c>
      <c r="M15" s="14" t="s">
        <v>34</v>
      </c>
      <c r="N15" s="14">
        <v>1</v>
      </c>
      <c r="P15" s="15" t="s">
        <v>4</v>
      </c>
      <c r="Q15" s="15">
        <v>0.41445024000000003</v>
      </c>
      <c r="R15" s="14" t="s">
        <v>34</v>
      </c>
      <c r="S15" s="14">
        <v>1</v>
      </c>
    </row>
    <row r="16" spans="1:19" x14ac:dyDescent="0.35">
      <c r="A16" s="15" t="s">
        <v>5</v>
      </c>
      <c r="B16" s="15">
        <v>0.5</v>
      </c>
      <c r="C16" s="14" t="s">
        <v>34</v>
      </c>
      <c r="D16" s="14">
        <v>2</v>
      </c>
      <c r="F16" s="15" t="s">
        <v>5</v>
      </c>
      <c r="G16" s="15">
        <v>0.5</v>
      </c>
      <c r="H16" s="14" t="s">
        <v>34</v>
      </c>
      <c r="I16" s="14">
        <v>2</v>
      </c>
      <c r="K16" s="15" t="s">
        <v>5</v>
      </c>
      <c r="L16" s="15">
        <v>0.5</v>
      </c>
      <c r="M16" s="14" t="s">
        <v>34</v>
      </c>
      <c r="N16" s="14">
        <v>2</v>
      </c>
      <c r="P16" s="15" t="s">
        <v>5</v>
      </c>
      <c r="Q16" s="15">
        <v>0.5</v>
      </c>
      <c r="R16" s="14" t="s">
        <v>34</v>
      </c>
      <c r="S16" s="14">
        <v>2</v>
      </c>
    </row>
    <row r="17" spans="1:19" x14ac:dyDescent="0.35">
      <c r="A17" s="15" t="s">
        <v>2</v>
      </c>
      <c r="B17" s="15">
        <v>2.2805457699999998</v>
      </c>
      <c r="C17" s="14" t="s">
        <v>35</v>
      </c>
      <c r="D17" s="14">
        <v>3</v>
      </c>
      <c r="F17" s="15" t="s">
        <v>2</v>
      </c>
      <c r="G17" s="15">
        <v>2.2805457699999998</v>
      </c>
      <c r="H17" s="14" t="s">
        <v>35</v>
      </c>
      <c r="I17" s="14">
        <v>3</v>
      </c>
      <c r="K17" s="15" t="s">
        <v>2</v>
      </c>
      <c r="L17" s="15">
        <v>2.2805457699999998</v>
      </c>
      <c r="M17" s="14" t="s">
        <v>35</v>
      </c>
      <c r="N17" s="14">
        <v>3</v>
      </c>
      <c r="P17" s="15" t="s">
        <v>2</v>
      </c>
      <c r="Q17" s="15">
        <v>2.2805457699999998</v>
      </c>
      <c r="R17" s="14" t="s">
        <v>35</v>
      </c>
      <c r="S17" s="14">
        <v>3</v>
      </c>
    </row>
    <row r="20" spans="1:19" x14ac:dyDescent="0.35">
      <c r="B20" s="54" t="s">
        <v>25</v>
      </c>
      <c r="C20" s="55"/>
      <c r="D20" s="56"/>
      <c r="F20" s="54" t="s">
        <v>26</v>
      </c>
      <c r="G20" s="55"/>
      <c r="H20" s="56"/>
      <c r="K20" s="54" t="s">
        <v>27</v>
      </c>
      <c r="L20" s="55"/>
      <c r="M20" s="56"/>
      <c r="P20" s="54" t="s">
        <v>28</v>
      </c>
      <c r="Q20" s="55"/>
      <c r="R20" s="56"/>
    </row>
    <row r="21" spans="1:19" x14ac:dyDescent="0.35">
      <c r="A21" s="57" t="s">
        <v>37</v>
      </c>
      <c r="B21" s="58"/>
      <c r="C21" s="58"/>
      <c r="D21" s="58"/>
      <c r="F21" s="57" t="s">
        <v>37</v>
      </c>
      <c r="G21" s="58"/>
      <c r="H21" s="58"/>
      <c r="I21" s="58"/>
      <c r="K21" s="57" t="s">
        <v>37</v>
      </c>
      <c r="L21" s="58"/>
      <c r="M21" s="58"/>
      <c r="N21" s="58"/>
      <c r="P21" s="57" t="s">
        <v>37</v>
      </c>
      <c r="Q21" s="58"/>
      <c r="R21" s="58"/>
      <c r="S21" s="58"/>
    </row>
    <row r="22" spans="1:19" x14ac:dyDescent="0.35">
      <c r="A22" s="16" t="s">
        <v>21</v>
      </c>
      <c r="B22" s="16" t="s">
        <v>20</v>
      </c>
      <c r="C22" s="16" t="s">
        <v>18</v>
      </c>
      <c r="D22" s="14" t="s">
        <v>40</v>
      </c>
      <c r="F22" s="16" t="s">
        <v>21</v>
      </c>
      <c r="G22" s="16" t="s">
        <v>20</v>
      </c>
      <c r="H22" s="16" t="s">
        <v>18</v>
      </c>
      <c r="I22" s="14" t="s">
        <v>40</v>
      </c>
      <c r="K22" s="16" t="s">
        <v>21</v>
      </c>
      <c r="L22" s="16" t="s">
        <v>20</v>
      </c>
      <c r="M22" s="16" t="s">
        <v>18</v>
      </c>
      <c r="N22" s="14" t="s">
        <v>40</v>
      </c>
      <c r="P22" s="16" t="s">
        <v>21</v>
      </c>
      <c r="Q22" s="16" t="s">
        <v>20</v>
      </c>
      <c r="R22" s="16" t="s">
        <v>18</v>
      </c>
      <c r="S22" s="14" t="s">
        <v>40</v>
      </c>
    </row>
    <row r="23" spans="1:19" x14ac:dyDescent="0.35">
      <c r="A23" s="15" t="s">
        <v>10</v>
      </c>
      <c r="B23" s="15">
        <v>8</v>
      </c>
      <c r="C23" s="14" t="s">
        <v>35</v>
      </c>
      <c r="D23" s="14">
        <v>1</v>
      </c>
      <c r="F23" s="15" t="s">
        <v>10</v>
      </c>
      <c r="G23" s="15">
        <v>8</v>
      </c>
      <c r="H23" s="14" t="s">
        <v>34</v>
      </c>
      <c r="I23" s="14">
        <v>1</v>
      </c>
      <c r="K23" s="15" t="s">
        <v>10</v>
      </c>
      <c r="L23" s="15">
        <v>6.5339999999999998</v>
      </c>
      <c r="M23" s="14" t="s">
        <v>34</v>
      </c>
      <c r="N23" s="14">
        <v>1</v>
      </c>
      <c r="P23" s="15" t="s">
        <v>10</v>
      </c>
      <c r="Q23" s="15">
        <v>1.6679999999999999</v>
      </c>
      <c r="R23" s="14" t="s">
        <v>34</v>
      </c>
      <c r="S23" s="14">
        <v>1</v>
      </c>
    </row>
    <row r="24" spans="1:19" x14ac:dyDescent="0.35">
      <c r="A24" s="15" t="s">
        <v>12</v>
      </c>
      <c r="B24" s="15">
        <v>8.1660000000000004</v>
      </c>
      <c r="C24" s="14" t="s">
        <v>35</v>
      </c>
      <c r="D24" s="14">
        <v>2</v>
      </c>
      <c r="F24" s="15" t="s">
        <v>12</v>
      </c>
      <c r="G24" s="15">
        <v>8.1660000000000004</v>
      </c>
      <c r="H24" s="14" t="s">
        <v>34</v>
      </c>
      <c r="I24" s="14">
        <v>2</v>
      </c>
      <c r="K24" s="15" t="s">
        <v>12</v>
      </c>
      <c r="L24" s="15">
        <v>6.7</v>
      </c>
      <c r="M24" s="14" t="s">
        <v>34</v>
      </c>
      <c r="N24" s="14">
        <v>2</v>
      </c>
      <c r="P24" s="15" t="s">
        <v>12</v>
      </c>
      <c r="Q24" s="15">
        <v>1.8340000000000001</v>
      </c>
      <c r="R24" s="14" t="s">
        <v>34</v>
      </c>
      <c r="S24" s="14">
        <v>2</v>
      </c>
    </row>
    <row r="25" spans="1:19" x14ac:dyDescent="0.35">
      <c r="A25" s="15" t="s">
        <v>11</v>
      </c>
      <c r="B25" s="15">
        <v>8.1660000000000004</v>
      </c>
      <c r="C25" s="14" t="s">
        <v>35</v>
      </c>
      <c r="D25" s="14">
        <v>3</v>
      </c>
      <c r="F25" s="15" t="s">
        <v>11</v>
      </c>
      <c r="G25" s="15">
        <v>8.1660000000000004</v>
      </c>
      <c r="H25" s="14" t="s">
        <v>34</v>
      </c>
      <c r="I25" s="14">
        <v>3</v>
      </c>
      <c r="K25" s="15" t="s">
        <v>11</v>
      </c>
      <c r="L25" s="15">
        <v>6.7</v>
      </c>
      <c r="M25" s="14" t="s">
        <v>34</v>
      </c>
      <c r="N25" s="14">
        <v>3</v>
      </c>
      <c r="P25" s="15" t="s">
        <v>11</v>
      </c>
      <c r="Q25" s="15">
        <v>1.8340000000000001</v>
      </c>
      <c r="R25" s="14" t="s">
        <v>34</v>
      </c>
      <c r="S25" s="14">
        <v>3</v>
      </c>
    </row>
    <row r="26" spans="1:19" x14ac:dyDescent="0.35">
      <c r="A26" s="59" t="s">
        <v>38</v>
      </c>
      <c r="B26" s="60"/>
      <c r="C26" s="60"/>
      <c r="D26" s="60"/>
      <c r="F26" s="59" t="s">
        <v>38</v>
      </c>
      <c r="G26" s="60"/>
      <c r="H26" s="60"/>
      <c r="I26" s="60"/>
      <c r="K26" s="59" t="s">
        <v>38</v>
      </c>
      <c r="L26" s="60"/>
      <c r="M26" s="60"/>
      <c r="N26" s="60"/>
      <c r="P26" s="59" t="s">
        <v>38</v>
      </c>
      <c r="Q26" s="60"/>
      <c r="R26" s="60"/>
      <c r="S26" s="60"/>
    </row>
    <row r="27" spans="1:19" x14ac:dyDescent="0.35">
      <c r="A27" s="16" t="s">
        <v>21</v>
      </c>
      <c r="B27" s="16" t="s">
        <v>20</v>
      </c>
      <c r="C27" s="16" t="s">
        <v>18</v>
      </c>
      <c r="D27" s="14" t="s">
        <v>40</v>
      </c>
      <c r="F27" s="16" t="s">
        <v>21</v>
      </c>
      <c r="G27" s="16" t="s">
        <v>20</v>
      </c>
      <c r="H27" s="16" t="s">
        <v>18</v>
      </c>
      <c r="I27" s="14" t="s">
        <v>40</v>
      </c>
      <c r="K27" s="16" t="s">
        <v>21</v>
      </c>
      <c r="L27" s="16" t="s">
        <v>20</v>
      </c>
      <c r="M27" s="16" t="s">
        <v>18</v>
      </c>
      <c r="N27" s="14" t="s">
        <v>40</v>
      </c>
      <c r="P27" s="16" t="s">
        <v>21</v>
      </c>
      <c r="Q27" s="16" t="s">
        <v>20</v>
      </c>
      <c r="R27" s="16" t="s">
        <v>18</v>
      </c>
      <c r="S27" s="14" t="s">
        <v>40</v>
      </c>
    </row>
    <row r="28" spans="1:19" x14ac:dyDescent="0.35">
      <c r="A28" s="15" t="s">
        <v>13</v>
      </c>
      <c r="B28" s="15">
        <v>2.532</v>
      </c>
      <c r="C28" s="14" t="s">
        <v>35</v>
      </c>
      <c r="D28" s="14">
        <v>1</v>
      </c>
      <c r="F28" s="15" t="s">
        <v>13</v>
      </c>
      <c r="G28" s="15">
        <v>2.532</v>
      </c>
      <c r="H28" s="14" t="s">
        <v>34</v>
      </c>
      <c r="I28" s="14">
        <v>1</v>
      </c>
      <c r="K28" s="15" t="s">
        <v>13</v>
      </c>
      <c r="L28" s="15">
        <v>1.0660000000000001</v>
      </c>
      <c r="M28" s="14" t="s">
        <v>34</v>
      </c>
      <c r="N28" s="14">
        <v>1</v>
      </c>
      <c r="P28" s="15" t="s">
        <v>9</v>
      </c>
      <c r="Q28" s="15">
        <v>0</v>
      </c>
      <c r="R28" s="14" t="s">
        <v>34</v>
      </c>
      <c r="S28" s="14">
        <v>1</v>
      </c>
    </row>
    <row r="29" spans="1:19" x14ac:dyDescent="0.35">
      <c r="A29" s="15" t="s">
        <v>12</v>
      </c>
      <c r="B29" s="15">
        <v>3.7320000000000002</v>
      </c>
      <c r="C29" s="14" t="s">
        <v>35</v>
      </c>
      <c r="D29" s="14">
        <v>2</v>
      </c>
      <c r="F29" s="15" t="s">
        <v>12</v>
      </c>
      <c r="G29" s="15">
        <v>3.3719999999999999</v>
      </c>
      <c r="H29" s="14" t="s">
        <v>34</v>
      </c>
      <c r="I29" s="14">
        <v>2</v>
      </c>
      <c r="K29" s="15" t="s">
        <v>12</v>
      </c>
      <c r="L29" s="15">
        <v>2.266</v>
      </c>
      <c r="M29" s="14" t="s">
        <v>34</v>
      </c>
      <c r="N29" s="14">
        <v>2</v>
      </c>
      <c r="P29" s="15" t="s">
        <v>5</v>
      </c>
      <c r="Q29" s="15">
        <v>0.6</v>
      </c>
      <c r="R29" s="14" t="s">
        <v>34</v>
      </c>
      <c r="S29" s="14">
        <v>2</v>
      </c>
    </row>
    <row r="30" spans="1:19" x14ac:dyDescent="0.35">
      <c r="A30" s="15" t="s">
        <v>11</v>
      </c>
      <c r="B30" s="15">
        <v>4.3719999999999999</v>
      </c>
      <c r="C30" s="14" t="s">
        <v>35</v>
      </c>
      <c r="D30" s="14">
        <v>3</v>
      </c>
      <c r="F30" s="15" t="s">
        <v>11</v>
      </c>
      <c r="G30" s="15">
        <v>4.3719999999999999</v>
      </c>
      <c r="H30" s="14" t="s">
        <v>34</v>
      </c>
      <c r="I30" s="14">
        <v>3</v>
      </c>
      <c r="K30" s="15" t="s">
        <v>11</v>
      </c>
      <c r="L30" s="15">
        <v>2.9060000000000001</v>
      </c>
      <c r="M30" s="14" t="s">
        <v>34</v>
      </c>
      <c r="N30" s="14">
        <v>3</v>
      </c>
      <c r="P30" s="15" t="s">
        <v>4</v>
      </c>
      <c r="Q30" s="15">
        <v>0.83399999999999996</v>
      </c>
      <c r="R30" s="14" t="s">
        <v>34</v>
      </c>
      <c r="S30" s="14">
        <v>3</v>
      </c>
    </row>
    <row r="31" spans="1:19" x14ac:dyDescent="0.35">
      <c r="A31" s="59" t="s">
        <v>41</v>
      </c>
      <c r="B31" s="60"/>
      <c r="C31" s="60"/>
      <c r="D31" s="60"/>
      <c r="F31" s="59" t="s">
        <v>41</v>
      </c>
      <c r="G31" s="60"/>
      <c r="H31" s="60"/>
      <c r="I31" s="60"/>
      <c r="K31" s="59" t="s">
        <v>41</v>
      </c>
      <c r="L31" s="60"/>
      <c r="M31" s="60"/>
      <c r="N31" s="60"/>
      <c r="P31" s="59" t="s">
        <v>41</v>
      </c>
      <c r="Q31" s="60"/>
      <c r="R31" s="60"/>
      <c r="S31" s="60"/>
    </row>
    <row r="32" spans="1:19" x14ac:dyDescent="0.35">
      <c r="A32" s="16" t="s">
        <v>21</v>
      </c>
      <c r="B32" s="16" t="s">
        <v>20</v>
      </c>
      <c r="C32" s="16" t="s">
        <v>18</v>
      </c>
      <c r="D32" s="14" t="s">
        <v>40</v>
      </c>
      <c r="F32" s="16" t="s">
        <v>21</v>
      </c>
      <c r="G32" s="16" t="s">
        <v>20</v>
      </c>
      <c r="H32" s="16" t="s">
        <v>18</v>
      </c>
      <c r="I32" s="14" t="s">
        <v>40</v>
      </c>
      <c r="K32" s="16" t="s">
        <v>21</v>
      </c>
      <c r="L32" s="16" t="s">
        <v>20</v>
      </c>
      <c r="M32" s="16" t="s">
        <v>18</v>
      </c>
      <c r="N32" s="14" t="s">
        <v>40</v>
      </c>
      <c r="P32" s="16" t="s">
        <v>21</v>
      </c>
      <c r="Q32" s="16" t="s">
        <v>20</v>
      </c>
      <c r="R32" s="16" t="s">
        <v>18</v>
      </c>
      <c r="S32" s="14" t="s">
        <v>40</v>
      </c>
    </row>
    <row r="33" spans="1:19" x14ac:dyDescent="0.35">
      <c r="A33" s="15" t="s">
        <v>6</v>
      </c>
      <c r="B33" s="15">
        <v>0</v>
      </c>
      <c r="C33" s="14" t="s">
        <v>35</v>
      </c>
      <c r="D33" s="14">
        <v>1</v>
      </c>
      <c r="F33" s="15" t="s">
        <v>6</v>
      </c>
      <c r="G33" s="15">
        <v>0</v>
      </c>
      <c r="H33" s="14" t="s">
        <v>35</v>
      </c>
      <c r="I33" s="14">
        <v>1</v>
      </c>
      <c r="K33" s="15" t="s">
        <v>8</v>
      </c>
      <c r="L33" s="15">
        <v>0</v>
      </c>
      <c r="M33" s="14" t="s">
        <v>35</v>
      </c>
      <c r="N33" s="14">
        <v>1</v>
      </c>
      <c r="P33" s="15" t="s">
        <v>4</v>
      </c>
      <c r="Q33" s="15">
        <v>0.30867043999999999</v>
      </c>
      <c r="R33" s="14" t="s">
        <v>34</v>
      </c>
      <c r="S33" s="14">
        <v>1</v>
      </c>
    </row>
    <row r="34" spans="1:19" x14ac:dyDescent="0.35">
      <c r="A34" s="15" t="s">
        <v>7</v>
      </c>
      <c r="B34" s="15">
        <v>0</v>
      </c>
      <c r="C34" s="14" t="s">
        <v>35</v>
      </c>
      <c r="D34" s="14">
        <v>2</v>
      </c>
      <c r="F34" s="15" t="s">
        <v>7</v>
      </c>
      <c r="G34" s="15">
        <v>0</v>
      </c>
      <c r="H34" s="14" t="s">
        <v>35</v>
      </c>
      <c r="I34" s="14">
        <v>2</v>
      </c>
      <c r="K34" s="15" t="s">
        <v>6</v>
      </c>
      <c r="L34" s="15">
        <v>1.466</v>
      </c>
      <c r="M34" s="14" t="s">
        <v>35</v>
      </c>
      <c r="N34" s="14">
        <v>2</v>
      </c>
      <c r="P34" s="15" t="s">
        <v>5</v>
      </c>
      <c r="Q34" s="15">
        <v>0.35742970000000002</v>
      </c>
      <c r="R34" s="14" t="s">
        <v>34</v>
      </c>
      <c r="S34" s="14">
        <v>2</v>
      </c>
    </row>
    <row r="35" spans="1:19" x14ac:dyDescent="0.35">
      <c r="A35" s="15" t="s">
        <v>8</v>
      </c>
      <c r="B35" s="15">
        <v>1.466</v>
      </c>
      <c r="C35" s="14" t="s">
        <v>35</v>
      </c>
      <c r="D35" s="14">
        <v>3</v>
      </c>
      <c r="F35" s="15" t="s">
        <v>8</v>
      </c>
      <c r="G35" s="15">
        <v>1.466</v>
      </c>
      <c r="H35" s="14" t="s">
        <v>35</v>
      </c>
      <c r="I35" s="14">
        <v>3</v>
      </c>
      <c r="K35" s="15" t="s">
        <v>7</v>
      </c>
      <c r="L35" s="15">
        <v>1.466</v>
      </c>
      <c r="M35" s="14" t="s">
        <v>35</v>
      </c>
      <c r="N35" s="14">
        <v>3</v>
      </c>
      <c r="P35" s="15" t="s">
        <v>2</v>
      </c>
      <c r="Q35" s="15">
        <v>2.0246043999999999</v>
      </c>
      <c r="R35" s="14" t="s">
        <v>35</v>
      </c>
      <c r="S35" s="14">
        <v>3</v>
      </c>
    </row>
    <row r="37" spans="1:19" x14ac:dyDescent="0.35">
      <c r="A37" s="54" t="s">
        <v>29</v>
      </c>
      <c r="B37" s="55"/>
      <c r="C37" s="56"/>
      <c r="F37" s="54" t="s">
        <v>30</v>
      </c>
      <c r="G37" s="55"/>
      <c r="H37" s="56"/>
      <c r="K37" s="54" t="s">
        <v>31</v>
      </c>
      <c r="L37" s="55"/>
      <c r="M37" s="56"/>
      <c r="P37" s="54" t="s">
        <v>32</v>
      </c>
      <c r="Q37" s="55"/>
      <c r="R37" s="56"/>
    </row>
    <row r="38" spans="1:19" x14ac:dyDescent="0.35">
      <c r="A38" s="57" t="s">
        <v>37</v>
      </c>
      <c r="B38" s="58"/>
      <c r="C38" s="58"/>
      <c r="D38" s="58"/>
      <c r="F38" s="57" t="s">
        <v>37</v>
      </c>
      <c r="G38" s="58"/>
      <c r="H38" s="58"/>
      <c r="I38" s="58"/>
      <c r="K38" s="57" t="s">
        <v>37</v>
      </c>
      <c r="L38" s="58"/>
      <c r="M38" s="58"/>
      <c r="N38" s="58"/>
      <c r="P38" s="57" t="s">
        <v>37</v>
      </c>
      <c r="Q38" s="58"/>
      <c r="R38" s="58"/>
      <c r="S38" s="58"/>
    </row>
    <row r="39" spans="1:19" x14ac:dyDescent="0.35">
      <c r="A39" s="16" t="s">
        <v>21</v>
      </c>
      <c r="B39" s="16" t="s">
        <v>20</v>
      </c>
      <c r="C39" s="16" t="s">
        <v>18</v>
      </c>
      <c r="D39" s="14" t="s">
        <v>40</v>
      </c>
      <c r="F39" s="16" t="s">
        <v>21</v>
      </c>
      <c r="G39" s="16" t="s">
        <v>20</v>
      </c>
      <c r="H39" s="16" t="s">
        <v>18</v>
      </c>
      <c r="I39" s="14" t="s">
        <v>40</v>
      </c>
      <c r="K39" s="16" t="s">
        <v>21</v>
      </c>
      <c r="L39" s="16" t="s">
        <v>20</v>
      </c>
      <c r="M39" s="16" t="s">
        <v>18</v>
      </c>
      <c r="N39" s="14" t="s">
        <v>40</v>
      </c>
      <c r="P39" s="16" t="s">
        <v>21</v>
      </c>
      <c r="Q39" s="16" t="s">
        <v>20</v>
      </c>
      <c r="R39" s="16" t="s">
        <v>18</v>
      </c>
      <c r="S39" s="14" t="s">
        <v>40</v>
      </c>
    </row>
    <row r="40" spans="1:19" x14ac:dyDescent="0.35">
      <c r="A40" s="15" t="s">
        <v>10</v>
      </c>
      <c r="B40" s="15">
        <v>10.8</v>
      </c>
      <c r="C40" s="14" t="s">
        <v>34</v>
      </c>
      <c r="D40" s="14">
        <v>1</v>
      </c>
      <c r="F40" s="15" t="s">
        <v>10</v>
      </c>
      <c r="G40" s="15">
        <v>12.167999999999999</v>
      </c>
      <c r="H40" s="14" t="s">
        <v>34</v>
      </c>
      <c r="I40" s="14">
        <v>1</v>
      </c>
      <c r="K40" s="15" t="s">
        <v>10</v>
      </c>
      <c r="L40" s="15">
        <v>15.334</v>
      </c>
      <c r="M40" s="14" t="s">
        <v>34</v>
      </c>
      <c r="N40" s="14">
        <v>1</v>
      </c>
      <c r="P40" s="15" t="s">
        <v>10</v>
      </c>
      <c r="Q40" s="15">
        <v>16.134</v>
      </c>
      <c r="R40" s="14" t="s">
        <v>34</v>
      </c>
      <c r="S40" s="14">
        <v>1</v>
      </c>
    </row>
    <row r="41" spans="1:19" x14ac:dyDescent="0.35">
      <c r="A41" s="15" t="s">
        <v>12</v>
      </c>
      <c r="B41" s="15">
        <v>10.965999999999999</v>
      </c>
      <c r="C41" s="14" t="s">
        <v>34</v>
      </c>
      <c r="D41" s="14">
        <v>2</v>
      </c>
      <c r="F41" s="15" t="s">
        <v>12</v>
      </c>
      <c r="G41" s="15">
        <v>12.334</v>
      </c>
      <c r="H41" s="14" t="s">
        <v>34</v>
      </c>
      <c r="I41" s="14">
        <v>2</v>
      </c>
      <c r="K41" s="15" t="s">
        <v>12</v>
      </c>
      <c r="L41" s="15">
        <v>15.5</v>
      </c>
      <c r="M41" s="14" t="s">
        <v>34</v>
      </c>
      <c r="N41" s="14">
        <v>2</v>
      </c>
      <c r="P41" s="15" t="s">
        <v>12</v>
      </c>
      <c r="Q41" s="15">
        <v>16.3</v>
      </c>
      <c r="R41" s="14" t="s">
        <v>34</v>
      </c>
      <c r="S41" s="14">
        <v>2</v>
      </c>
    </row>
    <row r="42" spans="1:19" x14ac:dyDescent="0.35">
      <c r="A42" s="15" t="s">
        <v>11</v>
      </c>
      <c r="B42" s="15">
        <v>10.965999999999999</v>
      </c>
      <c r="C42" s="14" t="s">
        <v>34</v>
      </c>
      <c r="D42" s="14">
        <v>3</v>
      </c>
      <c r="F42" s="15" t="s">
        <v>11</v>
      </c>
      <c r="G42" s="15">
        <v>12.334</v>
      </c>
      <c r="H42" s="14" t="s">
        <v>34</v>
      </c>
      <c r="I42" s="14">
        <v>3</v>
      </c>
      <c r="K42" s="15" t="s">
        <v>11</v>
      </c>
      <c r="L42" s="15">
        <v>15.5</v>
      </c>
      <c r="M42" s="14" t="s">
        <v>34</v>
      </c>
      <c r="N42" s="14">
        <v>3</v>
      </c>
      <c r="P42" s="15" t="s">
        <v>11</v>
      </c>
      <c r="Q42" s="15">
        <v>16.3</v>
      </c>
      <c r="R42" s="14" t="s">
        <v>34</v>
      </c>
      <c r="S42" s="14">
        <v>3</v>
      </c>
    </row>
    <row r="43" spans="1:19" x14ac:dyDescent="0.35">
      <c r="A43" s="59" t="s">
        <v>38</v>
      </c>
      <c r="B43" s="60"/>
      <c r="C43" s="60"/>
      <c r="D43" s="60"/>
      <c r="F43" s="59" t="s">
        <v>38</v>
      </c>
      <c r="G43" s="60"/>
      <c r="H43" s="60"/>
      <c r="I43" s="60"/>
      <c r="K43" s="59" t="s">
        <v>38</v>
      </c>
      <c r="L43" s="60"/>
      <c r="M43" s="60"/>
      <c r="N43" s="60"/>
      <c r="P43" s="59" t="s">
        <v>38</v>
      </c>
      <c r="Q43" s="60"/>
      <c r="R43" s="60"/>
      <c r="S43" s="60"/>
    </row>
    <row r="44" spans="1:19" x14ac:dyDescent="0.35">
      <c r="A44" s="16" t="s">
        <v>21</v>
      </c>
      <c r="B44" s="16" t="s">
        <v>20</v>
      </c>
      <c r="C44" s="16" t="s">
        <v>18</v>
      </c>
      <c r="D44" s="14" t="s">
        <v>40</v>
      </c>
      <c r="F44" s="16" t="s">
        <v>21</v>
      </c>
      <c r="G44" s="16" t="s">
        <v>20</v>
      </c>
      <c r="H44" s="16" t="s">
        <v>18</v>
      </c>
      <c r="I44" s="14" t="s">
        <v>40</v>
      </c>
      <c r="K44" s="16" t="s">
        <v>21</v>
      </c>
      <c r="L44" s="16" t="s">
        <v>20</v>
      </c>
      <c r="M44" s="16" t="s">
        <v>18</v>
      </c>
      <c r="N44" s="14" t="s">
        <v>40</v>
      </c>
      <c r="P44" s="16" t="s">
        <v>21</v>
      </c>
      <c r="Q44" s="16" t="s">
        <v>20</v>
      </c>
      <c r="R44" s="16" t="s">
        <v>18</v>
      </c>
      <c r="S44" s="14" t="s">
        <v>40</v>
      </c>
    </row>
    <row r="45" spans="1:19" x14ac:dyDescent="0.35">
      <c r="A45" s="15" t="s">
        <v>13</v>
      </c>
      <c r="B45" s="15">
        <v>5.3319999999999999</v>
      </c>
      <c r="C45" s="14" t="s">
        <v>34</v>
      </c>
      <c r="D45" s="14">
        <v>1</v>
      </c>
      <c r="F45" s="15" t="s">
        <v>13</v>
      </c>
      <c r="G45" s="15">
        <v>6.7</v>
      </c>
      <c r="H45" s="14" t="s">
        <v>34</v>
      </c>
      <c r="I45" s="14">
        <v>1</v>
      </c>
      <c r="K45" s="15" t="s">
        <v>13</v>
      </c>
      <c r="L45" s="15">
        <v>9.8659999999999997</v>
      </c>
      <c r="M45" s="14" t="s">
        <v>34</v>
      </c>
      <c r="N45" s="14">
        <v>1</v>
      </c>
      <c r="P45" s="15" t="s">
        <v>13</v>
      </c>
      <c r="Q45" s="15">
        <v>10.666</v>
      </c>
      <c r="R45" s="14" t="s">
        <v>34</v>
      </c>
      <c r="S45" s="14">
        <v>1</v>
      </c>
    </row>
    <row r="46" spans="1:19" x14ac:dyDescent="0.35">
      <c r="A46" s="15" t="s">
        <v>12</v>
      </c>
      <c r="B46" s="15">
        <v>6.532</v>
      </c>
      <c r="C46" s="14" t="s">
        <v>34</v>
      </c>
      <c r="D46" s="14">
        <v>2</v>
      </c>
      <c r="F46" s="15" t="s">
        <v>12</v>
      </c>
      <c r="G46" s="15">
        <v>7.9</v>
      </c>
      <c r="H46" s="14" t="s">
        <v>34</v>
      </c>
      <c r="I46" s="14">
        <v>2</v>
      </c>
      <c r="K46" s="15" t="s">
        <v>12</v>
      </c>
      <c r="L46" s="15">
        <v>11.066000000000001</v>
      </c>
      <c r="M46" s="14" t="s">
        <v>34</v>
      </c>
      <c r="N46" s="14">
        <v>2</v>
      </c>
      <c r="P46" s="15" t="s">
        <v>12</v>
      </c>
      <c r="Q46" s="15">
        <v>11.866</v>
      </c>
      <c r="R46" s="14" t="s">
        <v>34</v>
      </c>
      <c r="S46" s="14">
        <v>2</v>
      </c>
    </row>
    <row r="47" spans="1:19" x14ac:dyDescent="0.35">
      <c r="A47" s="15" t="s">
        <v>11</v>
      </c>
      <c r="B47" s="15">
        <v>7.1719999999999997</v>
      </c>
      <c r="C47" s="14" t="s">
        <v>34</v>
      </c>
      <c r="D47" s="14">
        <v>3</v>
      </c>
      <c r="F47" s="15" t="s">
        <v>11</v>
      </c>
      <c r="G47" s="15">
        <v>8.5399999999999991</v>
      </c>
      <c r="H47" s="14" t="s">
        <v>34</v>
      </c>
      <c r="I47" s="14">
        <v>3</v>
      </c>
      <c r="K47" s="15" t="s">
        <v>11</v>
      </c>
      <c r="L47" s="15">
        <v>11.706</v>
      </c>
      <c r="M47" s="14" t="s">
        <v>34</v>
      </c>
      <c r="N47" s="14">
        <v>3</v>
      </c>
      <c r="P47" s="15" t="s">
        <v>11</v>
      </c>
      <c r="Q47" s="15">
        <v>12.506</v>
      </c>
      <c r="R47" s="14" t="s">
        <v>34</v>
      </c>
      <c r="S47" s="14">
        <v>3</v>
      </c>
    </row>
    <row r="48" spans="1:19" x14ac:dyDescent="0.35">
      <c r="A48" s="59" t="s">
        <v>41</v>
      </c>
      <c r="B48" s="60"/>
      <c r="C48" s="60"/>
      <c r="D48" s="60"/>
      <c r="F48" s="59" t="s">
        <v>41</v>
      </c>
      <c r="G48" s="60"/>
      <c r="H48" s="60"/>
      <c r="I48" s="60"/>
      <c r="K48" s="59" t="s">
        <v>41</v>
      </c>
      <c r="L48" s="60"/>
      <c r="M48" s="60"/>
      <c r="N48" s="60"/>
      <c r="P48" s="59" t="s">
        <v>41</v>
      </c>
      <c r="Q48" s="60"/>
      <c r="R48" s="60"/>
      <c r="S48" s="60"/>
    </row>
    <row r="49" spans="1:19" x14ac:dyDescent="0.35">
      <c r="A49" s="16" t="s">
        <v>21</v>
      </c>
      <c r="B49" s="16" t="s">
        <v>20</v>
      </c>
      <c r="C49" s="16" t="s">
        <v>18</v>
      </c>
      <c r="D49" s="14" t="s">
        <v>40</v>
      </c>
      <c r="F49" s="16" t="s">
        <v>21</v>
      </c>
      <c r="G49" s="16" t="s">
        <v>20</v>
      </c>
      <c r="H49" s="16" t="s">
        <v>18</v>
      </c>
      <c r="I49" s="14" t="s">
        <v>40</v>
      </c>
      <c r="K49" s="16" t="s">
        <v>21</v>
      </c>
      <c r="L49" s="16" t="s">
        <v>20</v>
      </c>
      <c r="M49" s="16" t="s">
        <v>18</v>
      </c>
      <c r="N49" s="14" t="s">
        <v>40</v>
      </c>
      <c r="P49" s="16" t="s">
        <v>21</v>
      </c>
      <c r="Q49" s="16" t="s">
        <v>20</v>
      </c>
      <c r="R49" s="16" t="s">
        <v>18</v>
      </c>
      <c r="S49" s="14" t="s">
        <v>40</v>
      </c>
    </row>
    <row r="50" spans="1:19" x14ac:dyDescent="0.35">
      <c r="A50" s="15" t="s">
        <v>10</v>
      </c>
      <c r="B50" s="15">
        <v>0</v>
      </c>
      <c r="C50" s="14" t="s">
        <v>35</v>
      </c>
      <c r="D50" s="14">
        <v>1</v>
      </c>
      <c r="F50" s="15" t="s">
        <v>12</v>
      </c>
      <c r="G50" s="15">
        <v>0</v>
      </c>
      <c r="H50" s="14" t="s">
        <v>35</v>
      </c>
      <c r="I50" s="14">
        <v>1</v>
      </c>
      <c r="K50" s="15" t="s">
        <v>11</v>
      </c>
      <c r="L50" s="15">
        <v>0</v>
      </c>
      <c r="M50" s="14" t="s">
        <v>35</v>
      </c>
      <c r="N50" s="14">
        <v>1</v>
      </c>
      <c r="P50" s="15" t="s">
        <v>13</v>
      </c>
      <c r="Q50" s="15">
        <v>0</v>
      </c>
      <c r="R50" s="14" t="s">
        <v>35</v>
      </c>
      <c r="S50" s="14">
        <v>1</v>
      </c>
    </row>
    <row r="51" spans="1:19" x14ac:dyDescent="0.35">
      <c r="A51" s="15" t="s">
        <v>9</v>
      </c>
      <c r="B51" s="15">
        <v>0.8</v>
      </c>
      <c r="C51" s="14" t="s">
        <v>35</v>
      </c>
      <c r="D51" s="14">
        <v>2</v>
      </c>
      <c r="F51" s="15" t="s">
        <v>10</v>
      </c>
      <c r="G51" s="15">
        <v>1.3680000000000001</v>
      </c>
      <c r="H51" s="14" t="s">
        <v>35</v>
      </c>
      <c r="I51" s="14">
        <v>2</v>
      </c>
      <c r="K51" s="15" t="s">
        <v>13</v>
      </c>
      <c r="L51" s="15">
        <v>0.8</v>
      </c>
      <c r="M51" s="14" t="s">
        <v>35</v>
      </c>
      <c r="N51" s="14">
        <v>2</v>
      </c>
      <c r="P51" s="15" t="s">
        <v>11</v>
      </c>
      <c r="Q51" s="15">
        <v>0.8</v>
      </c>
      <c r="R51" s="14" t="s">
        <v>35</v>
      </c>
      <c r="S51" s="14">
        <v>2</v>
      </c>
    </row>
    <row r="52" spans="1:19" x14ac:dyDescent="0.35">
      <c r="A52" s="15" t="s">
        <v>12</v>
      </c>
      <c r="B52" s="15">
        <v>1.3680000000000001</v>
      </c>
      <c r="C52" s="14" t="s">
        <v>35</v>
      </c>
      <c r="D52" s="14">
        <v>3</v>
      </c>
      <c r="F52" s="15" t="s">
        <v>9</v>
      </c>
      <c r="G52" s="15">
        <v>2.1680000000000001</v>
      </c>
      <c r="H52" s="14" t="s">
        <v>35</v>
      </c>
      <c r="I52" s="14">
        <v>3</v>
      </c>
      <c r="K52" s="15" t="s">
        <v>12</v>
      </c>
      <c r="L52" s="15">
        <v>3.1659999999999999</v>
      </c>
      <c r="M52" s="14" t="s">
        <v>35</v>
      </c>
      <c r="N52" s="14">
        <v>3</v>
      </c>
      <c r="P52" s="15" t="s">
        <v>12</v>
      </c>
      <c r="Q52" s="15">
        <v>3.9660000000000002</v>
      </c>
      <c r="R52" s="14" t="s">
        <v>35</v>
      </c>
      <c r="S52" s="14">
        <v>3</v>
      </c>
    </row>
  </sheetData>
  <mergeCells count="48">
    <mergeCell ref="A3:D3"/>
    <mergeCell ref="A13:D13"/>
    <mergeCell ref="A21:D21"/>
    <mergeCell ref="F21:I21"/>
    <mergeCell ref="K21:N21"/>
    <mergeCell ref="F3:I3"/>
    <mergeCell ref="K3:N3"/>
    <mergeCell ref="P21:S21"/>
    <mergeCell ref="P26:S26"/>
    <mergeCell ref="P31:S31"/>
    <mergeCell ref="K26:N26"/>
    <mergeCell ref="A31:D31"/>
    <mergeCell ref="F31:I31"/>
    <mergeCell ref="K31:N31"/>
    <mergeCell ref="A26:D26"/>
    <mergeCell ref="F26:I26"/>
    <mergeCell ref="A43:D43"/>
    <mergeCell ref="A48:D48"/>
    <mergeCell ref="F38:I38"/>
    <mergeCell ref="F43:I43"/>
    <mergeCell ref="F48:I48"/>
    <mergeCell ref="K43:N43"/>
    <mergeCell ref="K48:N48"/>
    <mergeCell ref="P38:S38"/>
    <mergeCell ref="P43:S43"/>
    <mergeCell ref="P48:S48"/>
    <mergeCell ref="A37:C37"/>
    <mergeCell ref="F37:H37"/>
    <mergeCell ref="K37:M37"/>
    <mergeCell ref="P37:R37"/>
    <mergeCell ref="K38:N38"/>
    <mergeCell ref="A38:D38"/>
    <mergeCell ref="A2:C2"/>
    <mergeCell ref="F2:H2"/>
    <mergeCell ref="K2:M2"/>
    <mergeCell ref="P2:R2"/>
    <mergeCell ref="K20:M20"/>
    <mergeCell ref="P20:R20"/>
    <mergeCell ref="P3:S3"/>
    <mergeCell ref="P8:S8"/>
    <mergeCell ref="P13:S13"/>
    <mergeCell ref="F13:I13"/>
    <mergeCell ref="F8:I8"/>
    <mergeCell ref="K8:N8"/>
    <mergeCell ref="K13:N13"/>
    <mergeCell ref="B20:D20"/>
    <mergeCell ref="F20:H20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CA1B-E756-4BE8-84AA-728B822798BB}">
  <dimension ref="A6:AK32"/>
  <sheetViews>
    <sheetView topLeftCell="V13" zoomScale="85" zoomScaleNormal="85" workbookViewId="0">
      <selection activeCell="AI33" sqref="AI33"/>
    </sheetView>
  </sheetViews>
  <sheetFormatPr defaultRowHeight="14.5" x14ac:dyDescent="0.35"/>
  <cols>
    <col min="8" max="8" width="14.36328125" customWidth="1"/>
    <col min="9" max="9" width="11.81640625" customWidth="1"/>
    <col min="10" max="10" width="14.81640625" customWidth="1"/>
    <col min="11" max="11" width="11.7265625" customWidth="1"/>
    <col min="12" max="12" width="10.81640625" customWidth="1"/>
    <col min="21" max="21" width="12.6328125" customWidth="1"/>
    <col min="22" max="22" width="9.54296875" customWidth="1"/>
    <col min="23" max="23" width="10.26953125" customWidth="1"/>
    <col min="24" max="24" width="10.08984375" customWidth="1"/>
    <col min="32" max="32" width="12.90625" customWidth="1"/>
    <col min="33" max="33" width="20.54296875" customWidth="1"/>
    <col min="34" max="34" width="14.453125" customWidth="1"/>
    <col min="35" max="35" width="13.54296875" customWidth="1"/>
    <col min="36" max="36" width="11.81640625" customWidth="1"/>
  </cols>
  <sheetData>
    <row r="6" spans="2:37" ht="20" x14ac:dyDescent="0.35">
      <c r="B6" s="67" t="s">
        <v>54</v>
      </c>
      <c r="C6" s="67"/>
      <c r="D6" s="67"/>
      <c r="O6" s="67" t="s">
        <v>73</v>
      </c>
      <c r="P6" s="67"/>
      <c r="Q6" s="67"/>
      <c r="AA6" s="67" t="s">
        <v>75</v>
      </c>
      <c r="AB6" s="67"/>
      <c r="AC6" s="67"/>
    </row>
    <row r="7" spans="2:37" ht="15.5" x14ac:dyDescent="0.35">
      <c r="B7" s="68" t="s">
        <v>55</v>
      </c>
      <c r="C7" s="70" t="s">
        <v>56</v>
      </c>
      <c r="D7" s="72" t="s">
        <v>57</v>
      </c>
      <c r="H7" s="62"/>
      <c r="I7" s="63"/>
      <c r="J7" s="21" t="s">
        <v>34</v>
      </c>
      <c r="K7" s="22" t="s">
        <v>35</v>
      </c>
      <c r="L7" s="22" t="s">
        <v>36</v>
      </c>
      <c r="M7" s="20" t="s">
        <v>39</v>
      </c>
      <c r="O7" s="68" t="s">
        <v>55</v>
      </c>
      <c r="P7" s="70" t="s">
        <v>56</v>
      </c>
      <c r="Q7" s="72" t="s">
        <v>57</v>
      </c>
      <c r="T7" s="62"/>
      <c r="U7" s="63"/>
      <c r="V7" s="28" t="s">
        <v>34</v>
      </c>
      <c r="W7" s="22" t="s">
        <v>35</v>
      </c>
      <c r="X7" s="22" t="s">
        <v>36</v>
      </c>
      <c r="Y7" s="20" t="s">
        <v>39</v>
      </c>
      <c r="AA7" s="68" t="s">
        <v>55</v>
      </c>
      <c r="AB7" s="70" t="s">
        <v>56</v>
      </c>
      <c r="AC7" s="72" t="s">
        <v>57</v>
      </c>
      <c r="AF7" s="62"/>
      <c r="AG7" s="63"/>
      <c r="AH7" s="28" t="s">
        <v>34</v>
      </c>
      <c r="AI7" s="22" t="s">
        <v>35</v>
      </c>
      <c r="AJ7" s="22" t="s">
        <v>36</v>
      </c>
      <c r="AK7" s="20" t="s">
        <v>39</v>
      </c>
    </row>
    <row r="8" spans="2:37" ht="16" thickBot="1" x14ac:dyDescent="0.4">
      <c r="B8" s="69"/>
      <c r="C8" s="71"/>
      <c r="D8" s="73"/>
      <c r="H8" s="64" t="s">
        <v>58</v>
      </c>
      <c r="I8" s="23" t="s">
        <v>34</v>
      </c>
      <c r="J8" s="20">
        <v>2</v>
      </c>
      <c r="K8" s="20">
        <v>2</v>
      </c>
      <c r="L8" s="20">
        <v>0</v>
      </c>
      <c r="M8" s="24">
        <f>SUM(J8:L8)</f>
        <v>4</v>
      </c>
      <c r="O8" s="69"/>
      <c r="P8" s="71"/>
      <c r="Q8" s="73"/>
      <c r="T8" s="64" t="s">
        <v>58</v>
      </c>
      <c r="U8" s="23" t="s">
        <v>34</v>
      </c>
      <c r="V8" s="20">
        <v>2</v>
      </c>
      <c r="W8" s="20">
        <v>2</v>
      </c>
      <c r="X8" s="20">
        <v>0</v>
      </c>
      <c r="Y8" s="24">
        <f>SUM(V8:X8)</f>
        <v>4</v>
      </c>
      <c r="AA8" s="69"/>
      <c r="AB8" s="71"/>
      <c r="AC8" s="73"/>
      <c r="AF8" s="64" t="s">
        <v>58</v>
      </c>
      <c r="AG8" s="23" t="s">
        <v>34</v>
      </c>
      <c r="AH8" s="20">
        <v>2</v>
      </c>
      <c r="AI8" s="20">
        <v>2</v>
      </c>
      <c r="AJ8" s="20">
        <v>0</v>
      </c>
      <c r="AK8" s="24">
        <f>SUM(AH8:AJ8)</f>
        <v>4</v>
      </c>
    </row>
    <row r="9" spans="2:37" ht="16" thickTop="1" x14ac:dyDescent="0.35">
      <c r="B9" s="17">
        <v>1</v>
      </c>
      <c r="C9" s="18">
        <v>1</v>
      </c>
      <c r="D9" s="19">
        <v>1</v>
      </c>
      <c r="H9" s="64"/>
      <c r="I9" s="25" t="s">
        <v>35</v>
      </c>
      <c r="J9" s="20">
        <v>0</v>
      </c>
      <c r="K9" s="20">
        <v>3</v>
      </c>
      <c r="L9" s="20">
        <v>1</v>
      </c>
      <c r="M9" s="24">
        <f t="shared" ref="M9:M10" si="0">SUM(J9:L9)</f>
        <v>4</v>
      </c>
      <c r="O9" s="17">
        <v>1</v>
      </c>
      <c r="P9" s="18">
        <v>1</v>
      </c>
      <c r="Q9" s="19">
        <v>1</v>
      </c>
      <c r="T9" s="64"/>
      <c r="U9" s="25" t="s">
        <v>35</v>
      </c>
      <c r="V9" s="20">
        <v>0</v>
      </c>
      <c r="W9" s="20">
        <v>3</v>
      </c>
      <c r="X9" s="20">
        <v>1</v>
      </c>
      <c r="Y9" s="24">
        <f t="shared" ref="Y9:Y10" si="1">SUM(V9:X9)</f>
        <v>4</v>
      </c>
      <c r="AA9" s="17">
        <v>1</v>
      </c>
      <c r="AB9" s="18">
        <v>1</v>
      </c>
      <c r="AC9" s="19">
        <v>1</v>
      </c>
      <c r="AF9" s="64"/>
      <c r="AG9" s="25" t="s">
        <v>35</v>
      </c>
      <c r="AH9" s="20">
        <v>0</v>
      </c>
      <c r="AI9" s="20">
        <v>3</v>
      </c>
      <c r="AJ9" s="20">
        <v>1</v>
      </c>
      <c r="AK9" s="24">
        <f t="shared" ref="AK9:AK10" si="2">SUM(AH9:AJ9)</f>
        <v>4</v>
      </c>
    </row>
    <row r="10" spans="2:37" ht="15.5" x14ac:dyDescent="0.35">
      <c r="B10" s="20">
        <v>2</v>
      </c>
      <c r="C10" s="18">
        <v>1</v>
      </c>
      <c r="D10" s="20">
        <v>1</v>
      </c>
      <c r="H10" s="64"/>
      <c r="I10" s="25" t="s">
        <v>36</v>
      </c>
      <c r="J10" s="20">
        <v>0</v>
      </c>
      <c r="K10" s="20">
        <v>0</v>
      </c>
      <c r="L10" s="20">
        <v>4</v>
      </c>
      <c r="M10" s="24">
        <f t="shared" si="0"/>
        <v>4</v>
      </c>
      <c r="O10" s="20">
        <v>2</v>
      </c>
      <c r="P10" s="18">
        <v>1</v>
      </c>
      <c r="Q10" s="20">
        <v>1</v>
      </c>
      <c r="T10" s="64"/>
      <c r="U10" s="25" t="s">
        <v>36</v>
      </c>
      <c r="V10" s="20">
        <v>0</v>
      </c>
      <c r="W10" s="20">
        <v>0</v>
      </c>
      <c r="X10" s="20">
        <v>4</v>
      </c>
      <c r="Y10" s="24">
        <f t="shared" si="1"/>
        <v>4</v>
      </c>
      <c r="AA10" s="20">
        <v>2</v>
      </c>
      <c r="AB10" s="18">
        <v>1</v>
      </c>
      <c r="AC10" s="20">
        <v>1</v>
      </c>
      <c r="AF10" s="64"/>
      <c r="AG10" s="25" t="s">
        <v>36</v>
      </c>
      <c r="AH10" s="20">
        <v>0</v>
      </c>
      <c r="AI10" s="20">
        <v>0</v>
      </c>
      <c r="AJ10" s="20">
        <v>4</v>
      </c>
      <c r="AK10" s="24">
        <f t="shared" si="2"/>
        <v>4</v>
      </c>
    </row>
    <row r="11" spans="2:37" ht="15.5" x14ac:dyDescent="0.35">
      <c r="B11" s="20">
        <v>3</v>
      </c>
      <c r="C11" s="18">
        <v>1</v>
      </c>
      <c r="D11" s="20">
        <v>2</v>
      </c>
      <c r="H11" s="25"/>
      <c r="I11" s="26" t="s">
        <v>39</v>
      </c>
      <c r="J11" s="24">
        <f>SUM(J8:J10)</f>
        <v>2</v>
      </c>
      <c r="K11" s="24">
        <f t="shared" ref="K11:M11" si="3">SUM(K8:K10)</f>
        <v>5</v>
      </c>
      <c r="L11" s="24">
        <f t="shared" si="3"/>
        <v>5</v>
      </c>
      <c r="M11" s="24">
        <f t="shared" si="3"/>
        <v>12</v>
      </c>
      <c r="O11" s="20">
        <v>3</v>
      </c>
      <c r="P11" s="18">
        <v>1</v>
      </c>
      <c r="Q11" s="20">
        <v>2</v>
      </c>
      <c r="T11" s="25"/>
      <c r="U11" s="26" t="s">
        <v>39</v>
      </c>
      <c r="V11" s="24">
        <f>SUM(V8:V10)</f>
        <v>2</v>
      </c>
      <c r="W11" s="24">
        <f t="shared" ref="W11:Y11" si="4">SUM(W8:W10)</f>
        <v>5</v>
      </c>
      <c r="X11" s="24">
        <f t="shared" si="4"/>
        <v>5</v>
      </c>
      <c r="Y11" s="24">
        <f t="shared" si="4"/>
        <v>12</v>
      </c>
      <c r="AA11" s="20">
        <v>3</v>
      </c>
      <c r="AB11" s="18">
        <v>1</v>
      </c>
      <c r="AC11" s="20">
        <v>2</v>
      </c>
      <c r="AF11" s="25"/>
      <c r="AG11" s="26" t="s">
        <v>39</v>
      </c>
      <c r="AH11" s="24">
        <f>SUM(AH8:AH10)</f>
        <v>2</v>
      </c>
      <c r="AI11" s="24">
        <f t="shared" ref="AI11:AK11" si="5">SUM(AI8:AI10)</f>
        <v>5</v>
      </c>
      <c r="AJ11" s="24">
        <f t="shared" si="5"/>
        <v>5</v>
      </c>
      <c r="AK11" s="24">
        <f t="shared" si="5"/>
        <v>12</v>
      </c>
    </row>
    <row r="12" spans="2:37" ht="15.5" x14ac:dyDescent="0.35">
      <c r="B12" s="20">
        <v>4</v>
      </c>
      <c r="C12" s="18">
        <v>1</v>
      </c>
      <c r="D12" s="20">
        <v>2</v>
      </c>
      <c r="O12" s="20">
        <v>4</v>
      </c>
      <c r="P12" s="18">
        <v>1</v>
      </c>
      <c r="Q12" s="20">
        <v>2</v>
      </c>
      <c r="T12" s="31"/>
      <c r="U12" s="31"/>
      <c r="V12" s="31"/>
      <c r="W12" s="31"/>
      <c r="X12" s="31"/>
      <c r="Y12" s="31"/>
      <c r="AA12" s="20">
        <v>4</v>
      </c>
      <c r="AB12" s="18">
        <v>1</v>
      </c>
      <c r="AC12" s="20">
        <v>2</v>
      </c>
      <c r="AF12" s="31"/>
      <c r="AG12" s="31"/>
      <c r="AH12" s="31"/>
      <c r="AI12" s="31"/>
      <c r="AJ12" s="31"/>
      <c r="AK12" s="31"/>
    </row>
    <row r="13" spans="2:37" ht="15.5" x14ac:dyDescent="0.35">
      <c r="B13" s="20">
        <v>5</v>
      </c>
      <c r="C13" s="18">
        <v>2</v>
      </c>
      <c r="D13" s="20">
        <v>2</v>
      </c>
      <c r="O13" s="20">
        <v>5</v>
      </c>
      <c r="P13" s="18">
        <v>2</v>
      </c>
      <c r="Q13" s="20">
        <v>2</v>
      </c>
      <c r="T13" s="31"/>
      <c r="U13" s="31"/>
      <c r="V13" s="31"/>
      <c r="W13" s="31"/>
      <c r="X13" s="31"/>
      <c r="Y13" s="31"/>
      <c r="AA13" s="20">
        <v>5</v>
      </c>
      <c r="AB13" s="18">
        <v>2</v>
      </c>
      <c r="AC13" s="20">
        <v>2</v>
      </c>
      <c r="AF13" s="31"/>
      <c r="AG13" s="31"/>
      <c r="AH13" s="31"/>
      <c r="AI13" s="31"/>
      <c r="AJ13" s="31"/>
      <c r="AK13" s="31"/>
    </row>
    <row r="14" spans="2:37" ht="15.5" x14ac:dyDescent="0.35">
      <c r="B14" s="20">
        <v>6</v>
      </c>
      <c r="C14" s="18">
        <v>2</v>
      </c>
      <c r="D14" s="20">
        <v>2</v>
      </c>
      <c r="H14" s="25"/>
      <c r="I14" s="20" t="s">
        <v>59</v>
      </c>
      <c r="J14" s="20" t="s">
        <v>60</v>
      </c>
      <c r="K14" s="20" t="s">
        <v>61</v>
      </c>
      <c r="L14" s="20" t="s">
        <v>62</v>
      </c>
      <c r="M14" s="20" t="s">
        <v>39</v>
      </c>
      <c r="O14" s="20">
        <v>6</v>
      </c>
      <c r="P14" s="18">
        <v>2</v>
      </c>
      <c r="Q14" s="20">
        <v>2</v>
      </c>
      <c r="T14" s="25"/>
      <c r="U14" s="20" t="s">
        <v>59</v>
      </c>
      <c r="V14" s="20" t="s">
        <v>60</v>
      </c>
      <c r="W14" s="20" t="s">
        <v>61</v>
      </c>
      <c r="X14" s="20" t="s">
        <v>62</v>
      </c>
      <c r="Y14" s="20" t="s">
        <v>39</v>
      </c>
      <c r="AA14" s="20">
        <v>6</v>
      </c>
      <c r="AB14" s="18">
        <v>2</v>
      </c>
      <c r="AC14" s="20">
        <v>2</v>
      </c>
      <c r="AF14" s="25"/>
      <c r="AG14" s="20" t="s">
        <v>59</v>
      </c>
      <c r="AH14" s="20" t="s">
        <v>60</v>
      </c>
      <c r="AI14" s="20" t="s">
        <v>61</v>
      </c>
      <c r="AJ14" s="20" t="s">
        <v>62</v>
      </c>
      <c r="AK14" s="20" t="s">
        <v>39</v>
      </c>
    </row>
    <row r="15" spans="2:37" ht="15.5" x14ac:dyDescent="0.35">
      <c r="B15" s="20">
        <v>7</v>
      </c>
      <c r="C15" s="18">
        <v>2</v>
      </c>
      <c r="D15" s="20">
        <v>2</v>
      </c>
      <c r="H15" s="25" t="s">
        <v>34</v>
      </c>
      <c r="I15" s="20">
        <f>J8</f>
        <v>2</v>
      </c>
      <c r="J15" s="20">
        <f>J9</f>
        <v>0</v>
      </c>
      <c r="K15" s="20">
        <f>K8</f>
        <v>2</v>
      </c>
      <c r="L15" s="20">
        <f>12-I15-J15-K15</f>
        <v>8</v>
      </c>
      <c r="M15" s="24">
        <f>SUM(I15:L15)</f>
        <v>12</v>
      </c>
      <c r="O15" s="20">
        <v>7</v>
      </c>
      <c r="P15" s="18">
        <v>2</v>
      </c>
      <c r="Q15" s="20">
        <v>2</v>
      </c>
      <c r="T15" s="25" t="s">
        <v>34</v>
      </c>
      <c r="U15" s="20">
        <f>V8</f>
        <v>2</v>
      </c>
      <c r="V15" s="20">
        <f>V9</f>
        <v>0</v>
      </c>
      <c r="W15" s="20">
        <f>W8</f>
        <v>2</v>
      </c>
      <c r="X15" s="20">
        <f>12-U15-V15-W15</f>
        <v>8</v>
      </c>
      <c r="Y15" s="24">
        <f>SUM(U15:X15)</f>
        <v>12</v>
      </c>
      <c r="AA15" s="20">
        <v>7</v>
      </c>
      <c r="AB15" s="18">
        <v>2</v>
      </c>
      <c r="AC15" s="20">
        <v>2</v>
      </c>
      <c r="AF15" s="25" t="s">
        <v>34</v>
      </c>
      <c r="AG15" s="20">
        <f>AH8</f>
        <v>2</v>
      </c>
      <c r="AH15" s="20">
        <f>AH9</f>
        <v>0</v>
      </c>
      <c r="AI15" s="20">
        <f>AI8</f>
        <v>2</v>
      </c>
      <c r="AJ15" s="20">
        <f>12-AG15-AH15-AI15</f>
        <v>8</v>
      </c>
      <c r="AK15" s="24">
        <f>SUM(AG15:AJ15)</f>
        <v>12</v>
      </c>
    </row>
    <row r="16" spans="2:37" ht="15.5" x14ac:dyDescent="0.35">
      <c r="B16" s="20">
        <v>8</v>
      </c>
      <c r="C16" s="18">
        <v>2</v>
      </c>
      <c r="D16" s="20">
        <v>3</v>
      </c>
      <c r="H16" s="25" t="s">
        <v>35</v>
      </c>
      <c r="I16" s="20">
        <f>K9</f>
        <v>3</v>
      </c>
      <c r="J16" s="20">
        <f>K10</f>
        <v>0</v>
      </c>
      <c r="K16" s="20">
        <f>L9</f>
        <v>1</v>
      </c>
      <c r="L16" s="20">
        <f>12-I16-J16-K16</f>
        <v>8</v>
      </c>
      <c r="M16" s="24">
        <f t="shared" ref="M16:M17" si="6">SUM(I16:L16)</f>
        <v>12</v>
      </c>
      <c r="O16" s="20">
        <v>8</v>
      </c>
      <c r="P16" s="18">
        <v>2</v>
      </c>
      <c r="Q16" s="20">
        <v>3</v>
      </c>
      <c r="T16" s="25" t="s">
        <v>35</v>
      </c>
      <c r="U16" s="20">
        <f>W9</f>
        <v>3</v>
      </c>
      <c r="V16" s="20">
        <f>W10</f>
        <v>0</v>
      </c>
      <c r="W16" s="20">
        <f>X9</f>
        <v>1</v>
      </c>
      <c r="X16" s="20">
        <f>12-U16-V16-W16</f>
        <v>8</v>
      </c>
      <c r="Y16" s="24">
        <f t="shared" ref="Y16:Y17" si="7">SUM(U16:X16)</f>
        <v>12</v>
      </c>
      <c r="AA16" s="20">
        <v>8</v>
      </c>
      <c r="AB16" s="18">
        <v>2</v>
      </c>
      <c r="AC16" s="20">
        <v>3</v>
      </c>
      <c r="AF16" s="25" t="s">
        <v>35</v>
      </c>
      <c r="AG16" s="20">
        <f>AI9</f>
        <v>3</v>
      </c>
      <c r="AH16" s="20">
        <f>AI10</f>
        <v>0</v>
      </c>
      <c r="AI16" s="20">
        <f>AJ9</f>
        <v>1</v>
      </c>
      <c r="AJ16" s="20">
        <f>12-AG16-AH16-AI16</f>
        <v>8</v>
      </c>
      <c r="AK16" s="24">
        <f t="shared" ref="AK16:AK17" si="8">SUM(AG16:AJ16)</f>
        <v>12</v>
      </c>
    </row>
    <row r="17" spans="1:37" ht="15.5" x14ac:dyDescent="0.35">
      <c r="B17" s="20">
        <v>9</v>
      </c>
      <c r="C17" s="18">
        <v>3</v>
      </c>
      <c r="D17" s="20">
        <v>3</v>
      </c>
      <c r="H17" s="25" t="s">
        <v>36</v>
      </c>
      <c r="I17" s="20">
        <f>L10</f>
        <v>4</v>
      </c>
      <c r="J17" s="20">
        <f>L9</f>
        <v>1</v>
      </c>
      <c r="K17" s="20">
        <f>K10</f>
        <v>0</v>
      </c>
      <c r="L17" s="20">
        <f>12-I17-J17-K17</f>
        <v>7</v>
      </c>
      <c r="M17" s="24">
        <f t="shared" si="6"/>
        <v>12</v>
      </c>
      <c r="O17" s="20">
        <v>9</v>
      </c>
      <c r="P17" s="18">
        <v>3</v>
      </c>
      <c r="Q17" s="20">
        <v>3</v>
      </c>
      <c r="T17" s="25" t="s">
        <v>36</v>
      </c>
      <c r="U17" s="20">
        <f>X10</f>
        <v>4</v>
      </c>
      <c r="V17" s="20">
        <f>X9</f>
        <v>1</v>
      </c>
      <c r="W17" s="20">
        <f>W10</f>
        <v>0</v>
      </c>
      <c r="X17" s="20">
        <f>12-U17-V17-W17</f>
        <v>7</v>
      </c>
      <c r="Y17" s="24">
        <f t="shared" si="7"/>
        <v>12</v>
      </c>
      <c r="AA17" s="20">
        <v>9</v>
      </c>
      <c r="AB17" s="18">
        <v>3</v>
      </c>
      <c r="AC17" s="20">
        <v>3</v>
      </c>
      <c r="AF17" s="25" t="s">
        <v>36</v>
      </c>
      <c r="AG17" s="20">
        <f>AJ10</f>
        <v>4</v>
      </c>
      <c r="AH17" s="20">
        <f>AJ9</f>
        <v>1</v>
      </c>
      <c r="AI17" s="20">
        <f>AI10</f>
        <v>0</v>
      </c>
      <c r="AJ17" s="20">
        <f>12-AG17-AH17-AI17</f>
        <v>7</v>
      </c>
      <c r="AK17" s="24">
        <f t="shared" si="8"/>
        <v>12</v>
      </c>
    </row>
    <row r="18" spans="1:37" ht="15.5" x14ac:dyDescent="0.35">
      <c r="B18" s="20">
        <v>10</v>
      </c>
      <c r="C18" s="18">
        <v>3</v>
      </c>
      <c r="D18" s="20">
        <v>3</v>
      </c>
      <c r="H18" s="26" t="s">
        <v>39</v>
      </c>
      <c r="I18" s="24">
        <f>SUM(I15:I17)</f>
        <v>9</v>
      </c>
      <c r="J18" s="24">
        <f t="shared" ref="J18:M18" si="9">SUM(J15:J17)</f>
        <v>1</v>
      </c>
      <c r="K18" s="24">
        <f t="shared" si="9"/>
        <v>3</v>
      </c>
      <c r="L18" s="24">
        <f t="shared" si="9"/>
        <v>23</v>
      </c>
      <c r="M18" s="24">
        <f t="shared" si="9"/>
        <v>36</v>
      </c>
      <c r="O18" s="20">
        <v>10</v>
      </c>
      <c r="P18" s="18">
        <v>3</v>
      </c>
      <c r="Q18" s="20">
        <v>3</v>
      </c>
      <c r="T18" s="26" t="s">
        <v>39</v>
      </c>
      <c r="U18" s="24">
        <f>SUM(U15:U17)</f>
        <v>9</v>
      </c>
      <c r="V18" s="24">
        <f t="shared" ref="V18:Y18" si="10">SUM(V15:V17)</f>
        <v>1</v>
      </c>
      <c r="W18" s="24">
        <f t="shared" si="10"/>
        <v>3</v>
      </c>
      <c r="X18" s="24">
        <f t="shared" si="10"/>
        <v>23</v>
      </c>
      <c r="Y18" s="24">
        <f t="shared" si="10"/>
        <v>36</v>
      </c>
      <c r="AA18" s="20">
        <v>10</v>
      </c>
      <c r="AB18" s="18">
        <v>3</v>
      </c>
      <c r="AC18" s="20">
        <v>3</v>
      </c>
      <c r="AF18" s="26" t="s">
        <v>39</v>
      </c>
      <c r="AG18" s="24">
        <f>SUM(AG15:AG17)</f>
        <v>9</v>
      </c>
      <c r="AH18" s="24">
        <f t="shared" ref="AH18:AK18" si="11">SUM(AH15:AH17)</f>
        <v>1</v>
      </c>
      <c r="AI18" s="24">
        <f t="shared" si="11"/>
        <v>3</v>
      </c>
      <c r="AJ18" s="24">
        <f t="shared" si="11"/>
        <v>23</v>
      </c>
      <c r="AK18" s="24">
        <f t="shared" si="11"/>
        <v>36</v>
      </c>
    </row>
    <row r="19" spans="1:37" ht="15.5" x14ac:dyDescent="0.35">
      <c r="B19" s="20">
        <v>11</v>
      </c>
      <c r="C19" s="18">
        <v>3</v>
      </c>
      <c r="D19" s="20">
        <v>3</v>
      </c>
      <c r="O19" s="20">
        <v>11</v>
      </c>
      <c r="P19" s="18">
        <v>3</v>
      </c>
      <c r="Q19" s="20">
        <v>3</v>
      </c>
      <c r="T19" s="31"/>
      <c r="U19" s="31"/>
      <c r="V19" s="31"/>
      <c r="W19" s="31"/>
      <c r="X19" s="31"/>
      <c r="Y19" s="31"/>
      <c r="AA19" s="20">
        <v>11</v>
      </c>
      <c r="AB19" s="18">
        <v>3</v>
      </c>
      <c r="AC19" s="20">
        <v>3</v>
      </c>
    </row>
    <row r="20" spans="1:37" ht="15.5" x14ac:dyDescent="0.35">
      <c r="B20" s="20">
        <v>12</v>
      </c>
      <c r="C20" s="18">
        <v>3</v>
      </c>
      <c r="D20" s="20">
        <v>3</v>
      </c>
      <c r="I20" s="20"/>
      <c r="J20" s="20" t="s">
        <v>63</v>
      </c>
      <c r="K20" s="20" t="s">
        <v>64</v>
      </c>
      <c r="L20" s="20" t="s">
        <v>65</v>
      </c>
      <c r="O20" s="20">
        <v>12</v>
      </c>
      <c r="P20" s="18">
        <v>3</v>
      </c>
      <c r="Q20" s="20">
        <v>3</v>
      </c>
      <c r="T20" s="31"/>
      <c r="U20" s="20"/>
      <c r="V20" s="20" t="s">
        <v>63</v>
      </c>
      <c r="W20" s="20" t="s">
        <v>64</v>
      </c>
      <c r="X20" s="20" t="s">
        <v>65</v>
      </c>
      <c r="Y20" s="31"/>
      <c r="AA20" s="20">
        <v>12</v>
      </c>
      <c r="AB20" s="18">
        <v>3</v>
      </c>
      <c r="AC20" s="20">
        <v>3</v>
      </c>
      <c r="AG20" s="20"/>
      <c r="AH20" s="20" t="s">
        <v>63</v>
      </c>
      <c r="AI20" s="20" t="s">
        <v>64</v>
      </c>
      <c r="AJ20" s="20" t="s">
        <v>65</v>
      </c>
    </row>
    <row r="21" spans="1:37" ht="15.5" x14ac:dyDescent="0.35">
      <c r="I21" s="20">
        <v>1</v>
      </c>
      <c r="J21" s="20">
        <f>I15/(I15+J15)</f>
        <v>1</v>
      </c>
      <c r="K21" s="20">
        <f>I15/(I15+J15)</f>
        <v>1</v>
      </c>
      <c r="L21" s="20">
        <f>(I15+L15)/(I15+J15+K15+L15)</f>
        <v>0.83333333333333337</v>
      </c>
      <c r="T21" s="31"/>
      <c r="U21" s="20">
        <v>1</v>
      </c>
      <c r="V21" s="20">
        <f>U15/(U15+V15)</f>
        <v>1</v>
      </c>
      <c r="W21" s="20">
        <f>U15/(U15+V15)</f>
        <v>1</v>
      </c>
      <c r="X21" s="20">
        <f>(U15+X15)/(U15+V15+W15+X15)</f>
        <v>0.83333333333333337</v>
      </c>
      <c r="Y21" s="31"/>
      <c r="AG21" s="20">
        <v>1</v>
      </c>
      <c r="AH21" s="20">
        <f>AG15/(AG15+AH15)</f>
        <v>1</v>
      </c>
      <c r="AI21" s="20">
        <f>AG15/(AG15+AH15)</f>
        <v>1</v>
      </c>
      <c r="AJ21" s="20">
        <f>(AG15+AJ15)/(AG15+AH15+AI15+AJ15)</f>
        <v>0.83333333333333337</v>
      </c>
    </row>
    <row r="22" spans="1:37" ht="15.5" customHeight="1" x14ac:dyDescent="0.35">
      <c r="A22" s="65" t="s">
        <v>71</v>
      </c>
      <c r="B22" s="65"/>
      <c r="C22" s="65"/>
      <c r="D22" s="65"/>
      <c r="E22" s="65"/>
      <c r="F22" s="65"/>
      <c r="G22" s="65"/>
      <c r="I22" s="20">
        <v>2</v>
      </c>
      <c r="J22" s="20">
        <f t="shared" ref="J22:J23" si="12">I16/(I16+J16)</f>
        <v>1</v>
      </c>
      <c r="K22" s="20">
        <f t="shared" ref="K22:K23" si="13">I16/(I16+K16)</f>
        <v>0.75</v>
      </c>
      <c r="L22" s="20">
        <f t="shared" ref="L22:L23" si="14">(I16+L16)/(I16+J16+K16+L16)</f>
        <v>0.91666666666666663</v>
      </c>
      <c r="N22" s="65" t="s">
        <v>71</v>
      </c>
      <c r="O22" s="65"/>
      <c r="P22" s="65"/>
      <c r="Q22" s="65"/>
      <c r="R22" s="65"/>
      <c r="S22" s="65"/>
      <c r="T22" s="31"/>
      <c r="U22" s="20">
        <v>2</v>
      </c>
      <c r="V22" s="20">
        <f t="shared" ref="V22:V23" si="15">U16/(U16+V16)</f>
        <v>1</v>
      </c>
      <c r="W22" s="20">
        <f t="shared" ref="W22:W23" si="16">U16/(U16+W16)</f>
        <v>0.75</v>
      </c>
      <c r="X22" s="20">
        <f t="shared" ref="X22:X23" si="17">(U16+X16)/(U16+V16+W16+X16)</f>
        <v>0.91666666666666663</v>
      </c>
      <c r="Y22" s="31"/>
      <c r="Z22" s="65" t="s">
        <v>71</v>
      </c>
      <c r="AA22" s="65"/>
      <c r="AB22" s="65"/>
      <c r="AC22" s="65"/>
      <c r="AD22" s="65"/>
      <c r="AE22" s="65"/>
      <c r="AG22" s="20">
        <v>2</v>
      </c>
      <c r="AH22" s="20">
        <f t="shared" ref="AH22:AH23" si="18">AG16/(AG16+AH16)</f>
        <v>1</v>
      </c>
      <c r="AI22" s="20">
        <f t="shared" ref="AI22:AI23" si="19">AG16/(AG16+AI16)</f>
        <v>0.75</v>
      </c>
      <c r="AJ22" s="20">
        <f t="shared" ref="AJ22:AJ23" si="20">(AG16+AJ16)/(AG16+AH16+AI16+AJ16)</f>
        <v>0.91666666666666663</v>
      </c>
    </row>
    <row r="23" spans="1:37" ht="15.5" customHeight="1" x14ac:dyDescent="0.35">
      <c r="A23" s="65" t="s">
        <v>70</v>
      </c>
      <c r="B23" s="65"/>
      <c r="C23" s="65"/>
      <c r="D23" s="65"/>
      <c r="E23" s="65"/>
      <c r="F23" s="65"/>
      <c r="G23" s="65"/>
      <c r="I23" s="20">
        <v>3</v>
      </c>
      <c r="J23" s="20">
        <f t="shared" si="12"/>
        <v>0.8</v>
      </c>
      <c r="K23" s="20">
        <f t="shared" si="13"/>
        <v>1</v>
      </c>
      <c r="L23" s="20">
        <f t="shared" si="14"/>
        <v>0.91666666666666663</v>
      </c>
      <c r="N23" s="34" t="s">
        <v>74</v>
      </c>
      <c r="O23" s="34"/>
      <c r="P23" s="34"/>
      <c r="Q23" s="34"/>
      <c r="R23" s="34"/>
      <c r="S23" s="34"/>
      <c r="T23" s="31"/>
      <c r="U23" s="20">
        <v>3</v>
      </c>
      <c r="V23" s="20">
        <f t="shared" si="15"/>
        <v>0.8</v>
      </c>
      <c r="W23" s="20">
        <f t="shared" si="16"/>
        <v>1</v>
      </c>
      <c r="X23" s="20">
        <f t="shared" si="17"/>
        <v>0.91666666666666663</v>
      </c>
      <c r="Y23" s="31"/>
      <c r="Z23" s="65" t="s">
        <v>76</v>
      </c>
      <c r="AA23" s="65"/>
      <c r="AB23" s="65"/>
      <c r="AC23" s="65"/>
      <c r="AD23" s="65"/>
      <c r="AE23" s="65"/>
      <c r="AF23" s="66"/>
      <c r="AG23" s="20">
        <v>3</v>
      </c>
      <c r="AH23" s="20">
        <f t="shared" si="18"/>
        <v>0.8</v>
      </c>
      <c r="AI23" s="20">
        <f t="shared" si="19"/>
        <v>1</v>
      </c>
      <c r="AJ23" s="20">
        <f t="shared" si="20"/>
        <v>0.91666666666666663</v>
      </c>
    </row>
    <row r="24" spans="1:37" ht="15.5" x14ac:dyDescent="0.35">
      <c r="A24" s="65" t="s">
        <v>67</v>
      </c>
      <c r="B24" s="65"/>
      <c r="C24" s="65"/>
      <c r="D24" s="65"/>
      <c r="E24" s="65"/>
      <c r="I24" s="24" t="s">
        <v>66</v>
      </c>
      <c r="J24" s="24">
        <f>AVERAGE(J21:J23)</f>
        <v>0.93333333333333324</v>
      </c>
      <c r="K24" s="24">
        <f t="shared" ref="K24:L24" si="21">AVERAGE(K21:K23)</f>
        <v>0.91666666666666663</v>
      </c>
      <c r="L24" s="24">
        <f t="shared" si="21"/>
        <v>0.88888888888888884</v>
      </c>
      <c r="T24" s="31"/>
      <c r="U24" s="24" t="s">
        <v>66</v>
      </c>
      <c r="V24" s="24">
        <f>AVERAGE(V21:V23)</f>
        <v>0.93333333333333324</v>
      </c>
      <c r="W24" s="24">
        <f t="shared" ref="W24:X24" si="22">AVERAGE(W21:W23)</f>
        <v>0.91666666666666663</v>
      </c>
      <c r="X24" s="24">
        <f t="shared" si="22"/>
        <v>0.88888888888888884</v>
      </c>
      <c r="Y24" s="31"/>
      <c r="AG24" s="24" t="s">
        <v>66</v>
      </c>
      <c r="AH24" s="24">
        <f>AVERAGE(AH21:AH23)</f>
        <v>0.93333333333333324</v>
      </c>
      <c r="AI24" s="24">
        <f t="shared" ref="AI24:AJ24" si="23">AVERAGE(AI21:AI23)</f>
        <v>0.91666666666666663</v>
      </c>
      <c r="AJ24" s="24">
        <f t="shared" si="23"/>
        <v>0.88888888888888884</v>
      </c>
    </row>
    <row r="25" spans="1:37" x14ac:dyDescent="0.35">
      <c r="A25" s="65" t="s">
        <v>68</v>
      </c>
      <c r="B25" s="65"/>
      <c r="C25" s="65"/>
      <c r="D25" s="65"/>
      <c r="E25" s="65"/>
    </row>
    <row r="26" spans="1:37" x14ac:dyDescent="0.35">
      <c r="A26" s="65" t="s">
        <v>69</v>
      </c>
      <c r="B26" s="65"/>
      <c r="C26" s="65"/>
      <c r="D26" s="65"/>
      <c r="E26" s="65"/>
    </row>
    <row r="27" spans="1:37" ht="15" x14ac:dyDescent="0.35">
      <c r="AG27" s="35" t="s">
        <v>77</v>
      </c>
      <c r="AH27" s="35" t="s">
        <v>63</v>
      </c>
      <c r="AI27" s="35" t="s">
        <v>64</v>
      </c>
      <c r="AJ27" s="35" t="s">
        <v>65</v>
      </c>
    </row>
    <row r="28" spans="1:37" ht="15.5" x14ac:dyDescent="0.35">
      <c r="AG28" s="20" t="s">
        <v>54</v>
      </c>
      <c r="AH28" s="20">
        <f>J24</f>
        <v>0.93333333333333324</v>
      </c>
      <c r="AI28" s="20">
        <f>K24</f>
        <v>0.91666666666666663</v>
      </c>
      <c r="AJ28" s="20">
        <f>L24</f>
        <v>0.88888888888888884</v>
      </c>
    </row>
    <row r="29" spans="1:37" ht="15.5" x14ac:dyDescent="0.35">
      <c r="AG29" s="20" t="s">
        <v>73</v>
      </c>
      <c r="AH29" s="20">
        <f>V24</f>
        <v>0.93333333333333324</v>
      </c>
      <c r="AI29" s="20">
        <f>W24</f>
        <v>0.91666666666666663</v>
      </c>
      <c r="AJ29" s="20">
        <f>X24</f>
        <v>0.88888888888888884</v>
      </c>
    </row>
    <row r="30" spans="1:37" ht="15.5" x14ac:dyDescent="0.35">
      <c r="AG30" s="20" t="s">
        <v>75</v>
      </c>
      <c r="AH30" s="20">
        <f>AH24</f>
        <v>0.93333333333333324</v>
      </c>
      <c r="AI30" s="20">
        <f>AI24</f>
        <v>0.91666666666666663</v>
      </c>
      <c r="AJ30" s="20">
        <f>AJ24</f>
        <v>0.88888888888888884</v>
      </c>
    </row>
    <row r="31" spans="1:37" ht="15.5" x14ac:dyDescent="0.35">
      <c r="AG31" s="24" t="s">
        <v>39</v>
      </c>
      <c r="AH31" s="24">
        <f>SUM(AH28+AH29+AH30)/3</f>
        <v>0.93333333333333324</v>
      </c>
      <c r="AI31" s="24">
        <f>SUM(AI28+AI29+AI30)/3</f>
        <v>0.91666666666666663</v>
      </c>
      <c r="AJ31" s="24">
        <f>SUM(AJ28+AJ29+AJ30)/3</f>
        <v>0.88888888888888884</v>
      </c>
    </row>
    <row r="32" spans="1:37" ht="15" x14ac:dyDescent="0.35">
      <c r="AG32" s="36" t="s">
        <v>78</v>
      </c>
      <c r="AH32" s="37">
        <f>AH31</f>
        <v>0.93333333333333324</v>
      </c>
      <c r="AI32" s="37">
        <f t="shared" ref="AI32:AJ32" si="24">AI31</f>
        <v>0.91666666666666663</v>
      </c>
      <c r="AJ32" s="37">
        <f t="shared" si="24"/>
        <v>0.88888888888888884</v>
      </c>
    </row>
  </sheetData>
  <mergeCells count="26">
    <mergeCell ref="B6:D6"/>
    <mergeCell ref="B7:B8"/>
    <mergeCell ref="C7:C8"/>
    <mergeCell ref="D7:D8"/>
    <mergeCell ref="A25:E25"/>
    <mergeCell ref="A26:E26"/>
    <mergeCell ref="A22:G22"/>
    <mergeCell ref="A23:G23"/>
    <mergeCell ref="H7:I7"/>
    <mergeCell ref="H8:H10"/>
    <mergeCell ref="A24:E24"/>
    <mergeCell ref="AA6:AC6"/>
    <mergeCell ref="AA7:AA8"/>
    <mergeCell ref="AB7:AB8"/>
    <mergeCell ref="AC7:AC8"/>
    <mergeCell ref="O6:Q6"/>
    <mergeCell ref="O7:O8"/>
    <mergeCell ref="P7:P8"/>
    <mergeCell ref="Q7:Q8"/>
    <mergeCell ref="AF7:AG7"/>
    <mergeCell ref="AF8:AF10"/>
    <mergeCell ref="Z22:AE22"/>
    <mergeCell ref="Z23:AF23"/>
    <mergeCell ref="N22:S22"/>
    <mergeCell ref="T7:U7"/>
    <mergeCell ref="T8:T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211E-1FC3-4D9E-A842-ACBD48CA07E7}">
  <dimension ref="A4:W49"/>
  <sheetViews>
    <sheetView topLeftCell="A4" zoomScale="70" zoomScaleNormal="70" workbookViewId="0">
      <selection activeCell="E21" sqref="E21"/>
    </sheetView>
  </sheetViews>
  <sheetFormatPr defaultRowHeight="14.5" x14ac:dyDescent="0.35"/>
  <cols>
    <col min="7" max="7" width="11" customWidth="1"/>
    <col min="11" max="11" width="15.81640625" customWidth="1"/>
    <col min="15" max="15" width="12.1796875" customWidth="1"/>
    <col min="19" max="19" width="12.1796875" customWidth="1"/>
    <col min="23" max="23" width="14.26953125" customWidth="1"/>
  </cols>
  <sheetData>
    <row r="4" spans="1:23" x14ac:dyDescent="0.35">
      <c r="A4" s="46" t="s">
        <v>33</v>
      </c>
      <c r="B4" s="46"/>
      <c r="C4" s="46"/>
      <c r="D4" s="46"/>
      <c r="E4" s="46"/>
      <c r="F4" s="46"/>
      <c r="G4" s="46"/>
      <c r="I4" s="44" t="s">
        <v>19</v>
      </c>
      <c r="J4" s="44"/>
      <c r="K4" s="44"/>
      <c r="M4" s="44" t="s">
        <v>22</v>
      </c>
      <c r="N4" s="44"/>
      <c r="O4" s="44"/>
      <c r="Q4" s="44" t="s">
        <v>23</v>
      </c>
      <c r="R4" s="44"/>
      <c r="S4" s="44"/>
      <c r="U4" s="44" t="s">
        <v>19</v>
      </c>
      <c r="V4" s="44"/>
      <c r="W4" s="44"/>
    </row>
    <row r="5" spans="1:23" ht="15" thickBot="1" x14ac:dyDescent="0.4">
      <c r="A5" s="46" t="s">
        <v>0</v>
      </c>
      <c r="B5" s="46"/>
      <c r="C5" s="46" t="s">
        <v>1</v>
      </c>
      <c r="D5" s="46"/>
      <c r="E5" s="46"/>
      <c r="F5" s="46"/>
      <c r="G5" s="46"/>
      <c r="I5" s="6" t="s">
        <v>21</v>
      </c>
      <c r="J5" s="6" t="s">
        <v>20</v>
      </c>
      <c r="K5" s="6" t="s">
        <v>18</v>
      </c>
      <c r="M5" s="6" t="s">
        <v>21</v>
      </c>
      <c r="N5" s="6" t="s">
        <v>20</v>
      </c>
      <c r="O5" s="6" t="s">
        <v>18</v>
      </c>
      <c r="Q5" s="6" t="s">
        <v>21</v>
      </c>
      <c r="R5" s="6" t="s">
        <v>20</v>
      </c>
      <c r="S5" s="6" t="s">
        <v>18</v>
      </c>
      <c r="U5" s="6" t="s">
        <v>21</v>
      </c>
      <c r="V5" s="6" t="s">
        <v>20</v>
      </c>
      <c r="W5" s="6" t="s">
        <v>18</v>
      </c>
    </row>
    <row r="6" spans="1:23" ht="15" thickTop="1" x14ac:dyDescent="0.35">
      <c r="A6" s="47"/>
      <c r="B6" s="4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I6" s="7" t="s">
        <v>2</v>
      </c>
      <c r="J6" s="7">
        <f t="shared" ref="J6:J17" si="0">SQRT(($C$26-C7)^2+($D$26-D7)^2+($E$26-E7)^2+($F$26-F7)^2)</f>
        <v>2</v>
      </c>
      <c r="K6" s="11" t="s">
        <v>34</v>
      </c>
      <c r="M6" s="7" t="s">
        <v>2</v>
      </c>
      <c r="N6" s="7">
        <f t="shared" ref="N6:N17" si="1">SQRT(($C$27-C7)^2+($D$27-D7)^2+($E$27-E7)^2+($F$27-F7)^2)</f>
        <v>2</v>
      </c>
      <c r="O6" s="11" t="s">
        <v>34</v>
      </c>
      <c r="Q6" s="7" t="s">
        <v>2</v>
      </c>
      <c r="R6" s="7">
        <f t="shared" ref="R6:R17" si="2">SQRT(($C$28-C7)^2+($D$28-D7)^2+($E$28-E7)^2+($F$28-F7)^2)</f>
        <v>2</v>
      </c>
      <c r="S6" s="11" t="s">
        <v>34</v>
      </c>
      <c r="U6" s="7" t="s">
        <v>2</v>
      </c>
      <c r="V6" s="7">
        <f t="shared" ref="V6:V17" si="3">SQRT(($C$29-C7)^2+($D$29-D7)^2+($E$29-E7)^2+($F$29-F7)^2)</f>
        <v>2</v>
      </c>
      <c r="W6" s="11" t="s">
        <v>34</v>
      </c>
    </row>
    <row r="7" spans="1:23" x14ac:dyDescent="0.35">
      <c r="A7" s="45" t="s">
        <v>2</v>
      </c>
      <c r="B7" s="45"/>
      <c r="C7" s="5">
        <v>13</v>
      </c>
      <c r="D7" s="5">
        <v>13</v>
      </c>
      <c r="E7" s="5">
        <v>13</v>
      </c>
      <c r="F7" s="5">
        <v>13</v>
      </c>
      <c r="G7" s="5" t="s">
        <v>35</v>
      </c>
      <c r="I7" s="7" t="s">
        <v>3</v>
      </c>
      <c r="J7" s="7">
        <f t="shared" si="0"/>
        <v>1.3339999999999996</v>
      </c>
      <c r="K7" s="11" t="s">
        <v>34</v>
      </c>
      <c r="M7" s="7" t="s">
        <v>3</v>
      </c>
      <c r="N7" s="7">
        <f t="shared" si="1"/>
        <v>1.3339999999999996</v>
      </c>
      <c r="O7" s="11" t="s">
        <v>34</v>
      </c>
      <c r="Q7" s="7" t="s">
        <v>3</v>
      </c>
      <c r="R7" s="7">
        <f t="shared" si="2"/>
        <v>1.3339999999999996</v>
      </c>
      <c r="S7" s="11" t="s">
        <v>34</v>
      </c>
      <c r="U7" s="7" t="s">
        <v>3</v>
      </c>
      <c r="V7" s="7">
        <f t="shared" si="3"/>
        <v>1.3339999999999996</v>
      </c>
      <c r="W7" s="11" t="s">
        <v>34</v>
      </c>
    </row>
    <row r="8" spans="1:23" x14ac:dyDescent="0.35">
      <c r="A8" s="45" t="s">
        <v>3</v>
      </c>
      <c r="B8" s="45"/>
      <c r="C8" s="1">
        <v>12.667</v>
      </c>
      <c r="D8" s="4">
        <v>12.667</v>
      </c>
      <c r="E8" s="4">
        <v>12.667</v>
      </c>
      <c r="F8" s="4">
        <v>12.667</v>
      </c>
      <c r="G8" s="5" t="s">
        <v>35</v>
      </c>
      <c r="I8" s="7" t="s">
        <v>4</v>
      </c>
      <c r="J8" s="7">
        <f t="shared" si="0"/>
        <v>0.5</v>
      </c>
      <c r="K8" s="11" t="s">
        <v>34</v>
      </c>
      <c r="M8" s="7" t="s">
        <v>4</v>
      </c>
      <c r="N8" s="7">
        <f t="shared" si="1"/>
        <v>0.5</v>
      </c>
      <c r="O8" s="11" t="s">
        <v>34</v>
      </c>
      <c r="Q8" s="7" t="s">
        <v>4</v>
      </c>
      <c r="R8" s="7">
        <f t="shared" si="2"/>
        <v>0.5</v>
      </c>
      <c r="S8" s="11" t="s">
        <v>34</v>
      </c>
      <c r="U8" s="7" t="s">
        <v>4</v>
      </c>
      <c r="V8" s="7">
        <f t="shared" si="3"/>
        <v>0.5</v>
      </c>
      <c r="W8" s="11" t="s">
        <v>34</v>
      </c>
    </row>
    <row r="9" spans="1:23" x14ac:dyDescent="0.35">
      <c r="A9" s="45" t="s">
        <v>4</v>
      </c>
      <c r="B9" s="45"/>
      <c r="C9" s="5">
        <v>11.75</v>
      </c>
      <c r="D9" s="5">
        <v>11.75</v>
      </c>
      <c r="E9" s="5">
        <v>11.75</v>
      </c>
      <c r="F9" s="5">
        <v>11.75</v>
      </c>
      <c r="G9" s="5" t="s">
        <v>34</v>
      </c>
      <c r="I9" s="7" t="s">
        <v>5</v>
      </c>
      <c r="J9" s="7">
        <f t="shared" si="0"/>
        <v>0.26599999999999824</v>
      </c>
      <c r="K9" s="11" t="s">
        <v>34</v>
      </c>
      <c r="M9" s="7" t="s">
        <v>5</v>
      </c>
      <c r="N9" s="7">
        <f t="shared" si="1"/>
        <v>0.26599999999999824</v>
      </c>
      <c r="O9" s="11" t="s">
        <v>34</v>
      </c>
      <c r="Q9" s="7" t="s">
        <v>5</v>
      </c>
      <c r="R9" s="7">
        <f t="shared" si="2"/>
        <v>0.26599999999999824</v>
      </c>
      <c r="S9" s="11" t="s">
        <v>34</v>
      </c>
      <c r="U9" s="7" t="s">
        <v>5</v>
      </c>
      <c r="V9" s="7">
        <f t="shared" si="3"/>
        <v>0.26599999999999824</v>
      </c>
      <c r="W9" s="11" t="s">
        <v>34</v>
      </c>
    </row>
    <row r="10" spans="1:23" x14ac:dyDescent="0.35">
      <c r="A10" s="45" t="s">
        <v>5</v>
      </c>
      <c r="B10" s="45"/>
      <c r="C10" s="1">
        <v>11.867000000000001</v>
      </c>
      <c r="D10" s="4">
        <v>11.867000000000001</v>
      </c>
      <c r="E10" s="4">
        <v>11.867000000000001</v>
      </c>
      <c r="F10" s="4">
        <v>11.867000000000001</v>
      </c>
      <c r="G10" s="5" t="s">
        <v>34</v>
      </c>
      <c r="I10" s="7" t="s">
        <v>6</v>
      </c>
      <c r="J10" s="7">
        <f t="shared" si="0"/>
        <v>1.5</v>
      </c>
      <c r="K10" s="11" t="s">
        <v>34</v>
      </c>
      <c r="M10" s="7" t="s">
        <v>6</v>
      </c>
      <c r="N10" s="7">
        <f t="shared" si="1"/>
        <v>1.5</v>
      </c>
      <c r="O10" s="11" t="s">
        <v>34</v>
      </c>
      <c r="Q10" s="7" t="s">
        <v>6</v>
      </c>
      <c r="R10" s="7">
        <f t="shared" si="2"/>
        <v>1.5</v>
      </c>
      <c r="S10" s="11" t="s">
        <v>34</v>
      </c>
      <c r="U10" s="7" t="s">
        <v>6</v>
      </c>
      <c r="V10" s="7">
        <f t="shared" si="3"/>
        <v>1.5</v>
      </c>
      <c r="W10" s="11" t="s">
        <v>34</v>
      </c>
    </row>
    <row r="11" spans="1:23" x14ac:dyDescent="0.35">
      <c r="A11" s="45" t="s">
        <v>6</v>
      </c>
      <c r="B11" s="45"/>
      <c r="C11" s="5">
        <v>11.25</v>
      </c>
      <c r="D11" s="5">
        <v>11.25</v>
      </c>
      <c r="E11" s="5">
        <v>11.25</v>
      </c>
      <c r="F11" s="5">
        <v>11.25</v>
      </c>
      <c r="G11" s="5" t="s">
        <v>34</v>
      </c>
      <c r="I11" s="7" t="s">
        <v>7</v>
      </c>
      <c r="J11" s="7">
        <f t="shared" si="0"/>
        <v>2.6660000000000004</v>
      </c>
      <c r="K11" s="11" t="s">
        <v>35</v>
      </c>
      <c r="M11" s="7" t="s">
        <v>7</v>
      </c>
      <c r="N11" s="7">
        <f t="shared" si="1"/>
        <v>2.6660000000000004</v>
      </c>
      <c r="O11" s="4" t="s">
        <v>35</v>
      </c>
      <c r="Q11" s="7" t="s">
        <v>7</v>
      </c>
      <c r="R11" s="7">
        <f t="shared" si="2"/>
        <v>2.6660000000000004</v>
      </c>
      <c r="S11" s="8" t="s">
        <v>35</v>
      </c>
      <c r="U11" s="7" t="s">
        <v>7</v>
      </c>
      <c r="V11" s="7">
        <f t="shared" si="3"/>
        <v>2.6660000000000004</v>
      </c>
      <c r="W11" s="8" t="s">
        <v>35</v>
      </c>
    </row>
    <row r="12" spans="1:23" x14ac:dyDescent="0.35">
      <c r="A12" s="45" t="s">
        <v>7</v>
      </c>
      <c r="B12" s="45"/>
      <c r="C12" s="1">
        <v>10.667</v>
      </c>
      <c r="D12" s="4">
        <v>10.667</v>
      </c>
      <c r="E12" s="4">
        <v>10.667</v>
      </c>
      <c r="F12" s="4">
        <v>10.667</v>
      </c>
      <c r="G12" s="5" t="s">
        <v>34</v>
      </c>
      <c r="I12" s="7" t="s">
        <v>8</v>
      </c>
      <c r="J12" s="7">
        <f t="shared" si="0"/>
        <v>1.8659999999999997</v>
      </c>
      <c r="K12" s="11" t="s">
        <v>34</v>
      </c>
      <c r="M12" s="7" t="s">
        <v>8</v>
      </c>
      <c r="N12" s="7">
        <f t="shared" si="1"/>
        <v>1.8659999999999997</v>
      </c>
      <c r="O12" s="11" t="s">
        <v>34</v>
      </c>
      <c r="Q12" s="7" t="s">
        <v>8</v>
      </c>
      <c r="R12" s="7">
        <f t="shared" si="2"/>
        <v>1.8659999999999997</v>
      </c>
      <c r="S12" s="11" t="s">
        <v>34</v>
      </c>
      <c r="U12" s="7" t="s">
        <v>8</v>
      </c>
      <c r="V12" s="7">
        <f t="shared" si="3"/>
        <v>1.8659999999999997</v>
      </c>
      <c r="W12" s="11" t="s">
        <v>34</v>
      </c>
    </row>
    <row r="13" spans="1:23" x14ac:dyDescent="0.35">
      <c r="A13" s="45" t="s">
        <v>8</v>
      </c>
      <c r="B13" s="45"/>
      <c r="C13" s="1">
        <v>11.067</v>
      </c>
      <c r="D13" s="4">
        <v>11.067</v>
      </c>
      <c r="E13" s="4">
        <v>11.067</v>
      </c>
      <c r="F13" s="4">
        <v>11.067</v>
      </c>
      <c r="G13" s="5" t="s">
        <v>34</v>
      </c>
      <c r="I13" s="7" t="s">
        <v>9</v>
      </c>
      <c r="J13" s="7">
        <f t="shared" si="0"/>
        <v>0.33399999999999963</v>
      </c>
      <c r="K13" s="11" t="s">
        <v>34</v>
      </c>
      <c r="M13" s="7" t="s">
        <v>9</v>
      </c>
      <c r="N13" s="7">
        <f t="shared" si="1"/>
        <v>0.33399999999999963</v>
      </c>
      <c r="O13" s="11" t="s">
        <v>34</v>
      </c>
      <c r="Q13" s="7" t="s">
        <v>9</v>
      </c>
      <c r="R13" s="7">
        <f t="shared" si="2"/>
        <v>0.33399999999999963</v>
      </c>
      <c r="S13" s="11" t="s">
        <v>34</v>
      </c>
      <c r="U13" s="7" t="s">
        <v>9</v>
      </c>
      <c r="V13" s="7">
        <f t="shared" si="3"/>
        <v>0.33399999999999963</v>
      </c>
      <c r="W13" s="11" t="s">
        <v>34</v>
      </c>
    </row>
    <row r="14" spans="1:23" x14ac:dyDescent="0.35">
      <c r="A14" s="45" t="s">
        <v>9</v>
      </c>
      <c r="B14" s="45"/>
      <c r="C14" s="1">
        <v>12.167</v>
      </c>
      <c r="D14" s="4">
        <v>12.167</v>
      </c>
      <c r="E14" s="4">
        <v>12.167</v>
      </c>
      <c r="F14" s="4">
        <v>12.167</v>
      </c>
      <c r="G14" s="5" t="s">
        <v>35</v>
      </c>
      <c r="I14" s="7" t="s">
        <v>10</v>
      </c>
      <c r="J14" s="7">
        <f t="shared" si="0"/>
        <v>1.8339999999999996</v>
      </c>
      <c r="K14" s="11" t="s">
        <v>34</v>
      </c>
      <c r="M14" s="7" t="s">
        <v>10</v>
      </c>
      <c r="N14" s="7">
        <f t="shared" si="1"/>
        <v>1.8339999999999996</v>
      </c>
      <c r="O14" s="11" t="s">
        <v>34</v>
      </c>
      <c r="Q14" s="7" t="s">
        <v>10</v>
      </c>
      <c r="R14" s="7">
        <f t="shared" si="2"/>
        <v>1.8339999999999996</v>
      </c>
      <c r="S14" s="11" t="s">
        <v>34</v>
      </c>
      <c r="U14" s="7" t="s">
        <v>10</v>
      </c>
      <c r="V14" s="7">
        <f t="shared" si="3"/>
        <v>1.8339999999999996</v>
      </c>
      <c r="W14" s="11" t="s">
        <v>34</v>
      </c>
    </row>
    <row r="15" spans="1:23" x14ac:dyDescent="0.35">
      <c r="A15" s="45" t="s">
        <v>10</v>
      </c>
      <c r="B15" s="45"/>
      <c r="C15" s="1">
        <v>12.917</v>
      </c>
      <c r="D15" s="4">
        <v>12.917</v>
      </c>
      <c r="E15" s="4">
        <v>12.917</v>
      </c>
      <c r="F15" s="4">
        <v>12.917</v>
      </c>
      <c r="G15" s="5" t="s">
        <v>35</v>
      </c>
      <c r="I15" s="7" t="s">
        <v>12</v>
      </c>
      <c r="J15" s="7">
        <f t="shared" si="0"/>
        <v>2.9340000000000011</v>
      </c>
      <c r="K15" s="11" t="s">
        <v>35</v>
      </c>
      <c r="M15" s="7" t="s">
        <v>12</v>
      </c>
      <c r="N15" s="7">
        <f t="shared" si="1"/>
        <v>2.9340000000000011</v>
      </c>
      <c r="O15" s="8" t="s">
        <v>35</v>
      </c>
      <c r="Q15" s="7" t="s">
        <v>12</v>
      </c>
      <c r="R15" s="7">
        <f t="shared" si="2"/>
        <v>2.9340000000000011</v>
      </c>
      <c r="S15" s="8" t="s">
        <v>35</v>
      </c>
      <c r="U15" s="7" t="s">
        <v>12</v>
      </c>
      <c r="V15" s="7">
        <f t="shared" si="3"/>
        <v>2.9340000000000011</v>
      </c>
      <c r="W15" s="8" t="s">
        <v>35</v>
      </c>
    </row>
    <row r="16" spans="1:23" x14ac:dyDescent="0.35">
      <c r="A16" s="45" t="s">
        <v>12</v>
      </c>
      <c r="B16" s="45"/>
      <c r="C16" s="1">
        <v>13.467000000000001</v>
      </c>
      <c r="D16" s="4">
        <v>13.467000000000001</v>
      </c>
      <c r="E16" s="4">
        <v>13.467000000000001</v>
      </c>
      <c r="F16" s="4">
        <v>13.467000000000001</v>
      </c>
      <c r="G16" s="5" t="s">
        <v>35</v>
      </c>
      <c r="I16" s="7" t="s">
        <v>11</v>
      </c>
      <c r="J16" s="7">
        <f t="shared" si="0"/>
        <v>2.2940000000000005</v>
      </c>
      <c r="K16" s="11" t="s">
        <v>35</v>
      </c>
      <c r="M16" s="7" t="s">
        <v>11</v>
      </c>
      <c r="N16" s="7">
        <f t="shared" si="1"/>
        <v>2.2940000000000005</v>
      </c>
      <c r="O16" s="8" t="s">
        <v>35</v>
      </c>
      <c r="Q16" s="7" t="s">
        <v>11</v>
      </c>
      <c r="R16" s="7">
        <f t="shared" si="2"/>
        <v>2.2940000000000005</v>
      </c>
      <c r="S16" s="8" t="s">
        <v>35</v>
      </c>
      <c r="U16" s="7" t="s">
        <v>11</v>
      </c>
      <c r="V16" s="7">
        <f t="shared" si="3"/>
        <v>2.2940000000000005</v>
      </c>
      <c r="W16" s="8" t="s">
        <v>35</v>
      </c>
    </row>
    <row r="17" spans="1:23" x14ac:dyDescent="0.35">
      <c r="A17" s="45" t="s">
        <v>11</v>
      </c>
      <c r="B17" s="45"/>
      <c r="C17" s="1">
        <v>13.147</v>
      </c>
      <c r="D17" s="4">
        <v>13.147</v>
      </c>
      <c r="E17" s="4">
        <v>13.147</v>
      </c>
      <c r="F17" s="4">
        <v>13.147</v>
      </c>
      <c r="G17" s="5" t="s">
        <v>35</v>
      </c>
      <c r="I17" s="7" t="s">
        <v>13</v>
      </c>
      <c r="J17" s="7">
        <f t="shared" si="0"/>
        <v>4.1340000000000003</v>
      </c>
      <c r="K17" s="11" t="s">
        <v>35</v>
      </c>
      <c r="M17" s="7" t="s">
        <v>13</v>
      </c>
      <c r="N17" s="7">
        <f t="shared" si="1"/>
        <v>4.1340000000000003</v>
      </c>
      <c r="O17" s="8" t="s">
        <v>35</v>
      </c>
      <c r="Q17" s="7" t="s">
        <v>13</v>
      </c>
      <c r="R17" s="7">
        <f t="shared" si="2"/>
        <v>4.1340000000000003</v>
      </c>
      <c r="S17" s="8" t="s">
        <v>35</v>
      </c>
      <c r="U17" s="7" t="s">
        <v>13</v>
      </c>
      <c r="V17" s="7">
        <f t="shared" si="3"/>
        <v>4.1340000000000003</v>
      </c>
      <c r="W17" s="8" t="s">
        <v>35</v>
      </c>
    </row>
    <row r="18" spans="1:23" x14ac:dyDescent="0.35">
      <c r="A18" s="45" t="s">
        <v>13</v>
      </c>
      <c r="B18" s="45"/>
      <c r="C18" s="1">
        <v>14.067</v>
      </c>
      <c r="D18" s="4">
        <v>14.067</v>
      </c>
      <c r="E18" s="4">
        <v>14.067</v>
      </c>
      <c r="F18" s="4">
        <v>14.067</v>
      </c>
      <c r="G18" s="5" t="s">
        <v>35</v>
      </c>
    </row>
    <row r="20" spans="1:23" x14ac:dyDescent="0.35">
      <c r="E20" s="74">
        <f>AVERAGE(C7:F18)</f>
        <v>12.336083333333328</v>
      </c>
      <c r="I20" s="44" t="s">
        <v>24</v>
      </c>
      <c r="J20" s="44"/>
      <c r="K20" s="44"/>
      <c r="M20" s="44" t="s">
        <v>25</v>
      </c>
      <c r="N20" s="44"/>
      <c r="O20" s="44"/>
      <c r="Q20" s="44" t="s">
        <v>26</v>
      </c>
      <c r="R20" s="44"/>
      <c r="S20" s="44"/>
      <c r="U20" s="44" t="s">
        <v>27</v>
      </c>
      <c r="V20" s="44"/>
      <c r="W20" s="44"/>
    </row>
    <row r="21" spans="1:23" ht="15" thickBot="1" x14ac:dyDescent="0.4">
      <c r="I21" s="6" t="s">
        <v>21</v>
      </c>
      <c r="J21" s="6" t="s">
        <v>20</v>
      </c>
      <c r="K21" s="6" t="s">
        <v>18</v>
      </c>
      <c r="M21" s="6" t="s">
        <v>21</v>
      </c>
      <c r="N21" s="6" t="s">
        <v>20</v>
      </c>
      <c r="O21" s="6" t="s">
        <v>18</v>
      </c>
      <c r="Q21" s="6" t="s">
        <v>21</v>
      </c>
      <c r="R21" s="6" t="s">
        <v>20</v>
      </c>
      <c r="S21" s="6" t="s">
        <v>18</v>
      </c>
      <c r="U21" s="6" t="s">
        <v>21</v>
      </c>
      <c r="V21" s="6" t="s">
        <v>20</v>
      </c>
      <c r="W21" s="6" t="s">
        <v>18</v>
      </c>
    </row>
    <row r="22" spans="1:23" ht="15" thickTop="1" x14ac:dyDescent="0.35">
      <c r="I22" s="7" t="s">
        <v>2</v>
      </c>
      <c r="J22" s="7">
        <f t="shared" ref="J22:J33" si="4">SQRT(($C$30-C7)^2+($D$30-D7)^2+($E$30-E7)^2+($F$30-F7)^2)</f>
        <v>4.6660000000000004</v>
      </c>
      <c r="K22" s="11" t="s">
        <v>34</v>
      </c>
      <c r="M22" s="7" t="s">
        <v>2</v>
      </c>
      <c r="N22" s="7">
        <f t="shared" ref="N22:N33" si="5">SQRT(($C$31-C7)^2+($D$31-D7)^2+($E$31-E7)^2+($F$31-F7)^2)</f>
        <v>4.6660000000000004</v>
      </c>
      <c r="O22" s="11" t="s">
        <v>34</v>
      </c>
      <c r="Q22" s="7" t="s">
        <v>2</v>
      </c>
      <c r="R22" s="7">
        <f t="shared" ref="R22:R33" si="6">SQRT(($C$32-C7)^2+($D$32-D7)^2+($E$32-E7)^2+($F$32-F7)^2)</f>
        <v>3.1999999999999993</v>
      </c>
      <c r="S22" s="11" t="s">
        <v>34</v>
      </c>
      <c r="U22" s="7" t="s">
        <v>2</v>
      </c>
      <c r="V22" s="7">
        <f t="shared" ref="V22:V33" si="7">SQRT(($C$33-C7)^2+($D$33-D7)^2+($E$33-E7)^2+($F$33-F7)^2)</f>
        <v>1.6660000000000004</v>
      </c>
      <c r="W22" s="8" t="s">
        <v>35</v>
      </c>
    </row>
    <row r="23" spans="1:23" x14ac:dyDescent="0.35">
      <c r="A23" s="40" t="s">
        <v>33</v>
      </c>
      <c r="B23" s="41"/>
      <c r="C23" s="41"/>
      <c r="D23" s="41"/>
      <c r="E23" s="41"/>
      <c r="F23" s="41"/>
      <c r="G23" s="42"/>
      <c r="I23" s="7" t="s">
        <v>3</v>
      </c>
      <c r="J23" s="7">
        <f t="shared" si="4"/>
        <v>5.3320000000000007</v>
      </c>
      <c r="K23" s="11" t="s">
        <v>34</v>
      </c>
      <c r="M23" s="7" t="s">
        <v>3</v>
      </c>
      <c r="N23" s="7">
        <f t="shared" si="5"/>
        <v>5.3320000000000007</v>
      </c>
      <c r="O23" s="11" t="s">
        <v>34</v>
      </c>
      <c r="Q23" s="7" t="s">
        <v>3</v>
      </c>
      <c r="R23" s="7">
        <f t="shared" si="6"/>
        <v>3.8659999999999997</v>
      </c>
      <c r="S23" s="11" t="s">
        <v>34</v>
      </c>
      <c r="U23" s="7" t="s">
        <v>3</v>
      </c>
      <c r="V23" s="7">
        <f t="shared" si="7"/>
        <v>1</v>
      </c>
      <c r="W23" s="8" t="s">
        <v>35</v>
      </c>
    </row>
    <row r="24" spans="1:23" x14ac:dyDescent="0.35">
      <c r="A24" s="38" t="s">
        <v>0</v>
      </c>
      <c r="B24" s="39"/>
      <c r="C24" s="38" t="s">
        <v>1</v>
      </c>
      <c r="D24" s="43"/>
      <c r="E24" s="43"/>
      <c r="F24" s="43"/>
      <c r="G24" s="39"/>
      <c r="I24" s="7" t="s">
        <v>4</v>
      </c>
      <c r="J24" s="7">
        <f t="shared" si="4"/>
        <v>7.1660000000000004</v>
      </c>
      <c r="K24" s="11" t="s">
        <v>34</v>
      </c>
      <c r="M24" s="7" t="s">
        <v>4</v>
      </c>
      <c r="N24" s="7">
        <f t="shared" si="5"/>
        <v>7.1660000000000004</v>
      </c>
      <c r="O24" s="11" t="s">
        <v>34</v>
      </c>
      <c r="Q24" s="7" t="s">
        <v>4</v>
      </c>
      <c r="R24" s="7">
        <f t="shared" si="6"/>
        <v>5.6999999999999993</v>
      </c>
      <c r="S24" s="11" t="s">
        <v>34</v>
      </c>
      <c r="U24" s="7" t="s">
        <v>4</v>
      </c>
      <c r="V24" s="7">
        <f t="shared" si="7"/>
        <v>0.83399999999999963</v>
      </c>
      <c r="W24" s="11" t="s">
        <v>34</v>
      </c>
    </row>
    <row r="25" spans="1:23" x14ac:dyDescent="0.35">
      <c r="A25" s="38"/>
      <c r="B25" s="39"/>
      <c r="C25" s="12" t="s">
        <v>14</v>
      </c>
      <c r="D25" s="12" t="s">
        <v>15</v>
      </c>
      <c r="E25" s="12" t="s">
        <v>16</v>
      </c>
      <c r="F25" s="12" t="s">
        <v>17</v>
      </c>
      <c r="G25" s="12" t="s">
        <v>18</v>
      </c>
      <c r="I25" s="7" t="s">
        <v>5</v>
      </c>
      <c r="J25" s="7">
        <f t="shared" si="4"/>
        <v>6.9319999999999986</v>
      </c>
      <c r="K25" s="11" t="s">
        <v>34</v>
      </c>
      <c r="M25" s="7" t="s">
        <v>5</v>
      </c>
      <c r="N25" s="7">
        <f t="shared" si="5"/>
        <v>6.9319999999999986</v>
      </c>
      <c r="O25" s="11" t="s">
        <v>34</v>
      </c>
      <c r="Q25" s="7" t="s">
        <v>5</v>
      </c>
      <c r="R25" s="7">
        <f t="shared" si="6"/>
        <v>5.4659999999999975</v>
      </c>
      <c r="S25" s="11" t="s">
        <v>34</v>
      </c>
      <c r="U25" s="7" t="s">
        <v>5</v>
      </c>
      <c r="V25" s="7">
        <f t="shared" si="7"/>
        <v>0.59999999999999787</v>
      </c>
      <c r="W25" s="11" t="s">
        <v>34</v>
      </c>
    </row>
    <row r="26" spans="1:23" x14ac:dyDescent="0.35">
      <c r="A26" s="38" t="s">
        <v>2</v>
      </c>
      <c r="B26" s="39"/>
      <c r="C26" s="3">
        <v>12</v>
      </c>
      <c r="D26" s="3">
        <v>12</v>
      </c>
      <c r="E26" s="3">
        <v>12</v>
      </c>
      <c r="F26" s="3">
        <v>12</v>
      </c>
      <c r="G26" s="3" t="s">
        <v>34</v>
      </c>
      <c r="I26" s="7" t="s">
        <v>6</v>
      </c>
      <c r="J26" s="7">
        <f t="shared" si="4"/>
        <v>8.1660000000000004</v>
      </c>
      <c r="K26" s="11" t="s">
        <v>34</v>
      </c>
      <c r="M26" s="7" t="s">
        <v>6</v>
      </c>
      <c r="N26" s="7">
        <f t="shared" si="5"/>
        <v>8.1660000000000004</v>
      </c>
      <c r="O26" s="11" t="s">
        <v>34</v>
      </c>
      <c r="Q26" s="7" t="s">
        <v>6</v>
      </c>
      <c r="R26" s="7">
        <f t="shared" si="6"/>
        <v>6.6999999999999993</v>
      </c>
      <c r="S26" s="11" t="s">
        <v>34</v>
      </c>
      <c r="U26" s="7" t="s">
        <v>6</v>
      </c>
      <c r="V26" s="7">
        <f t="shared" si="7"/>
        <v>1.8339999999999996</v>
      </c>
      <c r="W26" s="11" t="s">
        <v>34</v>
      </c>
    </row>
    <row r="27" spans="1:23" x14ac:dyDescent="0.35">
      <c r="A27" s="38" t="s">
        <v>3</v>
      </c>
      <c r="B27" s="39"/>
      <c r="C27" s="3">
        <v>12</v>
      </c>
      <c r="D27" s="3">
        <v>12</v>
      </c>
      <c r="E27" s="3">
        <v>12</v>
      </c>
      <c r="F27" s="3">
        <v>12</v>
      </c>
      <c r="G27" s="3" t="s">
        <v>34</v>
      </c>
      <c r="I27" s="7" t="s">
        <v>7</v>
      </c>
      <c r="J27" s="7">
        <f t="shared" si="4"/>
        <v>9.3320000000000007</v>
      </c>
      <c r="K27" s="8" t="s">
        <v>35</v>
      </c>
      <c r="M27" s="7" t="s">
        <v>7</v>
      </c>
      <c r="N27" s="7">
        <f t="shared" si="5"/>
        <v>9.3320000000000007</v>
      </c>
      <c r="O27" s="8" t="s">
        <v>35</v>
      </c>
      <c r="Q27" s="7" t="s">
        <v>7</v>
      </c>
      <c r="R27" s="7">
        <f t="shared" si="6"/>
        <v>7.8659999999999997</v>
      </c>
      <c r="S27" s="8" t="s">
        <v>35</v>
      </c>
      <c r="U27" s="7" t="s">
        <v>7</v>
      </c>
      <c r="V27" s="7">
        <f t="shared" si="7"/>
        <v>3</v>
      </c>
      <c r="W27" s="8" t="s">
        <v>35</v>
      </c>
    </row>
    <row r="28" spans="1:23" x14ac:dyDescent="0.35">
      <c r="A28" s="38" t="s">
        <v>4</v>
      </c>
      <c r="B28" s="39"/>
      <c r="C28" s="3">
        <v>12</v>
      </c>
      <c r="D28" s="3">
        <v>12</v>
      </c>
      <c r="E28" s="3">
        <v>12</v>
      </c>
      <c r="F28" s="3">
        <v>12</v>
      </c>
      <c r="G28" s="3" t="s">
        <v>34</v>
      </c>
      <c r="I28" s="7" t="s">
        <v>8</v>
      </c>
      <c r="J28" s="7">
        <f t="shared" si="4"/>
        <v>8.532</v>
      </c>
      <c r="K28" s="11" t="s">
        <v>34</v>
      </c>
      <c r="M28" s="7" t="s">
        <v>8</v>
      </c>
      <c r="N28" s="7">
        <f t="shared" si="5"/>
        <v>8.532</v>
      </c>
      <c r="O28" s="11" t="s">
        <v>34</v>
      </c>
      <c r="Q28" s="7" t="s">
        <v>8</v>
      </c>
      <c r="R28" s="7">
        <f t="shared" si="6"/>
        <v>7.0659999999999989</v>
      </c>
      <c r="S28" s="11" t="s">
        <v>34</v>
      </c>
      <c r="U28" s="7" t="s">
        <v>8</v>
      </c>
      <c r="V28" s="7">
        <f t="shared" si="7"/>
        <v>2.1999999999999993</v>
      </c>
      <c r="W28" s="11" t="s">
        <v>34</v>
      </c>
    </row>
    <row r="29" spans="1:23" x14ac:dyDescent="0.35">
      <c r="A29" s="38" t="s">
        <v>5</v>
      </c>
      <c r="B29" s="39"/>
      <c r="C29" s="3">
        <v>12</v>
      </c>
      <c r="D29" s="3">
        <v>12</v>
      </c>
      <c r="E29" s="3">
        <v>12</v>
      </c>
      <c r="F29" s="3">
        <v>12</v>
      </c>
      <c r="G29" s="3" t="s">
        <v>34</v>
      </c>
      <c r="I29" s="7" t="s">
        <v>9</v>
      </c>
      <c r="J29" s="7">
        <f t="shared" si="4"/>
        <v>6.3320000000000007</v>
      </c>
      <c r="K29" s="11" t="s">
        <v>34</v>
      </c>
      <c r="M29" s="7" t="s">
        <v>9</v>
      </c>
      <c r="N29" s="7">
        <f t="shared" si="5"/>
        <v>6.3320000000000007</v>
      </c>
      <c r="O29" s="11" t="s">
        <v>34</v>
      </c>
      <c r="Q29" s="7" t="s">
        <v>9</v>
      </c>
      <c r="R29" s="7">
        <f t="shared" si="6"/>
        <v>4.8659999999999997</v>
      </c>
      <c r="S29" s="11" t="s">
        <v>34</v>
      </c>
      <c r="U29" s="7" t="s">
        <v>9</v>
      </c>
      <c r="V29" s="7">
        <f t="shared" si="7"/>
        <v>0</v>
      </c>
      <c r="W29" s="11" t="s">
        <v>34</v>
      </c>
    </row>
    <row r="30" spans="1:23" x14ac:dyDescent="0.35">
      <c r="A30" s="38" t="s">
        <v>6</v>
      </c>
      <c r="B30" s="39"/>
      <c r="C30" s="3">
        <v>15.333</v>
      </c>
      <c r="D30" s="3">
        <v>15.333</v>
      </c>
      <c r="E30" s="3">
        <v>15.333</v>
      </c>
      <c r="F30" s="3">
        <v>15.333</v>
      </c>
      <c r="G30" s="3" t="s">
        <v>35</v>
      </c>
      <c r="I30" s="7" t="s">
        <v>10</v>
      </c>
      <c r="J30" s="7">
        <f t="shared" si="4"/>
        <v>4.8320000000000007</v>
      </c>
      <c r="K30" s="11" t="s">
        <v>34</v>
      </c>
      <c r="M30" s="7" t="s">
        <v>10</v>
      </c>
      <c r="N30" s="7">
        <f t="shared" si="5"/>
        <v>4.8320000000000007</v>
      </c>
      <c r="O30" s="11" t="s">
        <v>34</v>
      </c>
      <c r="Q30" s="7" t="s">
        <v>10</v>
      </c>
      <c r="R30" s="7">
        <f t="shared" si="6"/>
        <v>3.3659999999999997</v>
      </c>
      <c r="S30" s="11" t="s">
        <v>34</v>
      </c>
      <c r="U30" s="7" t="s">
        <v>10</v>
      </c>
      <c r="V30" s="7">
        <f t="shared" si="7"/>
        <v>1.5</v>
      </c>
      <c r="W30" s="8" t="s">
        <v>35</v>
      </c>
    </row>
    <row r="31" spans="1:23" x14ac:dyDescent="0.35">
      <c r="A31" s="38" t="s">
        <v>7</v>
      </c>
      <c r="B31" s="39"/>
      <c r="C31" s="3">
        <v>15.333</v>
      </c>
      <c r="D31" s="3">
        <v>15.333</v>
      </c>
      <c r="E31" s="3">
        <v>15.333</v>
      </c>
      <c r="F31" s="3">
        <v>15.333</v>
      </c>
      <c r="G31" s="3" t="s">
        <v>35</v>
      </c>
      <c r="I31" s="7" t="s">
        <v>12</v>
      </c>
      <c r="J31" s="7">
        <f t="shared" si="4"/>
        <v>3.7319999999999993</v>
      </c>
      <c r="K31" s="8" t="s">
        <v>35</v>
      </c>
      <c r="M31" s="7" t="s">
        <v>12</v>
      </c>
      <c r="N31" s="7">
        <f t="shared" si="5"/>
        <v>3.7319999999999993</v>
      </c>
      <c r="O31" s="8" t="s">
        <v>35</v>
      </c>
      <c r="Q31" s="7" t="s">
        <v>12</v>
      </c>
      <c r="R31" s="7">
        <f t="shared" si="6"/>
        <v>2.2659999999999982</v>
      </c>
      <c r="S31" s="8" t="s">
        <v>35</v>
      </c>
      <c r="U31" s="7" t="s">
        <v>12</v>
      </c>
      <c r="V31" s="7">
        <f t="shared" si="7"/>
        <v>2.6000000000000014</v>
      </c>
      <c r="W31" s="8" t="s">
        <v>35</v>
      </c>
    </row>
    <row r="32" spans="1:23" x14ac:dyDescent="0.35">
      <c r="A32" s="38" t="s">
        <v>8</v>
      </c>
      <c r="B32" s="39"/>
      <c r="C32" s="3">
        <v>14.6</v>
      </c>
      <c r="D32" s="3">
        <v>14.6</v>
      </c>
      <c r="E32" s="3">
        <v>14.6</v>
      </c>
      <c r="F32" s="3">
        <v>14.6</v>
      </c>
      <c r="G32" s="3" t="s">
        <v>35</v>
      </c>
      <c r="I32" s="7" t="s">
        <v>11</v>
      </c>
      <c r="J32" s="7">
        <f t="shared" si="4"/>
        <v>4.3719999999999999</v>
      </c>
      <c r="K32" s="8" t="s">
        <v>35</v>
      </c>
      <c r="M32" s="7" t="s">
        <v>11</v>
      </c>
      <c r="N32" s="7">
        <f t="shared" si="5"/>
        <v>4.3719999999999999</v>
      </c>
      <c r="O32" s="8" t="s">
        <v>35</v>
      </c>
      <c r="Q32" s="7" t="s">
        <v>11</v>
      </c>
      <c r="R32" s="7">
        <f t="shared" si="6"/>
        <v>2.9059999999999988</v>
      </c>
      <c r="S32" s="8" t="s">
        <v>35</v>
      </c>
      <c r="U32" s="7" t="s">
        <v>11</v>
      </c>
      <c r="V32" s="7">
        <f t="shared" si="7"/>
        <v>1.9600000000000009</v>
      </c>
      <c r="W32" s="8" t="s">
        <v>35</v>
      </c>
    </row>
    <row r="33" spans="1:23" x14ac:dyDescent="0.35">
      <c r="A33" s="38" t="s">
        <v>9</v>
      </c>
      <c r="B33" s="39"/>
      <c r="C33" s="3">
        <v>12.167</v>
      </c>
      <c r="D33" s="3">
        <v>12.167</v>
      </c>
      <c r="E33" s="3">
        <v>12.167</v>
      </c>
      <c r="F33" s="3">
        <v>12.167</v>
      </c>
      <c r="G33" s="3" t="s">
        <v>35</v>
      </c>
      <c r="I33" s="7" t="s">
        <v>13</v>
      </c>
      <c r="J33" s="7">
        <f t="shared" si="4"/>
        <v>2.532</v>
      </c>
      <c r="K33" s="8" t="s">
        <v>35</v>
      </c>
      <c r="M33" s="7" t="s">
        <v>13</v>
      </c>
      <c r="N33" s="7">
        <f t="shared" si="5"/>
        <v>2.532</v>
      </c>
      <c r="O33" s="8" t="s">
        <v>35</v>
      </c>
      <c r="Q33" s="7" t="s">
        <v>13</v>
      </c>
      <c r="R33" s="7">
        <f t="shared" si="6"/>
        <v>1.0659999999999989</v>
      </c>
      <c r="S33" s="8" t="s">
        <v>35</v>
      </c>
      <c r="U33" s="7" t="s">
        <v>13</v>
      </c>
      <c r="V33" s="7">
        <f t="shared" si="7"/>
        <v>3.8000000000000007</v>
      </c>
      <c r="W33" s="8" t="s">
        <v>35</v>
      </c>
    </row>
    <row r="34" spans="1:23" x14ac:dyDescent="0.35">
      <c r="A34" s="38" t="s">
        <v>10</v>
      </c>
      <c r="B34" s="39"/>
      <c r="C34" s="3">
        <v>16.733000000000001</v>
      </c>
      <c r="D34" s="3">
        <v>16.733000000000001</v>
      </c>
      <c r="E34" s="3">
        <v>16.733000000000001</v>
      </c>
      <c r="F34" s="3">
        <v>16.733000000000001</v>
      </c>
      <c r="G34" s="3" t="s">
        <v>36</v>
      </c>
    </row>
    <row r="35" spans="1:23" x14ac:dyDescent="0.35">
      <c r="A35" s="38" t="s">
        <v>12</v>
      </c>
      <c r="B35" s="39"/>
      <c r="C35" s="3">
        <v>17.417000000000002</v>
      </c>
      <c r="D35" s="3">
        <v>17.417000000000002</v>
      </c>
      <c r="E35" s="3">
        <v>17.417000000000002</v>
      </c>
      <c r="F35" s="3">
        <v>17.417000000000002</v>
      </c>
      <c r="G35" s="3" t="s">
        <v>36</v>
      </c>
    </row>
    <row r="36" spans="1:23" x14ac:dyDescent="0.35">
      <c r="A36" s="38" t="s">
        <v>11</v>
      </c>
      <c r="B36" s="39"/>
      <c r="C36" s="3">
        <v>19</v>
      </c>
      <c r="D36" s="3">
        <v>19</v>
      </c>
      <c r="E36" s="3">
        <v>19</v>
      </c>
      <c r="F36" s="3">
        <v>19</v>
      </c>
      <c r="G36" s="3" t="s">
        <v>36</v>
      </c>
      <c r="I36" s="44" t="s">
        <v>28</v>
      </c>
      <c r="J36" s="44"/>
      <c r="K36" s="44"/>
      <c r="M36" s="44" t="s">
        <v>29</v>
      </c>
      <c r="N36" s="44"/>
      <c r="O36" s="44"/>
      <c r="Q36" s="44" t="s">
        <v>31</v>
      </c>
      <c r="R36" s="44"/>
      <c r="S36" s="44"/>
      <c r="U36" s="44" t="s">
        <v>32</v>
      </c>
      <c r="V36" s="44"/>
      <c r="W36" s="44"/>
    </row>
    <row r="37" spans="1:23" ht="15" thickBot="1" x14ac:dyDescent="0.4">
      <c r="A37" s="38" t="s">
        <v>13</v>
      </c>
      <c r="B37" s="39"/>
      <c r="C37" s="3">
        <v>19.399999999999999</v>
      </c>
      <c r="D37" s="3">
        <v>19.399999999999999</v>
      </c>
      <c r="E37" s="3">
        <v>19.399999999999999</v>
      </c>
      <c r="F37" s="30">
        <v>19.399999999999999</v>
      </c>
      <c r="G37" s="3" t="s">
        <v>36</v>
      </c>
      <c r="I37" s="6" t="s">
        <v>21</v>
      </c>
      <c r="J37" s="6" t="s">
        <v>20</v>
      </c>
      <c r="K37" s="6" t="s">
        <v>18</v>
      </c>
      <c r="M37" s="6" t="s">
        <v>21</v>
      </c>
      <c r="N37" s="6" t="s">
        <v>20</v>
      </c>
      <c r="O37" s="6" t="s">
        <v>18</v>
      </c>
      <c r="Q37" s="6" t="s">
        <v>21</v>
      </c>
      <c r="R37" s="6" t="s">
        <v>20</v>
      </c>
      <c r="S37" s="6" t="s">
        <v>18</v>
      </c>
      <c r="U37" s="6" t="s">
        <v>21</v>
      </c>
      <c r="V37" s="6" t="s">
        <v>20</v>
      </c>
      <c r="W37" s="6" t="s">
        <v>18</v>
      </c>
    </row>
    <row r="38" spans="1:23" ht="15" thickTop="1" x14ac:dyDescent="0.35">
      <c r="I38" s="7" t="s">
        <v>2</v>
      </c>
      <c r="J38" s="7">
        <f t="shared" ref="J38:J49" si="8">SQRT(($C$34-C7)^2+($D$34-D7)^2+($E$34-E7)^2+($F$34-F7)^2)</f>
        <v>7.4660000000000011</v>
      </c>
      <c r="K38" s="8" t="s">
        <v>35</v>
      </c>
      <c r="M38" s="7" t="s">
        <v>2</v>
      </c>
      <c r="N38" s="7">
        <f t="shared" ref="N38:N49" si="9">SQRT(($C$35-C7)^2+($D$35-D7)^2+($E$35-E7)^2+($F$35-F7)^2)</f>
        <v>8.8340000000000032</v>
      </c>
      <c r="O38" s="8" t="s">
        <v>35</v>
      </c>
      <c r="Q38" s="7" t="s">
        <v>2</v>
      </c>
      <c r="R38" s="7">
        <f t="shared" ref="R38:R49" si="10">SQRT(($C$36-C7)^2+($D$36-D7)^2+($E$36-E7)^2+($F$36-F7)^2)</f>
        <v>12</v>
      </c>
      <c r="S38" s="8" t="s">
        <v>35</v>
      </c>
      <c r="U38" s="7" t="s">
        <v>2</v>
      </c>
      <c r="V38" s="7">
        <f>SQRT(($C$37-C7)^2+($D$37-C7)^2+($E$37-E7)^2+($F$37-F7)^2)</f>
        <v>12.799999999999997</v>
      </c>
      <c r="W38" s="8" t="s">
        <v>35</v>
      </c>
    </row>
    <row r="39" spans="1:23" x14ac:dyDescent="0.35">
      <c r="I39" s="7" t="s">
        <v>3</v>
      </c>
      <c r="J39" s="7">
        <f t="shared" si="8"/>
        <v>8.1320000000000014</v>
      </c>
      <c r="K39" s="8" t="s">
        <v>35</v>
      </c>
      <c r="M39" s="7" t="s">
        <v>3</v>
      </c>
      <c r="N39" s="7">
        <f t="shared" si="9"/>
        <v>9.5000000000000036</v>
      </c>
      <c r="O39" s="8" t="s">
        <v>35</v>
      </c>
      <c r="Q39" s="7" t="s">
        <v>3</v>
      </c>
      <c r="R39" s="7">
        <f t="shared" si="10"/>
        <v>12.666</v>
      </c>
      <c r="S39" s="8" t="s">
        <v>35</v>
      </c>
      <c r="U39" s="7" t="s">
        <v>3</v>
      </c>
      <c r="V39" s="7">
        <f t="shared" ref="V39:V49" si="11">SQRT(($C$37-C8)^2+($D$37-C8)^2+($E$37-E8)^2+($F$37-F8)^2)</f>
        <v>13.465999999999998</v>
      </c>
      <c r="W39" s="8" t="s">
        <v>35</v>
      </c>
    </row>
    <row r="40" spans="1:23" x14ac:dyDescent="0.35">
      <c r="I40" s="7" t="s">
        <v>4</v>
      </c>
      <c r="J40" s="7">
        <f t="shared" si="8"/>
        <v>9.9660000000000011</v>
      </c>
      <c r="K40" s="11" t="s">
        <v>34</v>
      </c>
      <c r="M40" s="7" t="s">
        <v>4</v>
      </c>
      <c r="N40" s="7">
        <f t="shared" si="9"/>
        <v>11.334000000000003</v>
      </c>
      <c r="O40" s="11" t="s">
        <v>34</v>
      </c>
      <c r="Q40" s="7" t="s">
        <v>4</v>
      </c>
      <c r="R40" s="7">
        <f t="shared" si="10"/>
        <v>14.5</v>
      </c>
      <c r="S40" s="11" t="s">
        <v>34</v>
      </c>
      <c r="U40" s="7" t="s">
        <v>4</v>
      </c>
      <c r="V40" s="7">
        <f t="shared" si="11"/>
        <v>15.299999999999997</v>
      </c>
      <c r="W40" s="11" t="s">
        <v>34</v>
      </c>
    </row>
    <row r="41" spans="1:23" x14ac:dyDescent="0.35">
      <c r="I41" s="7" t="s">
        <v>5</v>
      </c>
      <c r="J41" s="7">
        <f t="shared" si="8"/>
        <v>9.7319999999999993</v>
      </c>
      <c r="K41" s="11" t="s">
        <v>34</v>
      </c>
      <c r="M41" s="7" t="s">
        <v>5</v>
      </c>
      <c r="N41" s="7">
        <f t="shared" si="9"/>
        <v>11.100000000000001</v>
      </c>
      <c r="O41" s="11" t="s">
        <v>34</v>
      </c>
      <c r="Q41" s="7" t="s">
        <v>5</v>
      </c>
      <c r="R41" s="7">
        <f t="shared" si="10"/>
        <v>14.265999999999998</v>
      </c>
      <c r="S41" s="11" t="s">
        <v>34</v>
      </c>
      <c r="U41" s="7" t="s">
        <v>5</v>
      </c>
      <c r="V41" s="7">
        <f t="shared" si="11"/>
        <v>15.065999999999995</v>
      </c>
      <c r="W41" s="8" t="s">
        <v>35</v>
      </c>
    </row>
    <row r="42" spans="1:23" x14ac:dyDescent="0.35">
      <c r="I42" s="7" t="s">
        <v>6</v>
      </c>
      <c r="J42" s="7">
        <f t="shared" si="8"/>
        <v>10.966000000000001</v>
      </c>
      <c r="K42" s="11" t="s">
        <v>34</v>
      </c>
      <c r="M42" s="7" t="s">
        <v>6</v>
      </c>
      <c r="N42" s="7">
        <f t="shared" si="9"/>
        <v>12.334000000000003</v>
      </c>
      <c r="O42" s="11" t="s">
        <v>34</v>
      </c>
      <c r="Q42" s="7" t="s">
        <v>6</v>
      </c>
      <c r="R42" s="7">
        <f t="shared" si="10"/>
        <v>15.5</v>
      </c>
      <c r="S42" s="11" t="s">
        <v>34</v>
      </c>
      <c r="U42" s="7" t="s">
        <v>6</v>
      </c>
      <c r="V42" s="7">
        <f t="shared" si="11"/>
        <v>16.299999999999997</v>
      </c>
      <c r="W42" s="11" t="s">
        <v>34</v>
      </c>
    </row>
    <row r="43" spans="1:23" x14ac:dyDescent="0.35">
      <c r="I43" s="7" t="s">
        <v>7</v>
      </c>
      <c r="J43" s="7">
        <f t="shared" si="8"/>
        <v>12.132000000000001</v>
      </c>
      <c r="K43" s="11" t="s">
        <v>34</v>
      </c>
      <c r="M43" s="7" t="s">
        <v>7</v>
      </c>
      <c r="N43" s="7">
        <f t="shared" si="9"/>
        <v>13.500000000000004</v>
      </c>
      <c r="O43" s="11" t="s">
        <v>34</v>
      </c>
      <c r="Q43" s="7" t="s">
        <v>7</v>
      </c>
      <c r="R43" s="7">
        <f t="shared" si="10"/>
        <v>16.666</v>
      </c>
      <c r="S43" s="11" t="s">
        <v>34</v>
      </c>
      <c r="U43" s="7" t="s">
        <v>7</v>
      </c>
      <c r="V43" s="7">
        <f t="shared" si="11"/>
        <v>17.465999999999998</v>
      </c>
      <c r="W43" s="11" t="s">
        <v>34</v>
      </c>
    </row>
    <row r="44" spans="1:23" x14ac:dyDescent="0.35">
      <c r="I44" s="7" t="s">
        <v>8</v>
      </c>
      <c r="J44" s="7">
        <f t="shared" si="8"/>
        <v>11.332000000000001</v>
      </c>
      <c r="K44" s="11" t="s">
        <v>34</v>
      </c>
      <c r="M44" s="7" t="s">
        <v>8</v>
      </c>
      <c r="N44" s="7">
        <f t="shared" si="9"/>
        <v>12.700000000000003</v>
      </c>
      <c r="O44" s="11" t="s">
        <v>34</v>
      </c>
      <c r="Q44" s="7" t="s">
        <v>8</v>
      </c>
      <c r="R44" s="7">
        <f t="shared" si="10"/>
        <v>15.866</v>
      </c>
      <c r="S44" s="11" t="s">
        <v>34</v>
      </c>
      <c r="U44" s="7" t="s">
        <v>8</v>
      </c>
      <c r="V44" s="7">
        <f t="shared" si="11"/>
        <v>16.665999999999997</v>
      </c>
      <c r="W44" s="11" t="s">
        <v>34</v>
      </c>
    </row>
    <row r="45" spans="1:23" x14ac:dyDescent="0.35">
      <c r="I45" s="7" t="s">
        <v>9</v>
      </c>
      <c r="J45" s="7">
        <f t="shared" si="8"/>
        <v>9.1320000000000014</v>
      </c>
      <c r="K45" s="8" t="s">
        <v>35</v>
      </c>
      <c r="M45" s="7" t="s">
        <v>9</v>
      </c>
      <c r="N45" s="7">
        <f t="shared" si="9"/>
        <v>10.500000000000004</v>
      </c>
      <c r="O45" s="8" t="s">
        <v>35</v>
      </c>
      <c r="Q45" s="7" t="s">
        <v>9</v>
      </c>
      <c r="R45" s="7">
        <f t="shared" si="10"/>
        <v>13.666</v>
      </c>
      <c r="S45" s="8" t="s">
        <v>35</v>
      </c>
      <c r="U45" s="7" t="s">
        <v>9</v>
      </c>
      <c r="V45" s="7">
        <f t="shared" si="11"/>
        <v>14.465999999999998</v>
      </c>
      <c r="W45" s="8" t="s">
        <v>35</v>
      </c>
    </row>
    <row r="46" spans="1:23" x14ac:dyDescent="0.35">
      <c r="I46" s="7" t="s">
        <v>10</v>
      </c>
      <c r="J46" s="7">
        <f t="shared" si="8"/>
        <v>7.6320000000000014</v>
      </c>
      <c r="K46" s="8" t="s">
        <v>35</v>
      </c>
      <c r="M46" s="7" t="s">
        <v>10</v>
      </c>
      <c r="N46" s="7">
        <f t="shared" si="9"/>
        <v>9.0000000000000036</v>
      </c>
      <c r="O46" s="8" t="s">
        <v>35</v>
      </c>
      <c r="Q46" s="7" t="s">
        <v>10</v>
      </c>
      <c r="R46" s="7">
        <f t="shared" si="10"/>
        <v>12.166</v>
      </c>
      <c r="S46" s="8" t="s">
        <v>35</v>
      </c>
      <c r="U46" s="7" t="s">
        <v>10</v>
      </c>
      <c r="V46" s="7">
        <f t="shared" si="11"/>
        <v>12.965999999999998</v>
      </c>
      <c r="W46" s="8" t="s">
        <v>35</v>
      </c>
    </row>
    <row r="47" spans="1:23" x14ac:dyDescent="0.35">
      <c r="I47" s="7" t="s">
        <v>12</v>
      </c>
      <c r="J47" s="7">
        <f t="shared" si="8"/>
        <v>6.532</v>
      </c>
      <c r="K47" s="8" t="s">
        <v>35</v>
      </c>
      <c r="M47" s="7" t="s">
        <v>12</v>
      </c>
      <c r="N47" s="7">
        <f t="shared" si="9"/>
        <v>7.9000000000000021</v>
      </c>
      <c r="O47" s="8" t="s">
        <v>35</v>
      </c>
      <c r="Q47" s="7" t="s">
        <v>12</v>
      </c>
      <c r="R47" s="7">
        <f t="shared" si="10"/>
        <v>11.065999999999999</v>
      </c>
      <c r="S47" s="8" t="s">
        <v>35</v>
      </c>
      <c r="U47" s="7" t="s">
        <v>12</v>
      </c>
      <c r="V47" s="7">
        <f t="shared" si="11"/>
        <v>11.865999999999996</v>
      </c>
      <c r="W47" s="8" t="s">
        <v>35</v>
      </c>
    </row>
    <row r="48" spans="1:23" x14ac:dyDescent="0.35">
      <c r="I48" s="7" t="s">
        <v>11</v>
      </c>
      <c r="J48" s="7">
        <f t="shared" si="8"/>
        <v>7.1720000000000006</v>
      </c>
      <c r="K48" s="8" t="s">
        <v>35</v>
      </c>
      <c r="M48" s="7" t="s">
        <v>11</v>
      </c>
      <c r="N48" s="7">
        <f t="shared" si="9"/>
        <v>8.5400000000000027</v>
      </c>
      <c r="O48" s="8" t="s">
        <v>35</v>
      </c>
      <c r="Q48" s="7" t="s">
        <v>11</v>
      </c>
      <c r="R48" s="7">
        <f t="shared" si="10"/>
        <v>11.706</v>
      </c>
      <c r="S48" s="8" t="s">
        <v>35</v>
      </c>
      <c r="U48" s="7" t="s">
        <v>11</v>
      </c>
      <c r="V48" s="7">
        <f t="shared" si="11"/>
        <v>12.505999999999997</v>
      </c>
      <c r="W48" s="8" t="s">
        <v>35</v>
      </c>
    </row>
    <row r="49" spans="9:23" x14ac:dyDescent="0.35">
      <c r="I49" s="7" t="s">
        <v>13</v>
      </c>
      <c r="J49" s="7">
        <f t="shared" si="8"/>
        <v>5.3320000000000007</v>
      </c>
      <c r="K49" s="8" t="s">
        <v>35</v>
      </c>
      <c r="M49" s="7" t="s">
        <v>13</v>
      </c>
      <c r="N49" s="7">
        <f t="shared" si="9"/>
        <v>6.7000000000000028</v>
      </c>
      <c r="O49" s="8" t="s">
        <v>35</v>
      </c>
      <c r="Q49" s="7" t="s">
        <v>13</v>
      </c>
      <c r="R49" s="7">
        <f t="shared" si="10"/>
        <v>9.8659999999999997</v>
      </c>
      <c r="S49" s="8" t="s">
        <v>35</v>
      </c>
      <c r="U49" s="7" t="s">
        <v>13</v>
      </c>
      <c r="V49" s="7">
        <f t="shared" si="11"/>
        <v>10.665999999999997</v>
      </c>
      <c r="W49" s="8" t="s">
        <v>35</v>
      </c>
    </row>
  </sheetData>
  <mergeCells count="44">
    <mergeCell ref="C24:G24"/>
    <mergeCell ref="A37:B37"/>
    <mergeCell ref="A14:B14"/>
    <mergeCell ref="A4:G4"/>
    <mergeCell ref="A5:B5"/>
    <mergeCell ref="C5:G5"/>
    <mergeCell ref="A6:B6"/>
    <mergeCell ref="A7:B7"/>
    <mergeCell ref="A28:B28"/>
    <mergeCell ref="A29:B29"/>
    <mergeCell ref="A8:B8"/>
    <mergeCell ref="A23:G23"/>
    <mergeCell ref="A24:B2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35:B35"/>
    <mergeCell ref="A36:B36"/>
    <mergeCell ref="I4:K4"/>
    <mergeCell ref="M4:O4"/>
    <mergeCell ref="Q4:S4"/>
    <mergeCell ref="I36:K36"/>
    <mergeCell ref="M36:O36"/>
    <mergeCell ref="Q36:S36"/>
    <mergeCell ref="A30:B30"/>
    <mergeCell ref="A31:B31"/>
    <mergeCell ref="A32:B32"/>
    <mergeCell ref="A33:B33"/>
    <mergeCell ref="A34:B34"/>
    <mergeCell ref="A25:B25"/>
    <mergeCell ref="A26:B26"/>
    <mergeCell ref="A27:B27"/>
    <mergeCell ref="U36:W36"/>
    <mergeCell ref="U4:W4"/>
    <mergeCell ref="I20:K20"/>
    <mergeCell ref="M20:O20"/>
    <mergeCell ref="Q20:S20"/>
    <mergeCell ref="U20:W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546-F873-4F5A-BB4F-CB89921AA9AE}">
  <dimension ref="A4:W49"/>
  <sheetViews>
    <sheetView tabSelected="1" topLeftCell="A4" zoomScale="70" zoomScaleNormal="70" workbookViewId="0">
      <selection activeCell="D21" sqref="D21"/>
    </sheetView>
  </sheetViews>
  <sheetFormatPr defaultRowHeight="14.5" x14ac:dyDescent="0.35"/>
  <cols>
    <col min="7" max="7" width="9.7265625" customWidth="1"/>
    <col min="9" max="9" width="10.90625" customWidth="1"/>
    <col min="10" max="10" width="12.1796875" customWidth="1"/>
    <col min="11" max="11" width="10.1796875" customWidth="1"/>
    <col min="13" max="13" width="11.1796875" customWidth="1"/>
    <col min="14" max="14" width="11.36328125" customWidth="1"/>
    <col min="17" max="17" width="13" customWidth="1"/>
    <col min="18" max="18" width="12.7265625" customWidth="1"/>
    <col min="21" max="21" width="13.6328125" customWidth="1"/>
    <col min="22" max="22" width="11.54296875" customWidth="1"/>
  </cols>
  <sheetData>
    <row r="4" spans="1:23" x14ac:dyDescent="0.35">
      <c r="A4" s="46" t="s">
        <v>33</v>
      </c>
      <c r="B4" s="46"/>
      <c r="C4" s="46"/>
      <c r="D4" s="46"/>
      <c r="E4" s="46"/>
      <c r="F4" s="46"/>
      <c r="G4" s="46"/>
      <c r="I4" s="44" t="s">
        <v>19</v>
      </c>
      <c r="J4" s="44"/>
      <c r="K4" s="44"/>
      <c r="M4" s="44" t="s">
        <v>22</v>
      </c>
      <c r="N4" s="44"/>
      <c r="O4" s="44"/>
      <c r="Q4" s="44" t="s">
        <v>23</v>
      </c>
      <c r="R4" s="44"/>
      <c r="S4" s="44"/>
      <c r="U4" s="44" t="s">
        <v>24</v>
      </c>
      <c r="V4" s="44"/>
      <c r="W4" s="44"/>
    </row>
    <row r="5" spans="1:23" ht="15" thickBot="1" x14ac:dyDescent="0.4">
      <c r="A5" s="46" t="s">
        <v>0</v>
      </c>
      <c r="B5" s="46"/>
      <c r="C5" s="46" t="s">
        <v>1</v>
      </c>
      <c r="D5" s="46"/>
      <c r="E5" s="46"/>
      <c r="F5" s="46"/>
      <c r="G5" s="46"/>
      <c r="I5" s="6" t="s">
        <v>21</v>
      </c>
      <c r="J5" s="6" t="s">
        <v>20</v>
      </c>
      <c r="K5" s="6" t="s">
        <v>18</v>
      </c>
      <c r="M5" s="6" t="s">
        <v>21</v>
      </c>
      <c r="N5" s="6" t="s">
        <v>20</v>
      </c>
      <c r="O5" s="6" t="s">
        <v>18</v>
      </c>
      <c r="Q5" s="6" t="s">
        <v>21</v>
      </c>
      <c r="R5" s="6" t="s">
        <v>20</v>
      </c>
      <c r="S5" s="6" t="s">
        <v>18</v>
      </c>
      <c r="U5" s="6" t="s">
        <v>21</v>
      </c>
      <c r="V5" s="6" t="s">
        <v>20</v>
      </c>
      <c r="W5" s="6" t="s">
        <v>18</v>
      </c>
    </row>
    <row r="6" spans="1:23" ht="15" thickTop="1" x14ac:dyDescent="0.35">
      <c r="A6" s="47"/>
      <c r="B6" s="4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I6" s="7" t="s">
        <v>2</v>
      </c>
      <c r="J6" s="7">
        <f t="shared" ref="J6:J17" si="0">SQRT(($C$26-C7)^2+($D$26-D7)^2+($E$26-E7)^2+($F$26-F7)^2)</f>
        <v>4.0839999999999996</v>
      </c>
      <c r="K6" s="8" t="s">
        <v>35</v>
      </c>
      <c r="M6" s="7" t="s">
        <v>2</v>
      </c>
      <c r="N6" s="7">
        <f t="shared" ref="N6:N17" si="1">SQRT(($C$27-C7)^2+($D$27-D7)^2+($E$27-E7)^2+($F$27-F7)^2)</f>
        <v>4.0839999999999996</v>
      </c>
      <c r="O6" s="8" t="s">
        <v>35</v>
      </c>
      <c r="Q6" s="7" t="s">
        <v>2</v>
      </c>
      <c r="R6" s="7">
        <f t="shared" ref="R6:R17" si="2">SQRT(($C$28-C7)^2+($D$28-D7)^2+($E$28-E7)^2+($F$28-F7)^2)</f>
        <v>4.0839999999999996</v>
      </c>
      <c r="S6" s="8" t="s">
        <v>35</v>
      </c>
      <c r="U6" s="7" t="s">
        <v>2</v>
      </c>
      <c r="V6" s="7">
        <f t="shared" ref="V6:V17" si="3">SQRT(($C$29-C7)^2+($D$29-D7)^2+($E$29-E7)^2+($F$29-F7)^2)</f>
        <v>4.0839999999999996</v>
      </c>
      <c r="W6" s="8" t="s">
        <v>35</v>
      </c>
    </row>
    <row r="7" spans="1:23" x14ac:dyDescent="0.35">
      <c r="A7" s="45" t="s">
        <v>2</v>
      </c>
      <c r="B7" s="45"/>
      <c r="C7" s="2">
        <v>14.042</v>
      </c>
      <c r="D7" s="2">
        <v>14.042</v>
      </c>
      <c r="E7" s="2">
        <v>14.042</v>
      </c>
      <c r="F7" s="2">
        <v>14.042</v>
      </c>
      <c r="G7" s="2" t="s">
        <v>35</v>
      </c>
      <c r="I7" s="7" t="s">
        <v>3</v>
      </c>
      <c r="J7" s="7">
        <f t="shared" si="0"/>
        <v>3.4160000000000004</v>
      </c>
      <c r="K7" s="8" t="s">
        <v>35</v>
      </c>
      <c r="M7" s="7" t="s">
        <v>3</v>
      </c>
      <c r="N7" s="7">
        <f t="shared" si="1"/>
        <v>3.4160000000000004</v>
      </c>
      <c r="O7" s="8" t="s">
        <v>35</v>
      </c>
      <c r="Q7" s="7" t="s">
        <v>3</v>
      </c>
      <c r="R7" s="7">
        <f t="shared" si="2"/>
        <v>3.4160000000000004</v>
      </c>
      <c r="S7" s="8" t="s">
        <v>35</v>
      </c>
      <c r="U7" s="7" t="s">
        <v>3</v>
      </c>
      <c r="V7" s="7">
        <f t="shared" si="3"/>
        <v>3.4160000000000004</v>
      </c>
      <c r="W7" s="8" t="s">
        <v>35</v>
      </c>
    </row>
    <row r="8" spans="1:23" x14ac:dyDescent="0.35">
      <c r="A8" s="45" t="s">
        <v>3</v>
      </c>
      <c r="B8" s="45"/>
      <c r="C8" s="1">
        <v>13.708</v>
      </c>
      <c r="D8" s="4">
        <v>13.708</v>
      </c>
      <c r="E8" s="4">
        <v>13.708</v>
      </c>
      <c r="F8" s="4">
        <v>13.708</v>
      </c>
      <c r="G8" s="2" t="s">
        <v>35</v>
      </c>
      <c r="I8" s="7" t="s">
        <v>4</v>
      </c>
      <c r="J8" s="7">
        <f t="shared" si="0"/>
        <v>4</v>
      </c>
      <c r="K8" s="8" t="s">
        <v>35</v>
      </c>
      <c r="M8" s="7" t="s">
        <v>4</v>
      </c>
      <c r="N8" s="7">
        <f t="shared" si="1"/>
        <v>4</v>
      </c>
      <c r="O8" s="8" t="s">
        <v>35</v>
      </c>
      <c r="Q8" s="7" t="s">
        <v>4</v>
      </c>
      <c r="R8" s="7">
        <f t="shared" si="2"/>
        <v>4</v>
      </c>
      <c r="S8" s="8" t="s">
        <v>35</v>
      </c>
      <c r="U8" s="7" t="s">
        <v>4</v>
      </c>
      <c r="V8" s="7">
        <f t="shared" si="3"/>
        <v>4</v>
      </c>
      <c r="W8" s="8" t="s">
        <v>35</v>
      </c>
    </row>
    <row r="9" spans="1:23" x14ac:dyDescent="0.35">
      <c r="A9" s="45" t="s">
        <v>4</v>
      </c>
      <c r="B9" s="45"/>
      <c r="C9" s="5">
        <v>14</v>
      </c>
      <c r="D9" s="5">
        <v>14</v>
      </c>
      <c r="E9" s="5">
        <v>14</v>
      </c>
      <c r="F9" s="5">
        <v>14</v>
      </c>
      <c r="G9" s="3" t="s">
        <v>35</v>
      </c>
      <c r="I9" s="7" t="s">
        <v>5</v>
      </c>
      <c r="J9" s="7">
        <f t="shared" si="0"/>
        <v>4.3999999999999986</v>
      </c>
      <c r="K9" s="8" t="s">
        <v>35</v>
      </c>
      <c r="M9" s="7" t="s">
        <v>5</v>
      </c>
      <c r="N9" s="7">
        <f t="shared" si="1"/>
        <v>4.3999999999999986</v>
      </c>
      <c r="O9" s="8" t="s">
        <v>35</v>
      </c>
      <c r="Q9" s="7" t="s">
        <v>5</v>
      </c>
      <c r="R9" s="7">
        <f t="shared" si="2"/>
        <v>4.3999999999999986</v>
      </c>
      <c r="S9" s="8" t="s">
        <v>35</v>
      </c>
      <c r="U9" s="7" t="s">
        <v>5</v>
      </c>
      <c r="V9" s="7">
        <f t="shared" si="3"/>
        <v>4.3999999999999986</v>
      </c>
      <c r="W9" s="8" t="s">
        <v>35</v>
      </c>
    </row>
    <row r="10" spans="1:23" x14ac:dyDescent="0.35">
      <c r="A10" s="45" t="s">
        <v>5</v>
      </c>
      <c r="B10" s="45"/>
      <c r="C10" s="5">
        <v>14.2</v>
      </c>
      <c r="D10" s="5">
        <v>14.2</v>
      </c>
      <c r="E10" s="5">
        <v>14.2</v>
      </c>
      <c r="F10" s="5">
        <v>14.2</v>
      </c>
      <c r="G10" s="3" t="s">
        <v>35</v>
      </c>
      <c r="I10" s="7" t="s">
        <v>6</v>
      </c>
      <c r="J10" s="7">
        <f t="shared" si="0"/>
        <v>6.6660000000000004</v>
      </c>
      <c r="K10" s="8" t="s">
        <v>35</v>
      </c>
      <c r="M10" s="7" t="s">
        <v>6</v>
      </c>
      <c r="N10" s="7">
        <f t="shared" si="1"/>
        <v>6.6660000000000004</v>
      </c>
      <c r="O10" s="8" t="s">
        <v>35</v>
      </c>
      <c r="Q10" s="7" t="s">
        <v>6</v>
      </c>
      <c r="R10" s="7">
        <f t="shared" si="2"/>
        <v>6.6660000000000004</v>
      </c>
      <c r="S10" s="8" t="s">
        <v>35</v>
      </c>
      <c r="U10" s="7" t="s">
        <v>6</v>
      </c>
      <c r="V10" s="7">
        <f t="shared" si="3"/>
        <v>6.6660000000000004</v>
      </c>
      <c r="W10" s="8" t="s">
        <v>35</v>
      </c>
    </row>
    <row r="11" spans="1:23" x14ac:dyDescent="0.35">
      <c r="A11" s="45" t="s">
        <v>6</v>
      </c>
      <c r="B11" s="45"/>
      <c r="C11" s="1">
        <v>15.333</v>
      </c>
      <c r="D11" s="4">
        <v>15.333</v>
      </c>
      <c r="E11" s="4">
        <v>15.333</v>
      </c>
      <c r="F11" s="4">
        <v>15.333</v>
      </c>
      <c r="G11" s="2" t="s">
        <v>35</v>
      </c>
      <c r="I11" s="7" t="s">
        <v>7</v>
      </c>
      <c r="J11" s="7">
        <f t="shared" si="0"/>
        <v>6.6660000000000004</v>
      </c>
      <c r="K11" s="8" t="s">
        <v>35</v>
      </c>
      <c r="M11" s="7" t="s">
        <v>7</v>
      </c>
      <c r="N11" s="7">
        <f t="shared" si="1"/>
        <v>6.6660000000000004</v>
      </c>
      <c r="O11" s="8" t="s">
        <v>35</v>
      </c>
      <c r="Q11" s="7" t="s">
        <v>7</v>
      </c>
      <c r="R11" s="7">
        <f t="shared" si="2"/>
        <v>6.6660000000000004</v>
      </c>
      <c r="S11" s="8" t="s">
        <v>35</v>
      </c>
      <c r="U11" s="7" t="s">
        <v>7</v>
      </c>
      <c r="V11" s="7">
        <f t="shared" si="3"/>
        <v>6.6660000000000004</v>
      </c>
      <c r="W11" s="8" t="s">
        <v>35</v>
      </c>
    </row>
    <row r="12" spans="1:23" x14ac:dyDescent="0.35">
      <c r="A12" s="45" t="s">
        <v>7</v>
      </c>
      <c r="B12" s="45"/>
      <c r="C12" s="4">
        <v>15.333</v>
      </c>
      <c r="D12" s="4">
        <v>15.333</v>
      </c>
      <c r="E12" s="4">
        <v>15.333</v>
      </c>
      <c r="F12" s="4">
        <v>15.333</v>
      </c>
      <c r="G12" s="2" t="s">
        <v>35</v>
      </c>
      <c r="I12" s="7" t="s">
        <v>8</v>
      </c>
      <c r="J12" s="7">
        <f t="shared" si="0"/>
        <v>5.1999999999999993</v>
      </c>
      <c r="K12" s="8" t="s">
        <v>35</v>
      </c>
      <c r="M12" s="7" t="s">
        <v>8</v>
      </c>
      <c r="N12" s="7">
        <f t="shared" si="1"/>
        <v>5.1999999999999993</v>
      </c>
      <c r="O12" s="8" t="s">
        <v>35</v>
      </c>
      <c r="Q12" s="7" t="s">
        <v>8</v>
      </c>
      <c r="R12" s="7">
        <f t="shared" si="2"/>
        <v>5.1999999999999993</v>
      </c>
      <c r="S12" s="8" t="s">
        <v>35</v>
      </c>
      <c r="U12" s="7" t="s">
        <v>8</v>
      </c>
      <c r="V12" s="7">
        <f t="shared" si="3"/>
        <v>5.1999999999999993</v>
      </c>
      <c r="W12" s="8" t="s">
        <v>35</v>
      </c>
    </row>
    <row r="13" spans="1:23" x14ac:dyDescent="0.35">
      <c r="A13" s="45" t="s">
        <v>8</v>
      </c>
      <c r="B13" s="45"/>
      <c r="C13" s="5">
        <v>14.6</v>
      </c>
      <c r="D13" s="5">
        <v>14.6</v>
      </c>
      <c r="E13" s="5">
        <v>14.6</v>
      </c>
      <c r="F13" s="5">
        <v>14.6</v>
      </c>
      <c r="G13" s="3" t="s">
        <v>35</v>
      </c>
      <c r="I13" s="7" t="s">
        <v>9</v>
      </c>
      <c r="J13" s="7">
        <f t="shared" si="0"/>
        <v>8.6659999999999968</v>
      </c>
      <c r="K13" s="11" t="s">
        <v>36</v>
      </c>
      <c r="M13" s="7" t="s">
        <v>9</v>
      </c>
      <c r="N13" s="7">
        <f t="shared" si="1"/>
        <v>8.6659999999999968</v>
      </c>
      <c r="O13" s="11" t="s">
        <v>36</v>
      </c>
      <c r="Q13" s="7" t="s">
        <v>9</v>
      </c>
      <c r="R13" s="7">
        <f t="shared" si="2"/>
        <v>8.6659999999999968</v>
      </c>
      <c r="S13" s="11" t="s">
        <v>36</v>
      </c>
      <c r="U13" s="7" t="s">
        <v>9</v>
      </c>
      <c r="V13" s="7">
        <f t="shared" si="3"/>
        <v>8.6659999999999968</v>
      </c>
      <c r="W13" s="11" t="s">
        <v>36</v>
      </c>
    </row>
    <row r="14" spans="1:23" x14ac:dyDescent="0.35">
      <c r="A14" s="45" t="s">
        <v>9</v>
      </c>
      <c r="B14" s="45"/>
      <c r="C14" s="1">
        <v>16.332999999999998</v>
      </c>
      <c r="D14" s="4">
        <v>16.332999999999998</v>
      </c>
      <c r="E14" s="4">
        <v>16.332999999999998</v>
      </c>
      <c r="F14" s="4">
        <v>16.332999999999998</v>
      </c>
      <c r="G14" s="2" t="s">
        <v>36</v>
      </c>
      <c r="I14" s="7" t="s">
        <v>10</v>
      </c>
      <c r="J14" s="7">
        <f t="shared" si="0"/>
        <v>9.4660000000000011</v>
      </c>
      <c r="K14" s="11" t="s">
        <v>36</v>
      </c>
      <c r="M14" s="7" t="s">
        <v>10</v>
      </c>
      <c r="N14" s="7">
        <f t="shared" si="1"/>
        <v>9.4660000000000011</v>
      </c>
      <c r="O14" s="11" t="s">
        <v>36</v>
      </c>
      <c r="Q14" s="7" t="s">
        <v>10</v>
      </c>
      <c r="R14" s="7">
        <f t="shared" si="2"/>
        <v>9.4660000000000011</v>
      </c>
      <c r="S14" s="11" t="s">
        <v>36</v>
      </c>
      <c r="U14" s="7" t="s">
        <v>10</v>
      </c>
      <c r="V14" s="7">
        <f t="shared" si="3"/>
        <v>9.4660000000000011</v>
      </c>
      <c r="W14" s="11" t="s">
        <v>36</v>
      </c>
    </row>
    <row r="15" spans="1:23" x14ac:dyDescent="0.35">
      <c r="A15" s="45" t="s">
        <v>10</v>
      </c>
      <c r="B15" s="45"/>
      <c r="C15" s="1">
        <v>16.733000000000001</v>
      </c>
      <c r="D15" s="4">
        <v>16.733000000000001</v>
      </c>
      <c r="E15" s="4">
        <v>16.733000000000001</v>
      </c>
      <c r="F15" s="4">
        <v>16.733000000000001</v>
      </c>
      <c r="G15" s="2" t="s">
        <v>36</v>
      </c>
      <c r="I15" s="7" t="s">
        <v>12</v>
      </c>
      <c r="J15" s="7">
        <f t="shared" si="0"/>
        <v>10.834000000000003</v>
      </c>
      <c r="K15" s="11" t="s">
        <v>36</v>
      </c>
      <c r="M15" s="7" t="s">
        <v>12</v>
      </c>
      <c r="N15" s="7">
        <f t="shared" si="1"/>
        <v>10.834000000000003</v>
      </c>
      <c r="O15" s="11" t="s">
        <v>36</v>
      </c>
      <c r="Q15" s="7" t="s">
        <v>12</v>
      </c>
      <c r="R15" s="7">
        <f t="shared" si="2"/>
        <v>10.834000000000003</v>
      </c>
      <c r="S15" s="11" t="s">
        <v>36</v>
      </c>
      <c r="U15" s="7" t="s">
        <v>12</v>
      </c>
      <c r="V15" s="7">
        <f t="shared" si="3"/>
        <v>10.834000000000003</v>
      </c>
      <c r="W15" s="11" t="s">
        <v>36</v>
      </c>
    </row>
    <row r="16" spans="1:23" x14ac:dyDescent="0.35">
      <c r="A16" s="45" t="s">
        <v>12</v>
      </c>
      <c r="B16" s="45"/>
      <c r="C16" s="1">
        <v>17.417000000000002</v>
      </c>
      <c r="D16" s="4">
        <v>17.417000000000002</v>
      </c>
      <c r="E16" s="4">
        <v>17.417000000000002</v>
      </c>
      <c r="F16" s="4">
        <v>17.417000000000002</v>
      </c>
      <c r="G16" s="2" t="s">
        <v>36</v>
      </c>
      <c r="I16" s="7" t="s">
        <v>11</v>
      </c>
      <c r="J16" s="7">
        <f t="shared" si="0"/>
        <v>14</v>
      </c>
      <c r="K16" s="11" t="s">
        <v>36</v>
      </c>
      <c r="M16" s="7" t="s">
        <v>11</v>
      </c>
      <c r="N16" s="7">
        <f t="shared" si="1"/>
        <v>14</v>
      </c>
      <c r="O16" s="11" t="s">
        <v>36</v>
      </c>
      <c r="Q16" s="7" t="s">
        <v>11</v>
      </c>
      <c r="R16" s="7">
        <f t="shared" si="2"/>
        <v>14</v>
      </c>
      <c r="S16" s="11" t="s">
        <v>36</v>
      </c>
      <c r="U16" s="7" t="s">
        <v>11</v>
      </c>
      <c r="V16" s="7">
        <f t="shared" si="3"/>
        <v>14</v>
      </c>
      <c r="W16" s="11" t="s">
        <v>36</v>
      </c>
    </row>
    <row r="17" spans="1:23" x14ac:dyDescent="0.35">
      <c r="A17" s="45" t="s">
        <v>11</v>
      </c>
      <c r="B17" s="45"/>
      <c r="C17" s="5">
        <v>19</v>
      </c>
      <c r="D17" s="5">
        <v>19</v>
      </c>
      <c r="E17" s="5">
        <v>19</v>
      </c>
      <c r="F17" s="5">
        <v>19</v>
      </c>
      <c r="G17" s="3" t="s">
        <v>36</v>
      </c>
      <c r="I17" s="7" t="s">
        <v>13</v>
      </c>
      <c r="J17" s="7">
        <f t="shared" si="0"/>
        <v>14.799999999999997</v>
      </c>
      <c r="K17" s="11" t="s">
        <v>36</v>
      </c>
      <c r="M17" s="7" t="s">
        <v>13</v>
      </c>
      <c r="N17" s="7">
        <f t="shared" si="1"/>
        <v>14.799999999999997</v>
      </c>
      <c r="O17" s="11" t="s">
        <v>36</v>
      </c>
      <c r="Q17" s="7" t="s">
        <v>13</v>
      </c>
      <c r="R17" s="7">
        <f t="shared" si="2"/>
        <v>14.799999999999997</v>
      </c>
      <c r="S17" s="11" t="s">
        <v>36</v>
      </c>
      <c r="U17" s="7" t="s">
        <v>13</v>
      </c>
      <c r="V17" s="7">
        <f t="shared" si="3"/>
        <v>14.799999999999997</v>
      </c>
      <c r="W17" s="11" t="s">
        <v>36</v>
      </c>
    </row>
    <row r="18" spans="1:23" x14ac:dyDescent="0.35">
      <c r="A18" s="45" t="s">
        <v>13</v>
      </c>
      <c r="B18" s="45"/>
      <c r="C18" s="5">
        <v>19.399999999999999</v>
      </c>
      <c r="D18" s="5">
        <v>19.399999999999999</v>
      </c>
      <c r="E18" s="5">
        <v>19.399999999999999</v>
      </c>
      <c r="F18" s="5">
        <v>19.399999999999999</v>
      </c>
      <c r="G18" s="3" t="s">
        <v>36</v>
      </c>
    </row>
    <row r="20" spans="1:23" x14ac:dyDescent="0.35">
      <c r="D20">
        <f>AVERAGE(C7:F18)</f>
        <v>15.841583333333334</v>
      </c>
      <c r="I20" s="44" t="s">
        <v>25</v>
      </c>
      <c r="J20" s="44"/>
      <c r="K20" s="44"/>
      <c r="M20" s="44" t="s">
        <v>26</v>
      </c>
      <c r="N20" s="44"/>
      <c r="O20" s="44"/>
      <c r="Q20" s="44" t="s">
        <v>27</v>
      </c>
      <c r="R20" s="44"/>
      <c r="S20" s="44"/>
      <c r="U20" s="44" t="s">
        <v>28</v>
      </c>
      <c r="V20" s="44"/>
      <c r="W20" s="44"/>
    </row>
    <row r="21" spans="1:23" ht="15" thickBot="1" x14ac:dyDescent="0.4">
      <c r="I21" s="6" t="s">
        <v>21</v>
      </c>
      <c r="J21" s="6" t="s">
        <v>20</v>
      </c>
      <c r="K21" s="6" t="s">
        <v>18</v>
      </c>
      <c r="M21" s="6" t="s">
        <v>21</v>
      </c>
      <c r="N21" s="6" t="s">
        <v>20</v>
      </c>
      <c r="O21" s="6" t="s">
        <v>18</v>
      </c>
      <c r="Q21" s="6" t="s">
        <v>21</v>
      </c>
      <c r="R21" s="6" t="s">
        <v>20</v>
      </c>
      <c r="S21" s="6" t="s">
        <v>18</v>
      </c>
      <c r="U21" s="6" t="s">
        <v>21</v>
      </c>
      <c r="V21" s="6" t="s">
        <v>20</v>
      </c>
      <c r="W21" s="6" t="s">
        <v>18</v>
      </c>
    </row>
    <row r="22" spans="1:23" ht="15" thickTop="1" x14ac:dyDescent="0.35">
      <c r="I22" s="7" t="s">
        <v>2</v>
      </c>
      <c r="J22" s="7">
        <f t="shared" ref="J22:J33" si="4">SQRT(($C$30-C7)^2+($D$30-D7)^2+($E$30-E7)^2+($F$30-F7)^2)</f>
        <v>2.5820000000000007</v>
      </c>
      <c r="K22" s="8" t="s">
        <v>35</v>
      </c>
      <c r="M22" s="7" t="s">
        <v>2</v>
      </c>
      <c r="N22" s="7">
        <f t="shared" ref="N22:N33" si="5">SQRT(($C$31-C7)^2+($D$31-D7)^2+($E$31-E7)^2+($F$31-F7)^2)</f>
        <v>2.5820000000000007</v>
      </c>
      <c r="O22" s="8" t="s">
        <v>35</v>
      </c>
      <c r="Q22" s="7" t="s">
        <v>2</v>
      </c>
      <c r="R22" s="7">
        <f t="shared" ref="R22:R33" si="6">SQRT(($C$32-C7)^2+($D$32-D7)^2+($E$32-E7)^2+($F$32-F7)^2)</f>
        <v>1.1159999999999997</v>
      </c>
      <c r="S22" s="8" t="s">
        <v>35</v>
      </c>
      <c r="U22" s="7" t="s">
        <v>2</v>
      </c>
      <c r="V22" s="7">
        <f t="shared" ref="V22:V33" si="7">SQRT(($C$33-C7)^2+($D$33-D7)^2+($E$33-E7)^2+($F$33-F7)^2)</f>
        <v>3.75</v>
      </c>
      <c r="W22" s="8" t="s">
        <v>35</v>
      </c>
    </row>
    <row r="23" spans="1:23" x14ac:dyDescent="0.35">
      <c r="A23" s="40" t="s">
        <v>33</v>
      </c>
      <c r="B23" s="41"/>
      <c r="C23" s="41"/>
      <c r="D23" s="41"/>
      <c r="E23" s="41"/>
      <c r="F23" s="41"/>
      <c r="G23" s="42"/>
      <c r="I23" s="7" t="s">
        <v>3</v>
      </c>
      <c r="J23" s="7">
        <f t="shared" si="4"/>
        <v>3.25</v>
      </c>
      <c r="K23" s="8" t="s">
        <v>35</v>
      </c>
      <c r="M23" s="7" t="s">
        <v>3</v>
      </c>
      <c r="N23" s="7">
        <f t="shared" si="5"/>
        <v>3.25</v>
      </c>
      <c r="O23" s="8" t="s">
        <v>35</v>
      </c>
      <c r="Q23" s="7" t="s">
        <v>3</v>
      </c>
      <c r="R23" s="7">
        <f t="shared" si="6"/>
        <v>1.7839999999999989</v>
      </c>
      <c r="S23" s="8" t="s">
        <v>35</v>
      </c>
      <c r="U23" s="7" t="s">
        <v>3</v>
      </c>
      <c r="V23" s="7">
        <f t="shared" si="7"/>
        <v>3.0820000000000007</v>
      </c>
      <c r="W23" s="8" t="s">
        <v>35</v>
      </c>
    </row>
    <row r="24" spans="1:23" x14ac:dyDescent="0.35">
      <c r="A24" s="38" t="s">
        <v>0</v>
      </c>
      <c r="B24" s="39"/>
      <c r="C24" s="38" t="s">
        <v>1</v>
      </c>
      <c r="D24" s="43"/>
      <c r="E24" s="43"/>
      <c r="F24" s="43"/>
      <c r="G24" s="39"/>
      <c r="I24" s="7" t="s">
        <v>4</v>
      </c>
      <c r="J24" s="7">
        <f t="shared" si="4"/>
        <v>2.6660000000000004</v>
      </c>
      <c r="K24" s="8" t="s">
        <v>35</v>
      </c>
      <c r="M24" s="7" t="s">
        <v>4</v>
      </c>
      <c r="N24" s="7">
        <f t="shared" si="5"/>
        <v>2.6660000000000004</v>
      </c>
      <c r="O24" s="8" t="s">
        <v>35</v>
      </c>
      <c r="Q24" s="7" t="s">
        <v>4</v>
      </c>
      <c r="R24" s="7">
        <f t="shared" si="6"/>
        <v>1.1999999999999993</v>
      </c>
      <c r="S24" s="8" t="s">
        <v>35</v>
      </c>
      <c r="U24" s="7" t="s">
        <v>4</v>
      </c>
      <c r="V24" s="7">
        <f t="shared" si="7"/>
        <v>3.6660000000000004</v>
      </c>
      <c r="W24" s="8" t="s">
        <v>35</v>
      </c>
    </row>
    <row r="25" spans="1:23" x14ac:dyDescent="0.35">
      <c r="A25" s="38"/>
      <c r="B25" s="39"/>
      <c r="C25" s="12" t="s">
        <v>14</v>
      </c>
      <c r="D25" s="12" t="s">
        <v>15</v>
      </c>
      <c r="E25" s="12" t="s">
        <v>16</v>
      </c>
      <c r="F25" s="12" t="s">
        <v>17</v>
      </c>
      <c r="G25" s="12" t="s">
        <v>18</v>
      </c>
      <c r="I25" s="7" t="s">
        <v>5</v>
      </c>
      <c r="J25" s="7">
        <f t="shared" si="4"/>
        <v>2.2660000000000018</v>
      </c>
      <c r="K25" s="8" t="s">
        <v>35</v>
      </c>
      <c r="M25" s="7" t="s">
        <v>5</v>
      </c>
      <c r="N25" s="7">
        <f t="shared" si="5"/>
        <v>2.2660000000000018</v>
      </c>
      <c r="O25" s="8" t="s">
        <v>35</v>
      </c>
      <c r="Q25" s="7" t="s">
        <v>5</v>
      </c>
      <c r="R25" s="7">
        <f t="shared" si="6"/>
        <v>0.80000000000000071</v>
      </c>
      <c r="S25" s="8" t="s">
        <v>35</v>
      </c>
      <c r="U25" s="7" t="s">
        <v>5</v>
      </c>
      <c r="V25" s="7">
        <f t="shared" si="7"/>
        <v>4.0659999999999989</v>
      </c>
      <c r="W25" s="8" t="s">
        <v>35</v>
      </c>
    </row>
    <row r="26" spans="1:23" x14ac:dyDescent="0.35">
      <c r="A26" s="38" t="s">
        <v>2</v>
      </c>
      <c r="B26" s="39"/>
      <c r="C26" s="3">
        <v>12</v>
      </c>
      <c r="D26" s="3">
        <v>12</v>
      </c>
      <c r="E26" s="3">
        <v>12</v>
      </c>
      <c r="F26" s="3">
        <v>12</v>
      </c>
      <c r="G26" s="3" t="s">
        <v>34</v>
      </c>
      <c r="I26" s="7" t="s">
        <v>6</v>
      </c>
      <c r="J26" s="7">
        <f t="shared" si="4"/>
        <v>0</v>
      </c>
      <c r="K26" s="8" t="s">
        <v>35</v>
      </c>
      <c r="M26" s="7" t="s">
        <v>6</v>
      </c>
      <c r="N26" s="7">
        <f t="shared" si="5"/>
        <v>0</v>
      </c>
      <c r="O26" s="8" t="s">
        <v>35</v>
      </c>
      <c r="Q26" s="7" t="s">
        <v>6</v>
      </c>
      <c r="R26" s="7">
        <f t="shared" si="6"/>
        <v>1.4660000000000011</v>
      </c>
      <c r="S26" s="8" t="s">
        <v>35</v>
      </c>
      <c r="U26" s="7" t="s">
        <v>6</v>
      </c>
      <c r="V26" s="7">
        <f t="shared" si="7"/>
        <v>6.3320000000000007</v>
      </c>
      <c r="W26" s="8" t="s">
        <v>35</v>
      </c>
    </row>
    <row r="27" spans="1:23" x14ac:dyDescent="0.35">
      <c r="A27" s="38" t="s">
        <v>3</v>
      </c>
      <c r="B27" s="39"/>
      <c r="C27" s="3">
        <v>12</v>
      </c>
      <c r="D27" s="3">
        <v>12</v>
      </c>
      <c r="E27" s="3">
        <v>12</v>
      </c>
      <c r="F27" s="3">
        <v>12</v>
      </c>
      <c r="G27" s="3" t="s">
        <v>34</v>
      </c>
      <c r="I27" s="7" t="s">
        <v>7</v>
      </c>
      <c r="J27" s="7">
        <f t="shared" si="4"/>
        <v>0</v>
      </c>
      <c r="K27" s="8" t="s">
        <v>35</v>
      </c>
      <c r="M27" s="7" t="s">
        <v>7</v>
      </c>
      <c r="N27" s="7">
        <f t="shared" si="5"/>
        <v>0</v>
      </c>
      <c r="O27" s="8" t="s">
        <v>35</v>
      </c>
      <c r="Q27" s="7" t="s">
        <v>7</v>
      </c>
      <c r="R27" s="7">
        <f t="shared" si="6"/>
        <v>1.4660000000000011</v>
      </c>
      <c r="S27" s="8" t="s">
        <v>35</v>
      </c>
      <c r="U27" s="7" t="s">
        <v>7</v>
      </c>
      <c r="V27" s="7">
        <f t="shared" si="7"/>
        <v>6.3320000000000007</v>
      </c>
      <c r="W27" s="8" t="s">
        <v>35</v>
      </c>
    </row>
    <row r="28" spans="1:23" x14ac:dyDescent="0.35">
      <c r="A28" s="38" t="s">
        <v>4</v>
      </c>
      <c r="B28" s="39"/>
      <c r="C28" s="3">
        <v>12</v>
      </c>
      <c r="D28" s="3">
        <v>12</v>
      </c>
      <c r="E28" s="3">
        <v>12</v>
      </c>
      <c r="F28" s="3">
        <v>12</v>
      </c>
      <c r="G28" s="3" t="s">
        <v>34</v>
      </c>
      <c r="I28" s="7" t="s">
        <v>8</v>
      </c>
      <c r="J28" s="7">
        <f t="shared" si="4"/>
        <v>1.4660000000000011</v>
      </c>
      <c r="K28" s="8" t="s">
        <v>35</v>
      </c>
      <c r="M28" s="7" t="s">
        <v>8</v>
      </c>
      <c r="N28" s="7">
        <f t="shared" si="5"/>
        <v>1.4660000000000011</v>
      </c>
      <c r="O28" s="8" t="s">
        <v>35</v>
      </c>
      <c r="Q28" s="7" t="s">
        <v>8</v>
      </c>
      <c r="R28" s="7">
        <f t="shared" si="6"/>
        <v>0</v>
      </c>
      <c r="S28" s="8" t="s">
        <v>35</v>
      </c>
      <c r="U28" s="7" t="s">
        <v>8</v>
      </c>
      <c r="V28" s="7">
        <f t="shared" si="7"/>
        <v>4.8659999999999997</v>
      </c>
      <c r="W28" s="8" t="s">
        <v>35</v>
      </c>
    </row>
    <row r="29" spans="1:23" x14ac:dyDescent="0.35">
      <c r="A29" s="38" t="s">
        <v>5</v>
      </c>
      <c r="B29" s="39"/>
      <c r="C29" s="3">
        <v>12</v>
      </c>
      <c r="D29" s="3">
        <v>12</v>
      </c>
      <c r="E29" s="3">
        <v>12</v>
      </c>
      <c r="F29" s="3">
        <v>12</v>
      </c>
      <c r="G29" s="3" t="s">
        <v>34</v>
      </c>
      <c r="I29" s="7" t="s">
        <v>9</v>
      </c>
      <c r="J29" s="7">
        <f t="shared" si="4"/>
        <v>1.9999999999999964</v>
      </c>
      <c r="K29" s="11" t="s">
        <v>36</v>
      </c>
      <c r="M29" s="7" t="s">
        <v>9</v>
      </c>
      <c r="N29" s="7">
        <f t="shared" si="5"/>
        <v>1.9999999999999964</v>
      </c>
      <c r="O29" s="11" t="s">
        <v>36</v>
      </c>
      <c r="Q29" s="7" t="s">
        <v>9</v>
      </c>
      <c r="R29" s="7">
        <f t="shared" si="6"/>
        <v>3.4659999999999975</v>
      </c>
      <c r="S29" s="11" t="s">
        <v>36</v>
      </c>
      <c r="U29" s="7" t="s">
        <v>9</v>
      </c>
      <c r="V29" s="7">
        <f t="shared" si="7"/>
        <v>8.3319999999999972</v>
      </c>
      <c r="W29" s="11" t="s">
        <v>36</v>
      </c>
    </row>
    <row r="30" spans="1:23" x14ac:dyDescent="0.35">
      <c r="A30" s="38" t="s">
        <v>6</v>
      </c>
      <c r="B30" s="39"/>
      <c r="C30" s="3">
        <v>15.333</v>
      </c>
      <c r="D30" s="3">
        <v>15.333</v>
      </c>
      <c r="E30" s="3">
        <v>15.333</v>
      </c>
      <c r="F30" s="3">
        <v>15.333</v>
      </c>
      <c r="G30" s="3" t="s">
        <v>35</v>
      </c>
      <c r="I30" s="7" t="s">
        <v>10</v>
      </c>
      <c r="J30" s="7">
        <f t="shared" si="4"/>
        <v>2.8000000000000007</v>
      </c>
      <c r="K30" s="11" t="s">
        <v>36</v>
      </c>
      <c r="M30" s="7" t="s">
        <v>10</v>
      </c>
      <c r="N30" s="7">
        <f t="shared" si="5"/>
        <v>2.8000000000000007</v>
      </c>
      <c r="O30" s="11" t="s">
        <v>36</v>
      </c>
      <c r="Q30" s="7" t="s">
        <v>10</v>
      </c>
      <c r="R30" s="7">
        <f t="shared" si="6"/>
        <v>4.2660000000000018</v>
      </c>
      <c r="S30" s="11" t="s">
        <v>36</v>
      </c>
      <c r="U30" s="7" t="s">
        <v>10</v>
      </c>
      <c r="V30" s="7">
        <f t="shared" si="7"/>
        <v>9.1320000000000014</v>
      </c>
      <c r="W30" s="11" t="s">
        <v>36</v>
      </c>
    </row>
    <row r="31" spans="1:23" x14ac:dyDescent="0.35">
      <c r="A31" s="38" t="s">
        <v>7</v>
      </c>
      <c r="B31" s="39"/>
      <c r="C31" s="3">
        <v>15.333</v>
      </c>
      <c r="D31" s="3">
        <v>15.333</v>
      </c>
      <c r="E31" s="3">
        <v>15.333</v>
      </c>
      <c r="F31" s="3">
        <v>15.333</v>
      </c>
      <c r="G31" s="3" t="s">
        <v>35</v>
      </c>
      <c r="I31" s="7" t="s">
        <v>12</v>
      </c>
      <c r="J31" s="7">
        <f t="shared" si="4"/>
        <v>4.1680000000000028</v>
      </c>
      <c r="K31" s="11" t="s">
        <v>36</v>
      </c>
      <c r="M31" s="7" t="s">
        <v>12</v>
      </c>
      <c r="N31" s="7">
        <f t="shared" si="5"/>
        <v>4.1680000000000028</v>
      </c>
      <c r="O31" s="11" t="s">
        <v>36</v>
      </c>
      <c r="Q31" s="7" t="s">
        <v>12</v>
      </c>
      <c r="R31" s="7">
        <f t="shared" si="6"/>
        <v>5.6340000000000039</v>
      </c>
      <c r="S31" s="11" t="s">
        <v>36</v>
      </c>
      <c r="U31" s="7" t="s">
        <v>12</v>
      </c>
      <c r="V31" s="7">
        <f t="shared" si="7"/>
        <v>10.500000000000004</v>
      </c>
      <c r="W31" s="11" t="s">
        <v>36</v>
      </c>
    </row>
    <row r="32" spans="1:23" x14ac:dyDescent="0.35">
      <c r="A32" s="38" t="s">
        <v>8</v>
      </c>
      <c r="B32" s="39"/>
      <c r="C32" s="3">
        <v>14.6</v>
      </c>
      <c r="D32" s="3">
        <v>14.6</v>
      </c>
      <c r="E32" s="3">
        <v>14.6</v>
      </c>
      <c r="F32" s="3">
        <v>14.6</v>
      </c>
      <c r="G32" s="3" t="s">
        <v>35</v>
      </c>
      <c r="I32" s="7" t="s">
        <v>11</v>
      </c>
      <c r="J32" s="7">
        <f t="shared" si="4"/>
        <v>7.3339999999999996</v>
      </c>
      <c r="K32" s="11" t="s">
        <v>36</v>
      </c>
      <c r="M32" s="7" t="s">
        <v>11</v>
      </c>
      <c r="N32" s="7">
        <f t="shared" si="5"/>
        <v>7.3339999999999996</v>
      </c>
      <c r="O32" s="11" t="s">
        <v>36</v>
      </c>
      <c r="Q32" s="7" t="s">
        <v>11</v>
      </c>
      <c r="R32" s="7">
        <f t="shared" si="6"/>
        <v>8.8000000000000007</v>
      </c>
      <c r="S32" s="11" t="s">
        <v>36</v>
      </c>
      <c r="U32" s="7" t="s">
        <v>11</v>
      </c>
      <c r="V32" s="7">
        <f t="shared" si="7"/>
        <v>13.666</v>
      </c>
      <c r="W32" s="11" t="s">
        <v>36</v>
      </c>
    </row>
    <row r="33" spans="1:23" x14ac:dyDescent="0.35">
      <c r="A33" s="38" t="s">
        <v>9</v>
      </c>
      <c r="B33" s="39"/>
      <c r="C33" s="3">
        <v>12.167</v>
      </c>
      <c r="D33" s="3">
        <v>12.167</v>
      </c>
      <c r="E33" s="3">
        <v>12.167</v>
      </c>
      <c r="F33" s="3">
        <v>12.167</v>
      </c>
      <c r="G33" s="3" t="s">
        <v>35</v>
      </c>
      <c r="I33" s="7" t="s">
        <v>13</v>
      </c>
      <c r="J33" s="7">
        <f t="shared" si="4"/>
        <v>8.1339999999999968</v>
      </c>
      <c r="K33" s="11" t="s">
        <v>36</v>
      </c>
      <c r="M33" s="7" t="s">
        <v>13</v>
      </c>
      <c r="N33" s="7">
        <f t="shared" si="5"/>
        <v>8.1339999999999968</v>
      </c>
      <c r="O33" s="11" t="s">
        <v>36</v>
      </c>
      <c r="Q33" s="7" t="s">
        <v>13</v>
      </c>
      <c r="R33" s="7">
        <f t="shared" si="6"/>
        <v>9.5999999999999979</v>
      </c>
      <c r="S33" s="11" t="s">
        <v>36</v>
      </c>
      <c r="U33" s="7" t="s">
        <v>13</v>
      </c>
      <c r="V33" s="7">
        <f t="shared" si="7"/>
        <v>14.465999999999998</v>
      </c>
      <c r="W33" s="11" t="s">
        <v>36</v>
      </c>
    </row>
    <row r="34" spans="1:23" x14ac:dyDescent="0.35">
      <c r="A34" s="38" t="s">
        <v>10</v>
      </c>
      <c r="B34" s="39"/>
      <c r="C34" s="3">
        <v>16.733000000000001</v>
      </c>
      <c r="D34" s="3">
        <v>16.733000000000001</v>
      </c>
      <c r="E34" s="3">
        <v>16.733000000000001</v>
      </c>
      <c r="F34" s="3">
        <v>16.733000000000001</v>
      </c>
      <c r="G34" s="3" t="s">
        <v>36</v>
      </c>
    </row>
    <row r="35" spans="1:23" x14ac:dyDescent="0.35">
      <c r="A35" s="38" t="s">
        <v>12</v>
      </c>
      <c r="B35" s="39"/>
      <c r="C35" s="3">
        <v>17.417000000000002</v>
      </c>
      <c r="D35" s="3">
        <v>17.417000000000002</v>
      </c>
      <c r="E35" s="3">
        <v>17.417000000000002</v>
      </c>
      <c r="F35" s="3">
        <v>17.417000000000002</v>
      </c>
      <c r="G35" s="3" t="s">
        <v>36</v>
      </c>
    </row>
    <row r="36" spans="1:23" x14ac:dyDescent="0.35">
      <c r="A36" s="38" t="s">
        <v>11</v>
      </c>
      <c r="B36" s="39"/>
      <c r="C36" s="3">
        <v>19</v>
      </c>
      <c r="D36" s="3">
        <v>19</v>
      </c>
      <c r="E36" s="3">
        <v>19</v>
      </c>
      <c r="F36" s="3">
        <v>19</v>
      </c>
      <c r="G36" s="3" t="s">
        <v>36</v>
      </c>
      <c r="I36" s="44" t="s">
        <v>29</v>
      </c>
      <c r="J36" s="44"/>
      <c r="K36" s="44"/>
      <c r="M36" s="44" t="s">
        <v>30</v>
      </c>
      <c r="N36" s="44"/>
      <c r="O36" s="44"/>
      <c r="Q36" s="44" t="s">
        <v>31</v>
      </c>
      <c r="R36" s="44"/>
      <c r="S36" s="44"/>
      <c r="U36" s="44" t="s">
        <v>32</v>
      </c>
      <c r="V36" s="44"/>
      <c r="W36" s="44"/>
    </row>
    <row r="37" spans="1:23" ht="15" thickBot="1" x14ac:dyDescent="0.4">
      <c r="A37" s="38" t="s">
        <v>13</v>
      </c>
      <c r="B37" s="39"/>
      <c r="C37" s="3">
        <v>19.399999999999999</v>
      </c>
      <c r="D37" s="3">
        <v>19.399999999999999</v>
      </c>
      <c r="E37" s="3">
        <v>19.399999999999999</v>
      </c>
      <c r="F37" s="30">
        <v>19.399999999999999</v>
      </c>
      <c r="G37" s="3" t="s">
        <v>36</v>
      </c>
      <c r="I37" s="6" t="s">
        <v>21</v>
      </c>
      <c r="J37" s="6" t="s">
        <v>20</v>
      </c>
      <c r="K37" s="6" t="s">
        <v>18</v>
      </c>
      <c r="M37" s="6" t="s">
        <v>21</v>
      </c>
      <c r="N37" s="6" t="s">
        <v>20</v>
      </c>
      <c r="O37" s="6" t="s">
        <v>18</v>
      </c>
      <c r="Q37" s="6" t="s">
        <v>21</v>
      </c>
      <c r="R37" s="6" t="s">
        <v>20</v>
      </c>
      <c r="S37" s="6" t="s">
        <v>18</v>
      </c>
      <c r="U37" s="6" t="s">
        <v>21</v>
      </c>
      <c r="V37" s="6" t="s">
        <v>20</v>
      </c>
      <c r="W37" s="6" t="s">
        <v>18</v>
      </c>
    </row>
    <row r="38" spans="1:23" ht="15" thickTop="1" x14ac:dyDescent="0.35">
      <c r="I38" s="7" t="s">
        <v>2</v>
      </c>
      <c r="J38" s="7">
        <f t="shared" ref="J38:J49" si="8">SQRT(($C$34-C7)^2+($D$34-D7)^2+($E$34-E7)^2+($F$34-F7)^2)</f>
        <v>5.3820000000000014</v>
      </c>
      <c r="K38" s="8" t="s">
        <v>35</v>
      </c>
      <c r="M38" s="7" t="s">
        <v>2</v>
      </c>
      <c r="N38" s="7">
        <f t="shared" ref="N38:N49" si="9">SQRT(($C$35-C7)^2+($D$35-D7)^2+($E$35-E7)^2+($F$35-F7)^2)</f>
        <v>6.7500000000000036</v>
      </c>
      <c r="O38" s="8" t="s">
        <v>35</v>
      </c>
      <c r="Q38" s="7" t="s">
        <v>2</v>
      </c>
      <c r="R38" s="7">
        <f t="shared" ref="R38:R49" si="10">SQRT(($C$36-C7)^2+($D$36-D7)^2+($E$36-E7)^2+($F$36-F7)^2)</f>
        <v>9.9160000000000004</v>
      </c>
      <c r="S38" s="8" t="s">
        <v>35</v>
      </c>
      <c r="U38" s="7" t="s">
        <v>2</v>
      </c>
      <c r="V38" s="7">
        <f>SQRT(($C$37-C7)^2+($D$37-C7)^2+($E$37-E7)^2+($F$37-F7)^2)</f>
        <v>10.715999999999998</v>
      </c>
      <c r="W38" s="8" t="s">
        <v>35</v>
      </c>
    </row>
    <row r="39" spans="1:23" x14ac:dyDescent="0.35">
      <c r="I39" s="7" t="s">
        <v>3</v>
      </c>
      <c r="J39" s="7">
        <f t="shared" si="8"/>
        <v>6.0500000000000007</v>
      </c>
      <c r="K39" s="8" t="s">
        <v>35</v>
      </c>
      <c r="M39" s="7" t="s">
        <v>3</v>
      </c>
      <c r="N39" s="7">
        <f t="shared" si="9"/>
        <v>7.4180000000000028</v>
      </c>
      <c r="O39" s="8" t="s">
        <v>35</v>
      </c>
      <c r="Q39" s="7" t="s">
        <v>3</v>
      </c>
      <c r="R39" s="7">
        <f t="shared" si="10"/>
        <v>10.584</v>
      </c>
      <c r="S39" s="8" t="s">
        <v>35</v>
      </c>
      <c r="U39" s="7" t="s">
        <v>3</v>
      </c>
      <c r="V39" s="7">
        <f t="shared" ref="V39:V49" si="11">SQRT(($C$37-C8)^2+($D$37-C8)^2+($E$37-E8)^2+($F$37-F8)^2)</f>
        <v>11.383999999999997</v>
      </c>
      <c r="W39" s="8" t="s">
        <v>35</v>
      </c>
    </row>
    <row r="40" spans="1:23" x14ac:dyDescent="0.35">
      <c r="I40" s="7" t="s">
        <v>4</v>
      </c>
      <c r="J40" s="7">
        <f t="shared" si="8"/>
        <v>5.4660000000000011</v>
      </c>
      <c r="K40" s="8" t="s">
        <v>35</v>
      </c>
      <c r="M40" s="7" t="s">
        <v>4</v>
      </c>
      <c r="N40" s="7">
        <f t="shared" si="9"/>
        <v>6.8340000000000032</v>
      </c>
      <c r="O40" s="8" t="s">
        <v>35</v>
      </c>
      <c r="Q40" s="7" t="s">
        <v>4</v>
      </c>
      <c r="R40" s="7">
        <f t="shared" si="10"/>
        <v>10</v>
      </c>
      <c r="S40" s="8" t="s">
        <v>35</v>
      </c>
      <c r="U40" s="7" t="s">
        <v>4</v>
      </c>
      <c r="V40" s="7">
        <f t="shared" si="11"/>
        <v>10.799999999999997</v>
      </c>
      <c r="W40" s="8" t="s">
        <v>35</v>
      </c>
    </row>
    <row r="41" spans="1:23" x14ac:dyDescent="0.35">
      <c r="I41" s="7" t="s">
        <v>5</v>
      </c>
      <c r="J41" s="7">
        <f t="shared" si="8"/>
        <v>5.0660000000000025</v>
      </c>
      <c r="K41" s="8" t="s">
        <v>35</v>
      </c>
      <c r="M41" s="7" t="s">
        <v>5</v>
      </c>
      <c r="N41" s="7">
        <f t="shared" si="9"/>
        <v>6.4340000000000046</v>
      </c>
      <c r="O41" s="8" t="s">
        <v>35</v>
      </c>
      <c r="Q41" s="7" t="s">
        <v>5</v>
      </c>
      <c r="R41" s="7">
        <f t="shared" si="10"/>
        <v>9.6000000000000014</v>
      </c>
      <c r="S41" s="8" t="s">
        <v>35</v>
      </c>
      <c r="U41" s="7" t="s">
        <v>5</v>
      </c>
      <c r="V41" s="7">
        <f t="shared" si="11"/>
        <v>10.399999999999999</v>
      </c>
      <c r="W41" s="8" t="s">
        <v>35</v>
      </c>
    </row>
    <row r="42" spans="1:23" x14ac:dyDescent="0.35">
      <c r="I42" s="7" t="s">
        <v>6</v>
      </c>
      <c r="J42" s="7">
        <f t="shared" si="8"/>
        <v>2.8000000000000007</v>
      </c>
      <c r="K42" s="11" t="s">
        <v>36</v>
      </c>
      <c r="M42" s="7" t="s">
        <v>6</v>
      </c>
      <c r="N42" s="7">
        <f t="shared" si="9"/>
        <v>4.1680000000000028</v>
      </c>
      <c r="O42" s="11" t="s">
        <v>36</v>
      </c>
      <c r="Q42" s="7" t="s">
        <v>6</v>
      </c>
      <c r="R42" s="7">
        <f t="shared" si="10"/>
        <v>7.3339999999999996</v>
      </c>
      <c r="S42" s="11" t="s">
        <v>36</v>
      </c>
      <c r="U42" s="7" t="s">
        <v>6</v>
      </c>
      <c r="V42" s="7">
        <f t="shared" si="11"/>
        <v>8.1339999999999968</v>
      </c>
      <c r="W42" s="11" t="s">
        <v>36</v>
      </c>
    </row>
    <row r="43" spans="1:23" x14ac:dyDescent="0.35">
      <c r="I43" s="7" t="s">
        <v>7</v>
      </c>
      <c r="J43" s="7">
        <f t="shared" si="8"/>
        <v>2.8000000000000007</v>
      </c>
      <c r="K43" s="11" t="s">
        <v>36</v>
      </c>
      <c r="M43" s="7" t="s">
        <v>7</v>
      </c>
      <c r="N43" s="7">
        <f t="shared" si="9"/>
        <v>4.1680000000000028</v>
      </c>
      <c r="O43" s="11" t="s">
        <v>36</v>
      </c>
      <c r="Q43" s="7" t="s">
        <v>7</v>
      </c>
      <c r="R43" s="7">
        <f t="shared" si="10"/>
        <v>7.3339999999999996</v>
      </c>
      <c r="S43" s="11" t="s">
        <v>36</v>
      </c>
      <c r="U43" s="7" t="s">
        <v>7</v>
      </c>
      <c r="V43" s="7">
        <f t="shared" si="11"/>
        <v>8.1339999999999968</v>
      </c>
      <c r="W43" s="11" t="s">
        <v>36</v>
      </c>
    </row>
    <row r="44" spans="1:23" x14ac:dyDescent="0.35">
      <c r="I44" s="7" t="s">
        <v>8</v>
      </c>
      <c r="J44" s="7">
        <f t="shared" si="8"/>
        <v>4.2660000000000018</v>
      </c>
      <c r="K44" s="8" t="s">
        <v>35</v>
      </c>
      <c r="M44" s="7" t="s">
        <v>8</v>
      </c>
      <c r="N44" s="7">
        <f t="shared" si="9"/>
        <v>5.6340000000000039</v>
      </c>
      <c r="O44" s="8" t="s">
        <v>35</v>
      </c>
      <c r="Q44" s="7" t="s">
        <v>8</v>
      </c>
      <c r="R44" s="7">
        <f t="shared" si="10"/>
        <v>8.8000000000000007</v>
      </c>
      <c r="S44" s="8" t="s">
        <v>35</v>
      </c>
      <c r="U44" s="7" t="s">
        <v>8</v>
      </c>
      <c r="V44" s="7">
        <f t="shared" si="11"/>
        <v>9.5999999999999979</v>
      </c>
      <c r="W44" s="11" t="s">
        <v>35</v>
      </c>
    </row>
    <row r="45" spans="1:23" x14ac:dyDescent="0.35">
      <c r="I45" s="7" t="s">
        <v>9</v>
      </c>
      <c r="J45" s="7">
        <f t="shared" si="8"/>
        <v>0.80000000000000426</v>
      </c>
      <c r="K45" s="11" t="s">
        <v>36</v>
      </c>
      <c r="M45" s="7" t="s">
        <v>9</v>
      </c>
      <c r="N45" s="7">
        <f t="shared" si="9"/>
        <v>2.1680000000000064</v>
      </c>
      <c r="O45" s="11" t="s">
        <v>36</v>
      </c>
      <c r="Q45" s="7" t="s">
        <v>9</v>
      </c>
      <c r="R45" s="7">
        <f t="shared" si="10"/>
        <v>5.3340000000000032</v>
      </c>
      <c r="S45" s="11" t="s">
        <v>36</v>
      </c>
      <c r="U45" s="7" t="s">
        <v>9</v>
      </c>
      <c r="V45" s="7">
        <f t="shared" si="11"/>
        <v>6.1340000000000003</v>
      </c>
      <c r="W45" s="11" t="s">
        <v>36</v>
      </c>
    </row>
    <row r="46" spans="1:23" x14ac:dyDescent="0.35">
      <c r="I46" s="7" t="s">
        <v>10</v>
      </c>
      <c r="J46" s="7">
        <f t="shared" si="8"/>
        <v>0</v>
      </c>
      <c r="K46" s="11" t="s">
        <v>36</v>
      </c>
      <c r="M46" s="7" t="s">
        <v>10</v>
      </c>
      <c r="N46" s="7">
        <f t="shared" si="9"/>
        <v>1.3680000000000021</v>
      </c>
      <c r="O46" s="11" t="s">
        <v>36</v>
      </c>
      <c r="Q46" s="7" t="s">
        <v>10</v>
      </c>
      <c r="R46" s="7">
        <f t="shared" si="10"/>
        <v>4.5339999999999989</v>
      </c>
      <c r="S46" s="11" t="s">
        <v>36</v>
      </c>
      <c r="U46" s="7" t="s">
        <v>10</v>
      </c>
      <c r="V46" s="7">
        <f t="shared" si="11"/>
        <v>5.3339999999999961</v>
      </c>
      <c r="W46" s="11" t="s">
        <v>36</v>
      </c>
    </row>
    <row r="47" spans="1:23" x14ac:dyDescent="0.35">
      <c r="I47" s="7" t="s">
        <v>12</v>
      </c>
      <c r="J47" s="7">
        <f t="shared" si="8"/>
        <v>1.3680000000000021</v>
      </c>
      <c r="K47" s="11" t="s">
        <v>36</v>
      </c>
      <c r="M47" s="7" t="s">
        <v>12</v>
      </c>
      <c r="N47" s="7">
        <f t="shared" si="9"/>
        <v>0</v>
      </c>
      <c r="O47" s="11" t="s">
        <v>36</v>
      </c>
      <c r="Q47" s="7" t="s">
        <v>12</v>
      </c>
      <c r="R47" s="7">
        <f t="shared" si="10"/>
        <v>3.1659999999999968</v>
      </c>
      <c r="S47" s="11" t="s">
        <v>36</v>
      </c>
      <c r="U47" s="7" t="s">
        <v>12</v>
      </c>
      <c r="V47" s="7">
        <f t="shared" si="11"/>
        <v>3.965999999999994</v>
      </c>
      <c r="W47" s="11" t="s">
        <v>36</v>
      </c>
    </row>
    <row r="48" spans="1:23" x14ac:dyDescent="0.35">
      <c r="I48" s="7" t="s">
        <v>11</v>
      </c>
      <c r="J48" s="7">
        <f t="shared" si="8"/>
        <v>4.5339999999999989</v>
      </c>
      <c r="K48" s="11" t="s">
        <v>36</v>
      </c>
      <c r="M48" s="7" t="s">
        <v>11</v>
      </c>
      <c r="N48" s="7">
        <f t="shared" si="9"/>
        <v>3.1659999999999968</v>
      </c>
      <c r="O48" s="11" t="s">
        <v>36</v>
      </c>
      <c r="Q48" s="7" t="s">
        <v>11</v>
      </c>
      <c r="R48" s="7">
        <f t="shared" si="10"/>
        <v>0</v>
      </c>
      <c r="S48" s="11" t="s">
        <v>36</v>
      </c>
      <c r="U48" s="7" t="s">
        <v>11</v>
      </c>
      <c r="V48" s="7">
        <f t="shared" si="11"/>
        <v>0.79999999999999716</v>
      </c>
      <c r="W48" s="11" t="s">
        <v>36</v>
      </c>
    </row>
    <row r="49" spans="9:23" x14ac:dyDescent="0.35">
      <c r="I49" s="7" t="s">
        <v>13</v>
      </c>
      <c r="J49" s="7">
        <f t="shared" si="8"/>
        <v>5.3339999999999961</v>
      </c>
      <c r="K49" s="11" t="s">
        <v>36</v>
      </c>
      <c r="M49" s="7" t="s">
        <v>13</v>
      </c>
      <c r="N49" s="7">
        <f t="shared" si="9"/>
        <v>3.965999999999994</v>
      </c>
      <c r="O49" s="11" t="s">
        <v>36</v>
      </c>
      <c r="Q49" s="7" t="s">
        <v>13</v>
      </c>
      <c r="R49" s="7">
        <f t="shared" si="10"/>
        <v>0.79999999999999716</v>
      </c>
      <c r="S49" s="11" t="s">
        <v>36</v>
      </c>
      <c r="U49" s="7" t="s">
        <v>13</v>
      </c>
      <c r="V49" s="7">
        <f t="shared" si="11"/>
        <v>0</v>
      </c>
      <c r="W49" s="11" t="s">
        <v>36</v>
      </c>
    </row>
  </sheetData>
  <mergeCells count="44">
    <mergeCell ref="A37:B37"/>
    <mergeCell ref="I4:K4"/>
    <mergeCell ref="M4:O4"/>
    <mergeCell ref="Q4:S4"/>
    <mergeCell ref="U4:W4"/>
    <mergeCell ref="I20:K20"/>
    <mergeCell ref="M20:O20"/>
    <mergeCell ref="Q20:S20"/>
    <mergeCell ref="U20:W20"/>
    <mergeCell ref="I36:K36"/>
    <mergeCell ref="M36:O36"/>
    <mergeCell ref="Q36:S36"/>
    <mergeCell ref="U36:W36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3:G23"/>
    <mergeCell ref="A24:B24"/>
    <mergeCell ref="C24:G24"/>
    <mergeCell ref="A25:B25"/>
    <mergeCell ref="A26:B26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A8:B8"/>
    <mergeCell ref="A4:G4"/>
    <mergeCell ref="A5:B5"/>
    <mergeCell ref="C5:G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Data 2019</vt:lpstr>
      <vt:lpstr>gabungan</vt:lpstr>
      <vt:lpstr>nilai k</vt:lpstr>
      <vt:lpstr>akurasi</vt:lpstr>
      <vt:lpstr>data 2020</vt:lpstr>
      <vt:lpstr>data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Meisin</dc:creator>
  <cp:lastModifiedBy>Meisin</cp:lastModifiedBy>
  <dcterms:created xsi:type="dcterms:W3CDTF">2022-08-17T02:41:11Z</dcterms:created>
  <dcterms:modified xsi:type="dcterms:W3CDTF">2022-11-27T12:46:04Z</dcterms:modified>
</cp:coreProperties>
</file>