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M\SEMESTER 5\JST (Jaringan Syaraf Tiruan)\"/>
    </mc:Choice>
  </mc:AlternateContent>
  <xr:revisionPtr revIDLastSave="0" documentId="13_ncr:1_{5EA2F44D-6A83-45C2-961A-AB4FD6DA3D3F}" xr6:coauthVersionLast="47" xr6:coauthVersionMax="47" xr10:uidLastSave="{00000000-0000-0000-0000-000000000000}"/>
  <bookViews>
    <workbookView xWindow="11424" yWindow="0" windowWidth="11712" windowHeight="12336" activeTab="1" xr2:uid="{F58C304D-D101-4CFE-A95D-7059DC96B50E}"/>
  </bookViews>
  <sheets>
    <sheet name="Sheet1" sheetId="1" r:id="rId1"/>
    <sheet name="Adalin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5" i="2" l="1"/>
  <c r="AH5" i="2"/>
  <c r="N6" i="2"/>
  <c r="M6" i="2"/>
  <c r="J6" i="2"/>
  <c r="I6" i="2"/>
  <c r="H6" i="2"/>
  <c r="G6" i="2"/>
  <c r="AG5" i="2"/>
  <c r="AG6" i="2"/>
  <c r="G15" i="2"/>
  <c r="AD5" i="2"/>
  <c r="AC5" i="2"/>
  <c r="AD61" i="2" l="1"/>
  <c r="AE61" i="2"/>
  <c r="AF61" i="2"/>
  <c r="AD62" i="2"/>
  <c r="AE62" i="2"/>
  <c r="AF62" i="2"/>
  <c r="AD63" i="2"/>
  <c r="AE63" i="2"/>
  <c r="AF63" i="2"/>
  <c r="AD64" i="2"/>
  <c r="AE64" i="2"/>
  <c r="AF64" i="2"/>
  <c r="AD65" i="2"/>
  <c r="AE65" i="2"/>
  <c r="AF65" i="2"/>
  <c r="AD66" i="2"/>
  <c r="AE66" i="2"/>
  <c r="AF66" i="2"/>
  <c r="AD67" i="2"/>
  <c r="AE67" i="2"/>
  <c r="AF67" i="2"/>
  <c r="AD68" i="2"/>
  <c r="AE68" i="2"/>
  <c r="AF68" i="2"/>
  <c r="AD69" i="2"/>
  <c r="AE69" i="2"/>
  <c r="AF69" i="2"/>
  <c r="AD70" i="2"/>
  <c r="AE70" i="2"/>
  <c r="AF70" i="2"/>
  <c r="AD71" i="2"/>
  <c r="AE71" i="2"/>
  <c r="AF71" i="2"/>
  <c r="AD72" i="2"/>
  <c r="AE72" i="2"/>
  <c r="AF72" i="2"/>
  <c r="AD73" i="2"/>
  <c r="AE73" i="2"/>
  <c r="AF73" i="2"/>
  <c r="AD74" i="2"/>
  <c r="AE74" i="2"/>
  <c r="AF74" i="2"/>
  <c r="AD75" i="2"/>
  <c r="AE75" i="2"/>
  <c r="AF75" i="2"/>
  <c r="AD76" i="2"/>
  <c r="AE76" i="2"/>
  <c r="AF76" i="2"/>
  <c r="AD77" i="2"/>
  <c r="AE77" i="2"/>
  <c r="AF77" i="2"/>
  <c r="AD78" i="2"/>
  <c r="AE78" i="2"/>
  <c r="AF78" i="2"/>
  <c r="AD79" i="2"/>
  <c r="AE79" i="2"/>
  <c r="AF79" i="2"/>
  <c r="AD80" i="2"/>
  <c r="AE80" i="2"/>
  <c r="AF80" i="2"/>
  <c r="AD81" i="2"/>
  <c r="AE81" i="2"/>
  <c r="AF81" i="2"/>
  <c r="AD82" i="2"/>
  <c r="AE82" i="2"/>
  <c r="AF82" i="2"/>
  <c r="AD83" i="2"/>
  <c r="AE83" i="2"/>
  <c r="AF83" i="2"/>
  <c r="AD84" i="2"/>
  <c r="AE84" i="2"/>
  <c r="AF84" i="2"/>
  <c r="AF60" i="2"/>
  <c r="AE60" i="2"/>
  <c r="AD60" i="2"/>
  <c r="AF59" i="2"/>
  <c r="AE59" i="2"/>
  <c r="AD59" i="2"/>
  <c r="AF58" i="2"/>
  <c r="AE58" i="2"/>
  <c r="AD58" i="2"/>
  <c r="AF57" i="2"/>
  <c r="AE57" i="2"/>
  <c r="AD57" i="2"/>
  <c r="AF56" i="2"/>
  <c r="AE56" i="2"/>
  <c r="AD56" i="2"/>
  <c r="AF55" i="2"/>
  <c r="AE55" i="2"/>
  <c r="AD55" i="2"/>
  <c r="AF54" i="2"/>
  <c r="AE54" i="2"/>
  <c r="AD54" i="2"/>
  <c r="AF53" i="2"/>
  <c r="AE53" i="2"/>
  <c r="AD53" i="2"/>
  <c r="AD46" i="2"/>
  <c r="AE46" i="2"/>
  <c r="AF46" i="2"/>
  <c r="AD47" i="2"/>
  <c r="AE47" i="2"/>
  <c r="AF47" i="2"/>
  <c r="AD48" i="2"/>
  <c r="AE48" i="2"/>
  <c r="AF48" i="2"/>
  <c r="AD49" i="2"/>
  <c r="AE49" i="2"/>
  <c r="AF49" i="2"/>
  <c r="AD50" i="2"/>
  <c r="AE50" i="2"/>
  <c r="AF50" i="2"/>
  <c r="AD51" i="2"/>
  <c r="AE51" i="2"/>
  <c r="AF51" i="2"/>
  <c r="AD52" i="2"/>
  <c r="AE52" i="2"/>
  <c r="AF52" i="2"/>
  <c r="AF45" i="2"/>
  <c r="AE45" i="2"/>
  <c r="AD45" i="2"/>
  <c r="AF44" i="2"/>
  <c r="AE44" i="2"/>
  <c r="AD44" i="2"/>
  <c r="AF43" i="2"/>
  <c r="AE43" i="2"/>
  <c r="AD43" i="2"/>
  <c r="AF42" i="2"/>
  <c r="AE42" i="2"/>
  <c r="AD42" i="2"/>
  <c r="AF41" i="2"/>
  <c r="AE41" i="2"/>
  <c r="AD41" i="2"/>
  <c r="AF40" i="2"/>
  <c r="AE40" i="2"/>
  <c r="AD40" i="2"/>
  <c r="AF39" i="2"/>
  <c r="AE39" i="2"/>
  <c r="AD39" i="2"/>
  <c r="AF38" i="2"/>
  <c r="AE38" i="2"/>
  <c r="AD38" i="2"/>
  <c r="AF37" i="2"/>
  <c r="AE37" i="2"/>
  <c r="AD37" i="2"/>
  <c r="AF36" i="2"/>
  <c r="AE36" i="2"/>
  <c r="AD36" i="2"/>
  <c r="AF35" i="2"/>
  <c r="AE35" i="2"/>
  <c r="AD35" i="2"/>
  <c r="AF34" i="2"/>
  <c r="AE34" i="2"/>
  <c r="AD34" i="2"/>
  <c r="AF33" i="2"/>
  <c r="AE33" i="2"/>
  <c r="AD33" i="2"/>
  <c r="AF32" i="2"/>
  <c r="AE32" i="2"/>
  <c r="AD32" i="2"/>
  <c r="AF31" i="2"/>
  <c r="AE31" i="2"/>
  <c r="AD31" i="2"/>
  <c r="AF30" i="2"/>
  <c r="AE30" i="2"/>
  <c r="AD30" i="2"/>
  <c r="AF29" i="2"/>
  <c r="AE29" i="2"/>
  <c r="AD29" i="2"/>
  <c r="AF28" i="2"/>
  <c r="AE28" i="2"/>
  <c r="AD28" i="2"/>
  <c r="AF27" i="2"/>
  <c r="AE27" i="2"/>
  <c r="AD27" i="2"/>
  <c r="AF26" i="2"/>
  <c r="AE26" i="2"/>
  <c r="AD26" i="2"/>
  <c r="AF25" i="2"/>
  <c r="AE25" i="2"/>
  <c r="AD25" i="2"/>
  <c r="AF24" i="2"/>
  <c r="AE24" i="2"/>
  <c r="AD24" i="2"/>
  <c r="AF23" i="2"/>
  <c r="AE23" i="2"/>
  <c r="AD23" i="2"/>
  <c r="AF22" i="2"/>
  <c r="AE22" i="2"/>
  <c r="AD22" i="2"/>
  <c r="AF21" i="2"/>
  <c r="AE21" i="2"/>
  <c r="AD21" i="2"/>
  <c r="F24" i="2"/>
  <c r="F32" i="2" s="1"/>
  <c r="F40" i="2" s="1"/>
  <c r="F48" i="2" s="1"/>
  <c r="F56" i="2" s="1"/>
  <c r="F64" i="2" s="1"/>
  <c r="F72" i="2" s="1"/>
  <c r="F80" i="2" s="1"/>
  <c r="F25" i="2"/>
  <c r="F33" i="2" s="1"/>
  <c r="F41" i="2" s="1"/>
  <c r="F49" i="2" s="1"/>
  <c r="F57" i="2" s="1"/>
  <c r="F65" i="2" s="1"/>
  <c r="F73" i="2" s="1"/>
  <c r="F81" i="2" s="1"/>
  <c r="F26" i="2"/>
  <c r="F34" i="2" s="1"/>
  <c r="F42" i="2" s="1"/>
  <c r="F50" i="2" s="1"/>
  <c r="F58" i="2" s="1"/>
  <c r="F66" i="2" s="1"/>
  <c r="F74" i="2" s="1"/>
  <c r="F82" i="2" s="1"/>
  <c r="F16" i="2"/>
  <c r="F17" i="2"/>
  <c r="F18" i="2"/>
  <c r="F19" i="2"/>
  <c r="F27" i="2" s="1"/>
  <c r="F35" i="2" s="1"/>
  <c r="F43" i="2" s="1"/>
  <c r="F51" i="2" s="1"/>
  <c r="F59" i="2" s="1"/>
  <c r="F67" i="2" s="1"/>
  <c r="F75" i="2" s="1"/>
  <c r="F83" i="2" s="1"/>
  <c r="F20" i="2"/>
  <c r="F28" i="2" s="1"/>
  <c r="F36" i="2" s="1"/>
  <c r="F44" i="2" s="1"/>
  <c r="F52" i="2" s="1"/>
  <c r="F60" i="2" s="1"/>
  <c r="F68" i="2" s="1"/>
  <c r="F76" i="2" s="1"/>
  <c r="F84" i="2" s="1"/>
  <c r="F21" i="2"/>
  <c r="F29" i="2" s="1"/>
  <c r="F37" i="2" s="1"/>
  <c r="F45" i="2" s="1"/>
  <c r="F53" i="2" s="1"/>
  <c r="F61" i="2" s="1"/>
  <c r="F69" i="2" s="1"/>
  <c r="F77" i="2" s="1"/>
  <c r="F85" i="2" s="1"/>
  <c r="F14" i="2"/>
  <c r="F22" i="2" s="1"/>
  <c r="F30" i="2" s="1"/>
  <c r="F38" i="2" s="1"/>
  <c r="F46" i="2" s="1"/>
  <c r="F54" i="2" s="1"/>
  <c r="F62" i="2" s="1"/>
  <c r="F70" i="2" s="1"/>
  <c r="F78" i="2" s="1"/>
  <c r="AF20" i="2"/>
  <c r="AF19" i="2"/>
  <c r="AF18" i="2"/>
  <c r="AF17" i="2"/>
  <c r="AF16" i="2"/>
  <c r="AF15" i="2"/>
  <c r="AF14" i="2"/>
  <c r="AF13" i="2"/>
  <c r="AE20" i="2"/>
  <c r="AD20" i="2"/>
  <c r="AE19" i="2"/>
  <c r="AD19" i="2"/>
  <c r="AE18" i="2"/>
  <c r="AD18" i="2"/>
  <c r="AE17" i="2"/>
  <c r="AD17" i="2"/>
  <c r="AE16" i="2"/>
  <c r="AD16" i="2"/>
  <c r="AE15" i="2"/>
  <c r="AD15" i="2"/>
  <c r="AE14" i="2"/>
  <c r="AD14" i="2"/>
  <c r="AE13" i="2"/>
  <c r="AD13" i="2"/>
  <c r="F6" i="2"/>
  <c r="AE5" i="2"/>
  <c r="AF5" i="2"/>
  <c r="AE6" i="2"/>
  <c r="AF6" i="2"/>
  <c r="AE7" i="2"/>
  <c r="AF7" i="2"/>
  <c r="AE8" i="2"/>
  <c r="AF8" i="2"/>
  <c r="AE9" i="2"/>
  <c r="AF9" i="2"/>
  <c r="AE10" i="2"/>
  <c r="AF10" i="2"/>
  <c r="AE11" i="2"/>
  <c r="AF11" i="2"/>
  <c r="AE12" i="2"/>
  <c r="AF12" i="2"/>
  <c r="AD10" i="2"/>
  <c r="AD11" i="2"/>
  <c r="AD12" i="2"/>
  <c r="AD6" i="2"/>
  <c r="AD7" i="2"/>
  <c r="AD8" i="2"/>
  <c r="AD9" i="2"/>
  <c r="F7" i="2"/>
  <c r="F15" i="2" s="1"/>
  <c r="F23" i="2" s="1"/>
  <c r="F31" i="2" s="1"/>
  <c r="F39" i="2" s="1"/>
  <c r="F47" i="2" s="1"/>
  <c r="F55" i="2" s="1"/>
  <c r="F63" i="2" s="1"/>
  <c r="F71" i="2" s="1"/>
  <c r="F79" i="2" s="1"/>
  <c r="F8" i="2"/>
  <c r="F9" i="2"/>
  <c r="F10" i="2"/>
  <c r="F11" i="2"/>
  <c r="F12" i="2"/>
  <c r="F13" i="2"/>
  <c r="W6" i="2"/>
  <c r="W7" i="2"/>
  <c r="W8" i="2"/>
  <c r="W9" i="2"/>
  <c r="W10" i="2"/>
  <c r="W11" i="2"/>
  <c r="W12" i="2"/>
  <c r="W5" i="2"/>
  <c r="S6" i="2"/>
  <c r="S7" i="2"/>
  <c r="S8" i="2"/>
  <c r="S9" i="2"/>
  <c r="S10" i="2"/>
  <c r="S11" i="2"/>
  <c r="S12" i="2"/>
  <c r="S5" i="2"/>
  <c r="F7" i="1"/>
  <c r="G7" i="1"/>
  <c r="H7" i="1" s="1"/>
  <c r="I7" i="1" l="1"/>
  <c r="L7" i="1" s="1"/>
  <c r="J7" i="1"/>
  <c r="M7" i="1" s="1"/>
  <c r="K7" i="1"/>
  <c r="N7" i="1" s="1"/>
  <c r="F8" i="1" l="1"/>
  <c r="G8" i="1" s="1"/>
  <c r="H8" i="1" s="1"/>
  <c r="Q6" i="2"/>
  <c r="K6" i="2"/>
  <c r="O6" i="2" s="1"/>
  <c r="L6" i="2"/>
  <c r="P6" i="2" s="1"/>
  <c r="K8" i="1" l="1"/>
  <c r="N8" i="1" s="1"/>
  <c r="I8" i="1"/>
  <c r="L8" i="1" s="1"/>
  <c r="J8" i="1"/>
  <c r="M8" i="1" s="1"/>
  <c r="G7" i="2"/>
  <c r="H7" i="2" s="1"/>
  <c r="I7" i="2" s="1"/>
  <c r="J7" i="2" s="1"/>
  <c r="N7" i="2" s="1"/>
  <c r="F9" i="1" l="1"/>
  <c r="G9" i="1" s="1"/>
  <c r="H9" i="1" s="1"/>
  <c r="K9" i="1"/>
  <c r="N9" i="1" s="1"/>
  <c r="M7" i="2"/>
  <c r="Q7" i="2" s="1"/>
  <c r="K7" i="2"/>
  <c r="O7" i="2" s="1"/>
  <c r="L7" i="2"/>
  <c r="P7" i="2" s="1"/>
  <c r="I9" i="1" l="1"/>
  <c r="L9" i="1" s="1"/>
  <c r="J9" i="1"/>
  <c r="M9" i="1" s="1"/>
  <c r="G8" i="2"/>
  <c r="H8" i="2" s="1"/>
  <c r="I8" i="2" s="1"/>
  <c r="J8" i="2" s="1"/>
  <c r="N8" i="2" s="1"/>
  <c r="M8" i="2"/>
  <c r="Q8" i="2" s="1"/>
  <c r="F10" i="1" l="1"/>
  <c r="G10" i="1" s="1"/>
  <c r="H10" i="1" s="1"/>
  <c r="K8" i="2"/>
  <c r="O8" i="2" s="1"/>
  <c r="L8" i="2"/>
  <c r="P8" i="2" s="1"/>
  <c r="G9" i="2" l="1"/>
  <c r="H9" i="2" s="1"/>
  <c r="I9" i="2" s="1"/>
  <c r="J10" i="1"/>
  <c r="M10" i="1" s="1"/>
  <c r="I10" i="1"/>
  <c r="L10" i="1" s="1"/>
  <c r="K10" i="1"/>
  <c r="N10" i="1" s="1"/>
  <c r="L9" i="2"/>
  <c r="P9" i="2" s="1"/>
  <c r="J9" i="2"/>
  <c r="N9" i="2" s="1"/>
  <c r="K9" i="2"/>
  <c r="O9" i="2" s="1"/>
  <c r="M9" i="2"/>
  <c r="Q9" i="2" s="1"/>
  <c r="G10" i="2" l="1"/>
  <c r="H10" i="2" s="1"/>
  <c r="I10" i="2" s="1"/>
  <c r="K10" i="2" l="1"/>
  <c r="O10" i="2" s="1"/>
  <c r="J10" i="2"/>
  <c r="N10" i="2" s="1"/>
  <c r="L10" i="2"/>
  <c r="P10" i="2" s="1"/>
  <c r="M10" i="2"/>
  <c r="Q10" i="2" s="1"/>
  <c r="G11" i="2" l="1"/>
  <c r="H11" i="2" s="1"/>
  <c r="I11" i="2" s="1"/>
  <c r="J11" i="2" l="1"/>
  <c r="N11" i="2" s="1"/>
  <c r="K11" i="2"/>
  <c r="O11" i="2" s="1"/>
  <c r="L11" i="2"/>
  <c r="P11" i="2" s="1"/>
  <c r="M11" i="2"/>
  <c r="Q11" i="2" s="1"/>
  <c r="G12" i="2" l="1"/>
  <c r="H12" i="2" s="1"/>
  <c r="I12" i="2" s="1"/>
  <c r="L12" i="2" l="1"/>
  <c r="P12" i="2" s="1"/>
  <c r="J12" i="2"/>
  <c r="N12" i="2" s="1"/>
  <c r="K12" i="2"/>
  <c r="O12" i="2" s="1"/>
  <c r="M12" i="2"/>
  <c r="Q12" i="2" s="1"/>
  <c r="G13" i="2" l="1"/>
  <c r="H13" i="2" s="1"/>
  <c r="I13" i="2" s="1"/>
  <c r="K13" i="2" l="1"/>
  <c r="L13" i="2"/>
  <c r="J13" i="2"/>
  <c r="N13" i="2" s="1"/>
  <c r="M13" i="2"/>
  <c r="Q13" i="2" s="1"/>
  <c r="AC8" i="2" s="1"/>
  <c r="P13" i="2"/>
  <c r="AC7" i="2" s="1"/>
  <c r="O13" i="2"/>
  <c r="AC6" i="2" s="1"/>
  <c r="G14" i="2" l="1"/>
  <c r="H14" i="2" s="1"/>
  <c r="I14" i="2" s="1"/>
  <c r="L14" i="2" l="1"/>
  <c r="P14" i="2" s="1"/>
  <c r="M14" i="2"/>
  <c r="Q14" i="2" s="1"/>
  <c r="J14" i="2"/>
  <c r="N14" i="2" s="1"/>
  <c r="K14" i="2"/>
  <c r="O14" i="2" s="1"/>
  <c r="AG11" i="2"/>
  <c r="AH11" i="2" s="1"/>
  <c r="AI11" i="2" s="1"/>
  <c r="AG9" i="2"/>
  <c r="AH9" i="2" s="1"/>
  <c r="AI9" i="2" s="1"/>
  <c r="AG12" i="2"/>
  <c r="AH12" i="2" s="1"/>
  <c r="AI12" i="2" s="1"/>
  <c r="AG8" i="2"/>
  <c r="AH8" i="2" s="1"/>
  <c r="AI8" i="2" s="1"/>
  <c r="AG7" i="2"/>
  <c r="AH7" i="2" s="1"/>
  <c r="AI7" i="2" s="1"/>
  <c r="AH6" i="2"/>
  <c r="AI6" i="2" s="1"/>
  <c r="AG10" i="2"/>
  <c r="AH10" i="2" s="1"/>
  <c r="AI10" i="2" s="1"/>
  <c r="H15" i="2" l="1"/>
  <c r="I15" i="2" s="1"/>
  <c r="J15" i="2" l="1"/>
  <c r="N15" i="2" s="1"/>
  <c r="K15" i="2"/>
  <c r="O15" i="2" s="1"/>
  <c r="M15" i="2"/>
  <c r="Q15" i="2" s="1"/>
  <c r="L15" i="2"/>
  <c r="P15" i="2" s="1"/>
  <c r="G16" i="2" l="1"/>
  <c r="H16" i="2" s="1"/>
  <c r="I16" i="2" s="1"/>
  <c r="K16" i="2" l="1"/>
  <c r="O16" i="2" s="1"/>
  <c r="L16" i="2"/>
  <c r="P16" i="2" s="1"/>
  <c r="J16" i="2"/>
  <c r="N16" i="2" s="1"/>
  <c r="M16" i="2"/>
  <c r="Q16" i="2" s="1"/>
  <c r="G17" i="2" l="1"/>
  <c r="H17" i="2" s="1"/>
  <c r="I17" i="2" s="1"/>
  <c r="J17" i="2" l="1"/>
  <c r="N17" i="2" s="1"/>
  <c r="K17" i="2"/>
  <c r="O17" i="2" s="1"/>
  <c r="L17" i="2"/>
  <c r="P17" i="2" s="1"/>
  <c r="M17" i="2"/>
  <c r="Q17" i="2" s="1"/>
  <c r="G18" i="2" l="1"/>
  <c r="H18" i="2" s="1"/>
  <c r="I18" i="2" s="1"/>
  <c r="J18" i="2" l="1"/>
  <c r="N18" i="2" s="1"/>
  <c r="L18" i="2"/>
  <c r="P18" i="2" s="1"/>
  <c r="M18" i="2"/>
  <c r="Q18" i="2" s="1"/>
  <c r="K18" i="2"/>
  <c r="O18" i="2" s="1"/>
  <c r="G19" i="2" l="1"/>
  <c r="H19" i="2" s="1"/>
  <c r="I19" i="2" s="1"/>
  <c r="K19" i="2" l="1"/>
  <c r="O19" i="2" s="1"/>
  <c r="L19" i="2"/>
  <c r="P19" i="2" s="1"/>
  <c r="M19" i="2"/>
  <c r="Q19" i="2" s="1"/>
  <c r="J19" i="2"/>
  <c r="N19" i="2" s="1"/>
  <c r="G20" i="2" l="1"/>
  <c r="H20" i="2" s="1"/>
  <c r="I20" i="2" s="1"/>
  <c r="L20" i="2" s="1"/>
  <c r="P20" i="2" s="1"/>
  <c r="M20" i="2" l="1"/>
  <c r="Q20" i="2" s="1"/>
  <c r="J20" i="2"/>
  <c r="N20" i="2" s="1"/>
  <c r="K20" i="2"/>
  <c r="O20" i="2" s="1"/>
  <c r="G21" i="2" l="1"/>
  <c r="H21" i="2" s="1"/>
  <c r="I21" i="2" s="1"/>
  <c r="M21" i="2" s="1"/>
  <c r="Q21" i="2" s="1"/>
  <c r="AC16" i="2" s="1"/>
  <c r="L21" i="2" l="1"/>
  <c r="P21" i="2" s="1"/>
  <c r="AC15" i="2" s="1"/>
  <c r="K21" i="2"/>
  <c r="O21" i="2" s="1"/>
  <c r="AC14" i="2" s="1"/>
  <c r="J21" i="2"/>
  <c r="N21" i="2" s="1"/>
  <c r="AC13" i="2" l="1"/>
  <c r="G22" i="2"/>
  <c r="H22" i="2" s="1"/>
  <c r="I22" i="2" s="1"/>
  <c r="L22" i="2" l="1"/>
  <c r="P22" i="2" s="1"/>
  <c r="M22" i="2"/>
  <c r="Q22" i="2" s="1"/>
  <c r="J22" i="2"/>
  <c r="N22" i="2" s="1"/>
  <c r="K22" i="2"/>
  <c r="O22" i="2" s="1"/>
  <c r="AG15" i="2"/>
  <c r="AH15" i="2" s="1"/>
  <c r="AI15" i="2" s="1"/>
  <c r="AG16" i="2"/>
  <c r="AH16" i="2" s="1"/>
  <c r="AI16" i="2" s="1"/>
  <c r="AG13" i="2"/>
  <c r="AH13" i="2" s="1"/>
  <c r="AI13" i="2" s="1"/>
  <c r="AG14" i="2"/>
  <c r="AH14" i="2" s="1"/>
  <c r="AI14" i="2" s="1"/>
  <c r="AG17" i="2"/>
  <c r="AH17" i="2" s="1"/>
  <c r="AI17" i="2" s="1"/>
  <c r="AG18" i="2"/>
  <c r="AH18" i="2" s="1"/>
  <c r="AI18" i="2" s="1"/>
  <c r="AG19" i="2"/>
  <c r="AH19" i="2" s="1"/>
  <c r="AI19" i="2" s="1"/>
  <c r="AG20" i="2"/>
  <c r="AH20" i="2" s="1"/>
  <c r="AI20" i="2" s="1"/>
  <c r="G23" i="2" l="1"/>
  <c r="H23" i="2" s="1"/>
  <c r="I23" i="2" s="1"/>
  <c r="J23" i="2" l="1"/>
  <c r="N23" i="2" s="1"/>
  <c r="K23" i="2"/>
  <c r="O23" i="2" s="1"/>
  <c r="L23" i="2"/>
  <c r="P23" i="2" s="1"/>
  <c r="M23" i="2"/>
  <c r="Q23" i="2" s="1"/>
  <c r="G24" i="2" l="1"/>
  <c r="H24" i="2" s="1"/>
  <c r="I24" i="2" s="1"/>
  <c r="J24" i="2" l="1"/>
  <c r="N24" i="2" s="1"/>
  <c r="K24" i="2"/>
  <c r="O24" i="2" s="1"/>
  <c r="L24" i="2"/>
  <c r="P24" i="2" s="1"/>
  <c r="M24" i="2"/>
  <c r="Q24" i="2" s="1"/>
  <c r="G25" i="2" l="1"/>
  <c r="H25" i="2" s="1"/>
  <c r="I25" i="2" s="1"/>
  <c r="J25" i="2" l="1"/>
  <c r="N25" i="2" s="1"/>
  <c r="M25" i="2"/>
  <c r="Q25" i="2" s="1"/>
  <c r="L25" i="2"/>
  <c r="P25" i="2" s="1"/>
  <c r="K25" i="2"/>
  <c r="O25" i="2" s="1"/>
  <c r="G26" i="2" l="1"/>
  <c r="H26" i="2" s="1"/>
  <c r="I26" i="2" s="1"/>
  <c r="K26" i="2" l="1"/>
  <c r="O26" i="2" s="1"/>
  <c r="L26" i="2"/>
  <c r="P26" i="2" s="1"/>
  <c r="M26" i="2"/>
  <c r="Q26" i="2" s="1"/>
  <c r="J26" i="2"/>
  <c r="N26" i="2" s="1"/>
  <c r="G27" i="2" l="1"/>
  <c r="H27" i="2" s="1"/>
  <c r="I27" i="2" s="1"/>
  <c r="L27" i="2" s="1"/>
  <c r="P27" i="2" s="1"/>
  <c r="J27" i="2" l="1"/>
  <c r="N27" i="2" s="1"/>
  <c r="M27" i="2"/>
  <c r="Q27" i="2" s="1"/>
  <c r="K27" i="2"/>
  <c r="O27" i="2" s="1"/>
  <c r="G28" i="2" s="1"/>
  <c r="H28" i="2" s="1"/>
  <c r="I28" i="2" s="1"/>
  <c r="M28" i="2" l="1"/>
  <c r="Q28" i="2" s="1"/>
  <c r="J28" i="2"/>
  <c r="N28" i="2" s="1"/>
  <c r="K28" i="2"/>
  <c r="O28" i="2" s="1"/>
  <c r="L28" i="2"/>
  <c r="P28" i="2" s="1"/>
  <c r="G29" i="2" l="1"/>
  <c r="H29" i="2" s="1"/>
  <c r="I29" i="2" s="1"/>
  <c r="J29" i="2" l="1"/>
  <c r="N29" i="2" s="1"/>
  <c r="M29" i="2"/>
  <c r="Q29" i="2" s="1"/>
  <c r="AC24" i="2" s="1"/>
  <c r="L29" i="2"/>
  <c r="P29" i="2" s="1"/>
  <c r="AC23" i="2" s="1"/>
  <c r="K29" i="2"/>
  <c r="O29" i="2" s="1"/>
  <c r="AC22" i="2" s="1"/>
  <c r="AC21" i="2" l="1"/>
  <c r="G30" i="2"/>
  <c r="H30" i="2" s="1"/>
  <c r="I30" i="2" s="1"/>
  <c r="L30" i="2" l="1"/>
  <c r="P30" i="2" s="1"/>
  <c r="M30" i="2"/>
  <c r="Q30" i="2" s="1"/>
  <c r="J30" i="2"/>
  <c r="N30" i="2" s="1"/>
  <c r="K30" i="2"/>
  <c r="O30" i="2" s="1"/>
  <c r="AG27" i="2"/>
  <c r="AH27" i="2" s="1"/>
  <c r="AI27" i="2" s="1"/>
  <c r="AG25" i="2"/>
  <c r="AH25" i="2" s="1"/>
  <c r="AI25" i="2" s="1"/>
  <c r="AG23" i="2"/>
  <c r="AH23" i="2" s="1"/>
  <c r="AI23" i="2" s="1"/>
  <c r="AG24" i="2"/>
  <c r="AH24" i="2" s="1"/>
  <c r="AI24" i="2" s="1"/>
  <c r="AG22" i="2"/>
  <c r="AH22" i="2" s="1"/>
  <c r="AI22" i="2" s="1"/>
  <c r="AG21" i="2"/>
  <c r="AH21" i="2" s="1"/>
  <c r="AI21" i="2" s="1"/>
  <c r="AG26" i="2"/>
  <c r="AH26" i="2" s="1"/>
  <c r="AI26" i="2" s="1"/>
  <c r="AG28" i="2"/>
  <c r="AH28" i="2" s="1"/>
  <c r="AI28" i="2" s="1"/>
  <c r="G31" i="2" l="1"/>
  <c r="H31" i="2" s="1"/>
  <c r="I31" i="2" s="1"/>
  <c r="M31" i="2" l="1"/>
  <c r="Q31" i="2" s="1"/>
  <c r="L31" i="2"/>
  <c r="P31" i="2" s="1"/>
  <c r="J31" i="2"/>
  <c r="N31" i="2" s="1"/>
  <c r="K31" i="2"/>
  <c r="O31" i="2" s="1"/>
  <c r="G32" i="2" l="1"/>
  <c r="H32" i="2" s="1"/>
  <c r="I32" i="2" s="1"/>
  <c r="M32" i="2" l="1"/>
  <c r="Q32" i="2" s="1"/>
  <c r="K32" i="2"/>
  <c r="O32" i="2" s="1"/>
  <c r="J32" i="2"/>
  <c r="N32" i="2" s="1"/>
  <c r="L32" i="2"/>
  <c r="P32" i="2" s="1"/>
  <c r="G33" i="2" l="1"/>
  <c r="H33" i="2" s="1"/>
  <c r="I33" i="2" s="1"/>
  <c r="J33" i="2" s="1"/>
  <c r="N33" i="2" s="1"/>
  <c r="K33" i="2" l="1"/>
  <c r="O33" i="2" s="1"/>
  <c r="L33" i="2"/>
  <c r="P33" i="2" s="1"/>
  <c r="M33" i="2"/>
  <c r="Q33" i="2" s="1"/>
  <c r="G34" i="2" l="1"/>
  <c r="H34" i="2" s="1"/>
  <c r="I34" i="2" s="1"/>
  <c r="L34" i="2"/>
  <c r="P34" i="2" s="1"/>
  <c r="J34" i="2"/>
  <c r="N34" i="2" s="1"/>
  <c r="K34" i="2"/>
  <c r="O34" i="2" s="1"/>
  <c r="M34" i="2"/>
  <c r="Q34" i="2" s="1"/>
  <c r="G35" i="2" l="1"/>
  <c r="H35" i="2" s="1"/>
  <c r="I35" i="2" s="1"/>
  <c r="J35" i="2" l="1"/>
  <c r="N35" i="2" s="1"/>
  <c r="L35" i="2"/>
  <c r="P35" i="2" s="1"/>
  <c r="M35" i="2"/>
  <c r="Q35" i="2" s="1"/>
  <c r="K35" i="2"/>
  <c r="O35" i="2" s="1"/>
  <c r="G36" i="2" l="1"/>
  <c r="H36" i="2" s="1"/>
  <c r="I36" i="2" s="1"/>
  <c r="M36" i="2" l="1"/>
  <c r="Q36" i="2" s="1"/>
  <c r="K36" i="2"/>
  <c r="O36" i="2" s="1"/>
  <c r="L36" i="2"/>
  <c r="P36" i="2" s="1"/>
  <c r="J36" i="2"/>
  <c r="N36" i="2" s="1"/>
  <c r="G37" i="2" l="1"/>
  <c r="H37" i="2" s="1"/>
  <c r="I37" i="2" s="1"/>
  <c r="L37" i="2" s="1"/>
  <c r="P37" i="2" s="1"/>
  <c r="AC31" i="2" s="1"/>
  <c r="M37" i="2" l="1"/>
  <c r="Q37" i="2" s="1"/>
  <c r="AC32" i="2" s="1"/>
  <c r="K37" i="2"/>
  <c r="O37" i="2" s="1"/>
  <c r="AC30" i="2" s="1"/>
  <c r="J37" i="2"/>
  <c r="N37" i="2" s="1"/>
  <c r="AC29" i="2" s="1"/>
  <c r="G38" i="2" l="1"/>
  <c r="H38" i="2" s="1"/>
  <c r="I38" i="2" s="1"/>
  <c r="AG33" i="2"/>
  <c r="AH33" i="2" s="1"/>
  <c r="AI33" i="2" s="1"/>
  <c r="AG34" i="2"/>
  <c r="AH34" i="2" s="1"/>
  <c r="AI34" i="2" s="1"/>
  <c r="AG29" i="2"/>
  <c r="AH29" i="2" s="1"/>
  <c r="AI29" i="2" s="1"/>
  <c r="AG32" i="2"/>
  <c r="AH32" i="2" s="1"/>
  <c r="AI32" i="2" s="1"/>
  <c r="AG35" i="2"/>
  <c r="AH35" i="2" s="1"/>
  <c r="AI35" i="2" s="1"/>
  <c r="AG36" i="2"/>
  <c r="AH36" i="2" s="1"/>
  <c r="AI36" i="2" s="1"/>
  <c r="AG31" i="2"/>
  <c r="AH31" i="2" s="1"/>
  <c r="AI31" i="2" s="1"/>
  <c r="AG30" i="2"/>
  <c r="AH30" i="2" s="1"/>
  <c r="AI30" i="2" s="1"/>
  <c r="J38" i="2"/>
  <c r="N38" i="2" s="1"/>
  <c r="K38" i="2"/>
  <c r="O38" i="2" s="1"/>
  <c r="L38" i="2"/>
  <c r="P38" i="2" s="1"/>
  <c r="M38" i="2"/>
  <c r="Q38" i="2" s="1"/>
  <c r="G39" i="2" l="1"/>
  <c r="H39" i="2" s="1"/>
  <c r="I39" i="2" s="1"/>
  <c r="M39" i="2" l="1"/>
  <c r="Q39" i="2" s="1"/>
  <c r="L39" i="2"/>
  <c r="P39" i="2" s="1"/>
  <c r="J39" i="2"/>
  <c r="N39" i="2" s="1"/>
  <c r="K39" i="2"/>
  <c r="O39" i="2" s="1"/>
  <c r="G40" i="2" l="1"/>
  <c r="H40" i="2" s="1"/>
  <c r="I40" i="2" s="1"/>
  <c r="M40" i="2" l="1"/>
  <c r="Q40" i="2" s="1"/>
  <c r="J40" i="2"/>
  <c r="N40" i="2" s="1"/>
  <c r="K40" i="2"/>
  <c r="O40" i="2" s="1"/>
  <c r="L40" i="2"/>
  <c r="P40" i="2" s="1"/>
  <c r="G41" i="2" l="1"/>
  <c r="H41" i="2" s="1"/>
  <c r="I41" i="2" s="1"/>
  <c r="L41" i="2" l="1"/>
  <c r="P41" i="2" s="1"/>
  <c r="M41" i="2"/>
  <c r="Q41" i="2" s="1"/>
  <c r="J41" i="2"/>
  <c r="N41" i="2" s="1"/>
  <c r="K41" i="2"/>
  <c r="O41" i="2" s="1"/>
  <c r="G42" i="2" l="1"/>
  <c r="H42" i="2" s="1"/>
  <c r="I42" i="2" s="1"/>
  <c r="K42" i="2" s="1"/>
  <c r="O42" i="2" s="1"/>
  <c r="J42" i="2" l="1"/>
  <c r="N42" i="2" s="1"/>
  <c r="L42" i="2"/>
  <c r="P42" i="2" s="1"/>
  <c r="G43" i="2" s="1"/>
  <c r="H43" i="2" s="1"/>
  <c r="I43" i="2" s="1"/>
  <c r="J43" i="2" s="1"/>
  <c r="N43" i="2" s="1"/>
  <c r="M42" i="2"/>
  <c r="Q42" i="2" s="1"/>
  <c r="K43" i="2" l="1"/>
  <c r="O43" i="2" s="1"/>
  <c r="M43" i="2"/>
  <c r="Q43" i="2" s="1"/>
  <c r="L43" i="2"/>
  <c r="P43" i="2" s="1"/>
  <c r="G44" i="2" l="1"/>
  <c r="H44" i="2" s="1"/>
  <c r="I44" i="2" s="1"/>
  <c r="M44" i="2"/>
  <c r="Q44" i="2" s="1"/>
  <c r="L44" i="2"/>
  <c r="P44" i="2" s="1"/>
  <c r="J44" i="2"/>
  <c r="N44" i="2" s="1"/>
  <c r="K44" i="2"/>
  <c r="O44" i="2" s="1"/>
  <c r="G45" i="2" l="1"/>
  <c r="H45" i="2" s="1"/>
  <c r="I45" i="2" s="1"/>
  <c r="M45" i="2" l="1"/>
  <c r="Q45" i="2" s="1"/>
  <c r="AC40" i="2" s="1"/>
  <c r="J45" i="2"/>
  <c r="N45" i="2" s="1"/>
  <c r="L45" i="2"/>
  <c r="P45" i="2" s="1"/>
  <c r="AC39" i="2" s="1"/>
  <c r="K45" i="2"/>
  <c r="O45" i="2" s="1"/>
  <c r="AC38" i="2" s="1"/>
  <c r="AC37" i="2" l="1"/>
  <c r="G46" i="2"/>
  <c r="H46" i="2" s="1"/>
  <c r="I46" i="2" s="1"/>
  <c r="J46" i="2" l="1"/>
  <c r="N46" i="2" s="1"/>
  <c r="M46" i="2"/>
  <c r="Q46" i="2" s="1"/>
  <c r="L46" i="2"/>
  <c r="P46" i="2" s="1"/>
  <c r="K46" i="2"/>
  <c r="O46" i="2" s="1"/>
  <c r="AG40" i="2"/>
  <c r="AH40" i="2" s="1"/>
  <c r="AI40" i="2" s="1"/>
  <c r="AG41" i="2"/>
  <c r="AH41" i="2" s="1"/>
  <c r="AI41" i="2" s="1"/>
  <c r="AG42" i="2"/>
  <c r="AH42" i="2" s="1"/>
  <c r="AI42" i="2" s="1"/>
  <c r="AG43" i="2"/>
  <c r="AH43" i="2" s="1"/>
  <c r="AI43" i="2" s="1"/>
  <c r="AG37" i="2"/>
  <c r="AH37" i="2" s="1"/>
  <c r="AI37" i="2" s="1"/>
  <c r="AG39" i="2"/>
  <c r="AH39" i="2" s="1"/>
  <c r="AI39" i="2" s="1"/>
  <c r="AG44" i="2"/>
  <c r="AH44" i="2" s="1"/>
  <c r="AI44" i="2" s="1"/>
  <c r="AG38" i="2"/>
  <c r="AH38" i="2" s="1"/>
  <c r="AI38" i="2" s="1"/>
  <c r="G47" i="2" l="1"/>
  <c r="H47" i="2" s="1"/>
  <c r="I47" i="2" s="1"/>
  <c r="J47" i="2" l="1"/>
  <c r="N47" i="2" s="1"/>
  <c r="L47" i="2"/>
  <c r="P47" i="2" s="1"/>
  <c r="K47" i="2"/>
  <c r="O47" i="2" s="1"/>
  <c r="M47" i="2"/>
  <c r="Q47" i="2" s="1"/>
  <c r="G48" i="2" l="1"/>
  <c r="H48" i="2" s="1"/>
  <c r="I48" i="2" s="1"/>
  <c r="J48" i="2" l="1"/>
  <c r="N48" i="2" s="1"/>
  <c r="M48" i="2"/>
  <c r="Q48" i="2" s="1"/>
  <c r="K48" i="2"/>
  <c r="O48" i="2" s="1"/>
  <c r="L48" i="2"/>
  <c r="P48" i="2" s="1"/>
  <c r="G49" i="2" l="1"/>
  <c r="H49" i="2" s="1"/>
  <c r="I49" i="2" s="1"/>
  <c r="M49" i="2" l="1"/>
  <c r="Q49" i="2" s="1"/>
  <c r="L49" i="2"/>
  <c r="P49" i="2" s="1"/>
  <c r="J49" i="2"/>
  <c r="N49" i="2" s="1"/>
  <c r="K49" i="2"/>
  <c r="O49" i="2" s="1"/>
  <c r="G50" i="2" l="1"/>
  <c r="H50" i="2" s="1"/>
  <c r="I50" i="2" s="1"/>
  <c r="J50" i="2" s="1"/>
  <c r="N50" i="2" s="1"/>
  <c r="L50" i="2" l="1"/>
  <c r="P50" i="2" s="1"/>
  <c r="K50" i="2"/>
  <c r="O50" i="2" s="1"/>
  <c r="G51" i="2" s="1"/>
  <c r="H51" i="2" s="1"/>
  <c r="I51" i="2" s="1"/>
  <c r="M50" i="2"/>
  <c r="Q50" i="2" s="1"/>
  <c r="J51" i="2" l="1"/>
  <c r="N51" i="2" s="1"/>
  <c r="K51" i="2"/>
  <c r="O51" i="2" s="1"/>
  <c r="L51" i="2"/>
  <c r="P51" i="2" s="1"/>
  <c r="M51" i="2"/>
  <c r="Q51" i="2" s="1"/>
  <c r="G52" i="2" l="1"/>
  <c r="H52" i="2" s="1"/>
  <c r="I52" i="2" s="1"/>
  <c r="K52" i="2" l="1"/>
  <c r="O52" i="2" s="1"/>
  <c r="L52" i="2"/>
  <c r="P52" i="2" s="1"/>
  <c r="J52" i="2"/>
  <c r="N52" i="2" s="1"/>
  <c r="M52" i="2"/>
  <c r="Q52" i="2" s="1"/>
  <c r="G53" i="2" l="1"/>
  <c r="H53" i="2" s="1"/>
  <c r="I53" i="2" s="1"/>
  <c r="K53" i="2" l="1"/>
  <c r="O53" i="2" s="1"/>
  <c r="AC46" i="2" s="1"/>
  <c r="J53" i="2"/>
  <c r="N53" i="2" s="1"/>
  <c r="M53" i="2"/>
  <c r="Q53" i="2" s="1"/>
  <c r="L53" i="2"/>
  <c r="P53" i="2" s="1"/>
  <c r="AC47" i="2" s="1"/>
  <c r="AC48" i="2" l="1"/>
  <c r="AC45" i="2"/>
  <c r="G54" i="2"/>
  <c r="H54" i="2" s="1"/>
  <c r="I54" i="2" s="1"/>
  <c r="L54" i="2" l="1"/>
  <c r="P54" i="2" s="1"/>
  <c r="M54" i="2"/>
  <c r="Q54" i="2" s="1"/>
  <c r="J54" i="2"/>
  <c r="N54" i="2" s="1"/>
  <c r="K54" i="2"/>
  <c r="O54" i="2" s="1"/>
  <c r="AG51" i="2"/>
  <c r="AH51" i="2" s="1"/>
  <c r="AI51" i="2" s="1"/>
  <c r="AG46" i="2"/>
  <c r="AH46" i="2" s="1"/>
  <c r="AI46" i="2" s="1"/>
  <c r="AG47" i="2"/>
  <c r="AH47" i="2" s="1"/>
  <c r="AI47" i="2" s="1"/>
  <c r="AG48" i="2"/>
  <c r="AH48" i="2" s="1"/>
  <c r="AI48" i="2" s="1"/>
  <c r="AG49" i="2"/>
  <c r="AH49" i="2" s="1"/>
  <c r="AI49" i="2" s="1"/>
  <c r="AG50" i="2"/>
  <c r="AH50" i="2" s="1"/>
  <c r="AI50" i="2" s="1"/>
  <c r="AG52" i="2"/>
  <c r="AH52" i="2" s="1"/>
  <c r="AI52" i="2" s="1"/>
  <c r="AG45" i="2"/>
  <c r="AH45" i="2" s="1"/>
  <c r="AI45" i="2" s="1"/>
  <c r="G55" i="2" l="1"/>
  <c r="H55" i="2" s="1"/>
  <c r="I55" i="2" s="1"/>
  <c r="J55" i="2" l="1"/>
  <c r="N55" i="2" s="1"/>
  <c r="K55" i="2"/>
  <c r="O55" i="2" s="1"/>
  <c r="L55" i="2"/>
  <c r="P55" i="2" s="1"/>
  <c r="M55" i="2"/>
  <c r="Q55" i="2" s="1"/>
  <c r="G56" i="2" l="1"/>
  <c r="H56" i="2" s="1"/>
  <c r="I56" i="2" s="1"/>
  <c r="K56" i="2" l="1"/>
  <c r="O56" i="2" s="1"/>
  <c r="L56" i="2"/>
  <c r="P56" i="2" s="1"/>
  <c r="M56" i="2"/>
  <c r="Q56" i="2" s="1"/>
  <c r="J56" i="2"/>
  <c r="N56" i="2" s="1"/>
  <c r="G57" i="2" l="1"/>
  <c r="H57" i="2" s="1"/>
  <c r="I57" i="2" s="1"/>
  <c r="J57" i="2" s="1"/>
  <c r="N57" i="2" s="1"/>
  <c r="M57" i="2"/>
  <c r="Q57" i="2" s="1"/>
  <c r="L57" i="2" l="1"/>
  <c r="P57" i="2" s="1"/>
  <c r="K57" i="2"/>
  <c r="O57" i="2" s="1"/>
  <c r="G58" i="2" s="1"/>
  <c r="H58" i="2" s="1"/>
  <c r="I58" i="2" s="1"/>
  <c r="K58" i="2" l="1"/>
  <c r="O58" i="2" s="1"/>
  <c r="J58" i="2"/>
  <c r="N58" i="2" s="1"/>
  <c r="M58" i="2"/>
  <c r="Q58" i="2" s="1"/>
  <c r="L58" i="2"/>
  <c r="P58" i="2" s="1"/>
  <c r="G59" i="2" l="1"/>
  <c r="H59" i="2" s="1"/>
  <c r="I59" i="2" s="1"/>
  <c r="L59" i="2" s="1"/>
  <c r="P59" i="2" s="1"/>
  <c r="M59" i="2" l="1"/>
  <c r="Q59" i="2" s="1"/>
  <c r="J59" i="2"/>
  <c r="N59" i="2" s="1"/>
  <c r="K59" i="2"/>
  <c r="O59" i="2" s="1"/>
  <c r="G60" i="2" s="1"/>
  <c r="H60" i="2" s="1"/>
  <c r="I60" i="2" s="1"/>
  <c r="M60" i="2" l="1"/>
  <c r="Q60" i="2" s="1"/>
  <c r="K60" i="2"/>
  <c r="O60" i="2" s="1"/>
  <c r="L60" i="2"/>
  <c r="P60" i="2" s="1"/>
  <c r="J60" i="2"/>
  <c r="N60" i="2" s="1"/>
  <c r="G61" i="2" s="1"/>
  <c r="H61" i="2" s="1"/>
  <c r="I61" i="2" s="1"/>
  <c r="L61" i="2" l="1"/>
  <c r="P61" i="2" s="1"/>
  <c r="AC55" i="2" s="1"/>
  <c r="M61" i="2"/>
  <c r="Q61" i="2" s="1"/>
  <c r="AC56" i="2" s="1"/>
  <c r="K61" i="2"/>
  <c r="O61" i="2" s="1"/>
  <c r="AC54" i="2" s="1"/>
  <c r="J61" i="2"/>
  <c r="N61" i="2" s="1"/>
  <c r="AC53" i="2" s="1"/>
  <c r="G62" i="2" l="1"/>
  <c r="H62" i="2" s="1"/>
  <c r="I62" i="2" s="1"/>
  <c r="L62" i="2" s="1"/>
  <c r="P62" i="2" s="1"/>
  <c r="AG58" i="2"/>
  <c r="AH58" i="2" s="1"/>
  <c r="AI58" i="2" s="1"/>
  <c r="AG59" i="2"/>
  <c r="AH59" i="2" s="1"/>
  <c r="AI59" i="2" s="1"/>
  <c r="AG60" i="2"/>
  <c r="AH60" i="2" s="1"/>
  <c r="AI60" i="2" s="1"/>
  <c r="AG54" i="2"/>
  <c r="AH54" i="2" s="1"/>
  <c r="AI54" i="2" s="1"/>
  <c r="AG56" i="2"/>
  <c r="AH56" i="2" s="1"/>
  <c r="AI56" i="2" s="1"/>
  <c r="AG53" i="2"/>
  <c r="AH53" i="2" s="1"/>
  <c r="AI53" i="2" s="1"/>
  <c r="AG57" i="2"/>
  <c r="AH57" i="2" s="1"/>
  <c r="AI57" i="2" s="1"/>
  <c r="AG55" i="2"/>
  <c r="AH55" i="2" s="1"/>
  <c r="AI55" i="2" s="1"/>
  <c r="M62" i="2" l="1"/>
  <c r="Q62" i="2" s="1"/>
  <c r="J62" i="2"/>
  <c r="N62" i="2" s="1"/>
  <c r="K62" i="2"/>
  <c r="O62" i="2" s="1"/>
  <c r="G63" i="2" l="1"/>
  <c r="H63" i="2" s="1"/>
  <c r="I63" i="2" s="1"/>
  <c r="K63" i="2"/>
  <c r="O63" i="2" s="1"/>
  <c r="M63" i="2"/>
  <c r="Q63" i="2" s="1"/>
  <c r="J63" i="2"/>
  <c r="N63" i="2" s="1"/>
  <c r="L63" i="2"/>
  <c r="P63" i="2" s="1"/>
  <c r="G64" i="2" l="1"/>
  <c r="H64" i="2" s="1"/>
  <c r="I64" i="2" s="1"/>
  <c r="L64" i="2" s="1"/>
  <c r="P64" i="2" s="1"/>
  <c r="J64" i="2"/>
  <c r="N64" i="2" s="1"/>
  <c r="K64" i="2"/>
  <c r="O64" i="2" s="1"/>
  <c r="M64" i="2" l="1"/>
  <c r="Q64" i="2" s="1"/>
  <c r="G65" i="2"/>
  <c r="H65" i="2" s="1"/>
  <c r="I65" i="2" s="1"/>
  <c r="J65" i="2" s="1"/>
  <c r="N65" i="2" s="1"/>
  <c r="M65" i="2" l="1"/>
  <c r="Q65" i="2" s="1"/>
  <c r="K65" i="2"/>
  <c r="O65" i="2" s="1"/>
  <c r="L65" i="2"/>
  <c r="P65" i="2" s="1"/>
  <c r="G66" i="2" s="1"/>
  <c r="H66" i="2" s="1"/>
  <c r="I66" i="2" s="1"/>
  <c r="J66" i="2" s="1"/>
  <c r="N66" i="2" s="1"/>
  <c r="L66" i="2"/>
  <c r="P66" i="2" s="1"/>
  <c r="K66" i="2"/>
  <c r="O66" i="2" s="1"/>
  <c r="M66" i="2"/>
  <c r="Q66" i="2" s="1"/>
  <c r="G67" i="2" l="1"/>
  <c r="H67" i="2" s="1"/>
  <c r="I67" i="2" s="1"/>
  <c r="J67" i="2" l="1"/>
  <c r="N67" i="2" s="1"/>
  <c r="M67" i="2"/>
  <c r="Q67" i="2" s="1"/>
  <c r="K67" i="2"/>
  <c r="O67" i="2" s="1"/>
  <c r="L67" i="2"/>
  <c r="P67" i="2" s="1"/>
  <c r="G68" i="2" l="1"/>
  <c r="H68" i="2" s="1"/>
  <c r="I68" i="2" s="1"/>
  <c r="K68" i="2" l="1"/>
  <c r="O68" i="2" s="1"/>
  <c r="J68" i="2"/>
  <c r="N68" i="2" s="1"/>
  <c r="M68" i="2"/>
  <c r="Q68" i="2" s="1"/>
  <c r="L68" i="2"/>
  <c r="P68" i="2" s="1"/>
  <c r="G69" i="2" l="1"/>
  <c r="H69" i="2" s="1"/>
  <c r="I69" i="2" s="1"/>
  <c r="M69" i="2" l="1"/>
  <c r="Q69" i="2" s="1"/>
  <c r="AC64" i="2" s="1"/>
  <c r="J69" i="2"/>
  <c r="N69" i="2" s="1"/>
  <c r="K69" i="2"/>
  <c r="O69" i="2" s="1"/>
  <c r="AC62" i="2" s="1"/>
  <c r="L69" i="2"/>
  <c r="P69" i="2" s="1"/>
  <c r="AC63" i="2" s="1"/>
  <c r="AC61" i="2" l="1"/>
  <c r="G70" i="2"/>
  <c r="H70" i="2" s="1"/>
  <c r="I70" i="2" s="1"/>
  <c r="K70" i="2" l="1"/>
  <c r="O70" i="2" s="1"/>
  <c r="M70" i="2"/>
  <c r="Q70" i="2" s="1"/>
  <c r="J70" i="2"/>
  <c r="N70" i="2" s="1"/>
  <c r="L70" i="2"/>
  <c r="P70" i="2" s="1"/>
  <c r="AG63" i="2"/>
  <c r="AH63" i="2" s="1"/>
  <c r="AI63" i="2" s="1"/>
  <c r="AG64" i="2"/>
  <c r="AH64" i="2" s="1"/>
  <c r="AI64" i="2" s="1"/>
  <c r="AG62" i="2"/>
  <c r="AH62" i="2" s="1"/>
  <c r="AI62" i="2" s="1"/>
  <c r="AG65" i="2"/>
  <c r="AH65" i="2" s="1"/>
  <c r="AI65" i="2" s="1"/>
  <c r="AG66" i="2"/>
  <c r="AH66" i="2" s="1"/>
  <c r="AI66" i="2" s="1"/>
  <c r="AG61" i="2"/>
  <c r="AH61" i="2" s="1"/>
  <c r="AI61" i="2" s="1"/>
  <c r="AG68" i="2"/>
  <c r="AH68" i="2" s="1"/>
  <c r="AI68" i="2" s="1"/>
  <c r="AG67" i="2"/>
  <c r="AH67" i="2" s="1"/>
  <c r="AI67" i="2" s="1"/>
  <c r="G71" i="2" l="1"/>
  <c r="H71" i="2" s="1"/>
  <c r="I71" i="2" s="1"/>
  <c r="L71" i="2" s="1"/>
  <c r="P71" i="2" s="1"/>
  <c r="J71" i="2"/>
  <c r="N71" i="2" s="1"/>
  <c r="K71" i="2" l="1"/>
  <c r="O71" i="2" s="1"/>
  <c r="M71" i="2"/>
  <c r="Q71" i="2" s="1"/>
  <c r="G72" i="2" s="1"/>
  <c r="H72" i="2" s="1"/>
  <c r="I72" i="2" s="1"/>
  <c r="M72" i="2" l="1"/>
  <c r="Q72" i="2" s="1"/>
  <c r="K72" i="2"/>
  <c r="O72" i="2" s="1"/>
  <c r="L72" i="2"/>
  <c r="P72" i="2" s="1"/>
  <c r="J72" i="2"/>
  <c r="N72" i="2" s="1"/>
  <c r="G73" i="2" l="1"/>
  <c r="H73" i="2" s="1"/>
  <c r="I73" i="2" s="1"/>
  <c r="J73" i="2" s="1"/>
  <c r="N73" i="2" s="1"/>
  <c r="L73" i="2"/>
  <c r="P73" i="2" s="1"/>
  <c r="M73" i="2"/>
  <c r="Q73" i="2" s="1"/>
  <c r="K73" i="2" l="1"/>
  <c r="O73" i="2" s="1"/>
  <c r="G74" i="2"/>
  <c r="H74" i="2" s="1"/>
  <c r="I74" i="2" s="1"/>
  <c r="M74" i="2" l="1"/>
  <c r="Q74" i="2" s="1"/>
  <c r="K74" i="2"/>
  <c r="O74" i="2" s="1"/>
  <c r="L74" i="2"/>
  <c r="P74" i="2" s="1"/>
  <c r="J74" i="2"/>
  <c r="N74" i="2" s="1"/>
  <c r="G75" i="2" l="1"/>
  <c r="H75" i="2" s="1"/>
  <c r="I75" i="2" s="1"/>
  <c r="J75" i="2" s="1"/>
  <c r="N75" i="2" s="1"/>
  <c r="M75" i="2" l="1"/>
  <c r="Q75" i="2" s="1"/>
  <c r="L75" i="2"/>
  <c r="P75" i="2" s="1"/>
  <c r="K75" i="2"/>
  <c r="O75" i="2" s="1"/>
  <c r="G76" i="2" l="1"/>
  <c r="H76" i="2" s="1"/>
  <c r="I76" i="2" s="1"/>
  <c r="L76" i="2" s="1"/>
  <c r="P76" i="2" s="1"/>
  <c r="M76" i="2"/>
  <c r="Q76" i="2" s="1"/>
  <c r="J76" i="2"/>
  <c r="N76" i="2" s="1"/>
  <c r="K76" i="2"/>
  <c r="O76" i="2" s="1"/>
  <c r="G77" i="2" l="1"/>
  <c r="H77" i="2" s="1"/>
  <c r="I77" i="2" s="1"/>
  <c r="J77" i="2" l="1"/>
  <c r="N77" i="2" s="1"/>
  <c r="M77" i="2"/>
  <c r="Q77" i="2" s="1"/>
  <c r="AC72" i="2" s="1"/>
  <c r="K77" i="2"/>
  <c r="O77" i="2" s="1"/>
  <c r="AC70" i="2" s="1"/>
  <c r="L77" i="2"/>
  <c r="P77" i="2" s="1"/>
  <c r="AC71" i="2" s="1"/>
  <c r="AC69" i="2" l="1"/>
  <c r="G78" i="2"/>
  <c r="H78" i="2" s="1"/>
  <c r="I78" i="2" s="1"/>
  <c r="K78" i="2" l="1"/>
  <c r="O78" i="2" s="1"/>
  <c r="L78" i="2"/>
  <c r="P78" i="2" s="1"/>
  <c r="J78" i="2"/>
  <c r="N78" i="2" s="1"/>
  <c r="M78" i="2"/>
  <c r="Q78" i="2" s="1"/>
  <c r="AG70" i="2"/>
  <c r="AH70" i="2" s="1"/>
  <c r="AI70" i="2" s="1"/>
  <c r="AG71" i="2"/>
  <c r="AH71" i="2" s="1"/>
  <c r="AI71" i="2" s="1"/>
  <c r="AG72" i="2"/>
  <c r="AH72" i="2" s="1"/>
  <c r="AI72" i="2" s="1"/>
  <c r="AG73" i="2"/>
  <c r="AH73" i="2" s="1"/>
  <c r="AI73" i="2" s="1"/>
  <c r="AG69" i="2"/>
  <c r="AH69" i="2" s="1"/>
  <c r="AI69" i="2" s="1"/>
  <c r="AG74" i="2"/>
  <c r="AH74" i="2" s="1"/>
  <c r="AI74" i="2" s="1"/>
  <c r="AG75" i="2"/>
  <c r="AH75" i="2" s="1"/>
  <c r="AI75" i="2" s="1"/>
  <c r="AG76" i="2"/>
  <c r="AH76" i="2" s="1"/>
  <c r="AI76" i="2" s="1"/>
  <c r="G79" i="2" l="1"/>
  <c r="H79" i="2" s="1"/>
  <c r="I79" i="2" s="1"/>
  <c r="K79" i="2" l="1"/>
  <c r="O79" i="2" s="1"/>
  <c r="M79" i="2"/>
  <c r="Q79" i="2" s="1"/>
  <c r="L79" i="2"/>
  <c r="P79" i="2" s="1"/>
  <c r="J79" i="2"/>
  <c r="N79" i="2" s="1"/>
  <c r="G80" i="2" l="1"/>
  <c r="H80" i="2" s="1"/>
  <c r="I80" i="2" s="1"/>
  <c r="K80" i="2" s="1"/>
  <c r="O80" i="2" s="1"/>
  <c r="M80" i="2" l="1"/>
  <c r="Q80" i="2" s="1"/>
  <c r="J80" i="2"/>
  <c r="N80" i="2" s="1"/>
  <c r="L80" i="2"/>
  <c r="P80" i="2" s="1"/>
  <c r="G81" i="2" l="1"/>
  <c r="H81" i="2" s="1"/>
  <c r="I81" i="2" s="1"/>
  <c r="J81" i="2" s="1"/>
  <c r="N81" i="2" s="1"/>
  <c r="L81" i="2"/>
  <c r="P81" i="2" s="1"/>
  <c r="K81" i="2" l="1"/>
  <c r="O81" i="2" s="1"/>
  <c r="M81" i="2"/>
  <c r="Q81" i="2" s="1"/>
  <c r="G82" i="2" l="1"/>
  <c r="H82" i="2" s="1"/>
  <c r="I82" i="2" s="1"/>
  <c r="M82" i="2" s="1"/>
  <c r="Q82" i="2" s="1"/>
  <c r="L82" i="2"/>
  <c r="P82" i="2" s="1"/>
  <c r="J82" i="2"/>
  <c r="N82" i="2" s="1"/>
  <c r="K82" i="2"/>
  <c r="O82" i="2" s="1"/>
  <c r="G83" i="2" l="1"/>
  <c r="H83" i="2" s="1"/>
  <c r="I83" i="2" s="1"/>
  <c r="L83" i="2" s="1"/>
  <c r="P83" i="2" s="1"/>
  <c r="K83" i="2"/>
  <c r="O83" i="2" s="1"/>
  <c r="J83" i="2"/>
  <c r="N83" i="2" s="1"/>
  <c r="M83" i="2" l="1"/>
  <c r="Q83" i="2" s="1"/>
  <c r="G84" i="2"/>
  <c r="H84" i="2" s="1"/>
  <c r="I84" i="2" s="1"/>
  <c r="M84" i="2" s="1"/>
  <c r="Q84" i="2" s="1"/>
  <c r="K84" i="2"/>
  <c r="O84" i="2" s="1"/>
  <c r="L84" i="2"/>
  <c r="P84" i="2" s="1"/>
  <c r="J84" i="2" l="1"/>
  <c r="N84" i="2" s="1"/>
  <c r="G85" i="2"/>
  <c r="H85" i="2" s="1"/>
  <c r="I85" i="2" s="1"/>
  <c r="M85" i="2" l="1"/>
  <c r="Q85" i="2" s="1"/>
  <c r="AC80" i="2" s="1"/>
  <c r="K85" i="2"/>
  <c r="O85" i="2" s="1"/>
  <c r="AC78" i="2" s="1"/>
  <c r="J85" i="2"/>
  <c r="N85" i="2" s="1"/>
  <c r="AC77" i="2" s="1"/>
  <c r="L85" i="2"/>
  <c r="P85" i="2" s="1"/>
  <c r="AC79" i="2" s="1"/>
  <c r="AG78" i="2" l="1"/>
  <c r="AH78" i="2" s="1"/>
  <c r="AI78" i="2" s="1"/>
  <c r="AG79" i="2"/>
  <c r="AH79" i="2" s="1"/>
  <c r="AI79" i="2" s="1"/>
  <c r="AG80" i="2"/>
  <c r="AH80" i="2" s="1"/>
  <c r="AI80" i="2" s="1"/>
  <c r="AG81" i="2"/>
  <c r="AH81" i="2" s="1"/>
  <c r="AI81" i="2" s="1"/>
  <c r="AG82" i="2"/>
  <c r="AH82" i="2" s="1"/>
  <c r="AI82" i="2" s="1"/>
  <c r="AG83" i="2"/>
  <c r="AH83" i="2" s="1"/>
  <c r="AI83" i="2" s="1"/>
  <c r="AG77" i="2"/>
  <c r="AH77" i="2" s="1"/>
  <c r="AI77" i="2" s="1"/>
  <c r="AG84" i="2"/>
  <c r="AH84" i="2" s="1"/>
  <c r="AI84" i="2" s="1"/>
</calcChain>
</file>

<file path=xl/sharedStrings.xml><?xml version="1.0" encoding="utf-8"?>
<sst xmlns="http://schemas.openxmlformats.org/spreadsheetml/2006/main" count="114" uniqueCount="45">
  <si>
    <t>Masukan</t>
  </si>
  <si>
    <t>x1</t>
  </si>
  <si>
    <t>x2</t>
  </si>
  <si>
    <t>t</t>
  </si>
  <si>
    <t>net</t>
  </si>
  <si>
    <t>f (net)</t>
  </si>
  <si>
    <t>t-y</t>
  </si>
  <si>
    <t>Delt W1</t>
  </si>
  <si>
    <t>Delt W2</t>
  </si>
  <si>
    <t>Delt W3</t>
  </si>
  <si>
    <t>Delt Bias</t>
  </si>
  <si>
    <t>W1</t>
  </si>
  <si>
    <t>W2</t>
  </si>
  <si>
    <t>Bias</t>
  </si>
  <si>
    <t>Bobot baru</t>
  </si>
  <si>
    <t>Perubahan bobot</t>
  </si>
  <si>
    <t xml:space="preserve">y = </t>
  </si>
  <si>
    <t>Inisialisasi</t>
  </si>
  <si>
    <t xml:space="preserve">a = </t>
  </si>
  <si>
    <t>toleransi =</t>
  </si>
  <si>
    <t>x3</t>
  </si>
  <si>
    <t>X1 AND NOT X2 OR X3</t>
  </si>
  <si>
    <t>X1</t>
  </si>
  <si>
    <t>NOT X2</t>
  </si>
  <si>
    <t>X1 AND NOT X2</t>
  </si>
  <si>
    <t>X3</t>
  </si>
  <si>
    <t>T</t>
  </si>
  <si>
    <t>W3</t>
  </si>
  <si>
    <t>a=</t>
  </si>
  <si>
    <t>toleransi</t>
  </si>
  <si>
    <t>Aktivasi</t>
  </si>
  <si>
    <t>X2</t>
  </si>
  <si>
    <t>NET</t>
  </si>
  <si>
    <t>Y</t>
  </si>
  <si>
    <t>KETERANGAN</t>
  </si>
  <si>
    <t>Epoch 1</t>
  </si>
  <si>
    <t>Epoch 2</t>
  </si>
  <si>
    <t>Epoch 3</t>
  </si>
  <si>
    <t>Epoch 4</t>
  </si>
  <si>
    <t>Epoch 5</t>
  </si>
  <si>
    <t>Epoch 6</t>
  </si>
  <si>
    <t>Epoch 7</t>
  </si>
  <si>
    <t>Epoch 8</t>
  </si>
  <si>
    <t>Epoch 9</t>
  </si>
  <si>
    <t>Epoch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</si>
</sst>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0" fontId="0" fillId="0" borderId="8" xfId="0" applyBorder="1"/>
    <xf numFmtId="0" fontId="0" fillId="0" borderId="6" xfId="0" applyBorder="1"/>
    <xf numFmtId="0" fontId="0" fillId="0" borderId="11" xfId="0" applyBorder="1"/>
    <xf numFmtId="0" fontId="0" fillId="0" borderId="12" xfId="0" applyBorder="1"/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2" fontId="0" fillId="0" borderId="22" xfId="0" applyNumberFormat="1" applyBorder="1"/>
    <xf numFmtId="0" fontId="0" fillId="0" borderId="24" xfId="0" applyBorder="1"/>
    <xf numFmtId="2" fontId="0" fillId="0" borderId="24" xfId="0" applyNumberFormat="1" applyBorder="1"/>
    <xf numFmtId="2" fontId="0" fillId="0" borderId="25" xfId="0" applyNumberFormat="1" applyBorder="1"/>
    <xf numFmtId="0" fontId="0" fillId="3" borderId="6" xfId="0" applyFill="1" applyBorder="1" applyAlignment="1">
      <alignment horizontal="center" vertical="center"/>
    </xf>
    <xf numFmtId="0" fontId="0" fillId="0" borderId="26" xfId="0" applyBorder="1"/>
    <xf numFmtId="2" fontId="0" fillId="0" borderId="0" xfId="0" applyNumberFormat="1"/>
    <xf numFmtId="0" fontId="0" fillId="0" borderId="5" xfId="0" applyBorder="1"/>
    <xf numFmtId="164" fontId="0" fillId="0" borderId="7" xfId="0" applyNumberFormat="1" applyBorder="1"/>
    <xf numFmtId="2" fontId="0" fillId="0" borderId="3" xfId="0" applyNumberFormat="1" applyBorder="1"/>
    <xf numFmtId="0" fontId="0" fillId="0" borderId="22" xfId="0" applyBorder="1"/>
    <xf numFmtId="0" fontId="0" fillId="0" borderId="33" xfId="0" applyBorder="1"/>
    <xf numFmtId="0" fontId="0" fillId="0" borderId="34" xfId="0" applyBorder="1"/>
    <xf numFmtId="0" fontId="0" fillId="0" borderId="25" xfId="0" applyBorder="1"/>
    <xf numFmtId="0" fontId="0" fillId="0" borderId="17" xfId="0" applyBorder="1"/>
    <xf numFmtId="2" fontId="0" fillId="0" borderId="17" xfId="0" applyNumberFormat="1" applyBorder="1"/>
    <xf numFmtId="0" fontId="0" fillId="0" borderId="18" xfId="0" applyBorder="1"/>
    <xf numFmtId="2" fontId="0" fillId="3" borderId="24" xfId="0" applyNumberFormat="1" applyFill="1" applyBorder="1"/>
    <xf numFmtId="2" fontId="2" fillId="3" borderId="24" xfId="0" applyNumberFormat="1" applyFont="1" applyFill="1" applyBorder="1"/>
    <xf numFmtId="2" fontId="2" fillId="3" borderId="25" xfId="0" applyNumberFormat="1" applyFont="1" applyFill="1" applyBorder="1"/>
    <xf numFmtId="0" fontId="0" fillId="0" borderId="16" xfId="0" applyBorder="1"/>
    <xf numFmtId="2" fontId="0" fillId="0" borderId="18" xfId="0" applyNumberFormat="1" applyBorder="1"/>
    <xf numFmtId="0" fontId="0" fillId="0" borderId="35" xfId="0" applyBorder="1"/>
    <xf numFmtId="2" fontId="0" fillId="0" borderId="6" xfId="0" applyNumberFormat="1" applyBorder="1"/>
    <xf numFmtId="2" fontId="0" fillId="0" borderId="9" xfId="0" applyNumberFormat="1" applyBorder="1"/>
    <xf numFmtId="0" fontId="0" fillId="0" borderId="14" xfId="0" applyBorder="1"/>
    <xf numFmtId="2" fontId="0" fillId="0" borderId="16" xfId="0" applyNumberFormat="1" applyBorder="1"/>
    <xf numFmtId="2" fontId="0" fillId="0" borderId="35" xfId="0" applyNumberFormat="1" applyBorder="1"/>
    <xf numFmtId="0" fontId="0" fillId="0" borderId="36" xfId="0" applyBorder="1"/>
    <xf numFmtId="0" fontId="3" fillId="0" borderId="14" xfId="0" applyFont="1" applyBorder="1"/>
    <xf numFmtId="0" fontId="3" fillId="0" borderId="10" xfId="0" applyFont="1" applyBorder="1"/>
    <xf numFmtId="2" fontId="0" fillId="0" borderId="11" xfId="0" applyNumberFormat="1" applyBorder="1"/>
    <xf numFmtId="2" fontId="0" fillId="0" borderId="7" xfId="0" applyNumberFormat="1" applyBorder="1"/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textRotation="90"/>
    </xf>
    <xf numFmtId="0" fontId="2" fillId="3" borderId="19" xfId="0" applyFont="1" applyFill="1" applyBorder="1" applyAlignment="1">
      <alignment horizontal="center" vertical="center" textRotation="90"/>
    </xf>
    <xf numFmtId="0" fontId="2" fillId="3" borderId="23" xfId="0" applyFont="1" applyFill="1" applyBorder="1" applyAlignment="1">
      <alignment horizontal="center" vertical="center" textRotation="90"/>
    </xf>
    <xf numFmtId="0" fontId="2" fillId="3" borderId="30" xfId="0" applyFont="1" applyFill="1" applyBorder="1" applyAlignment="1">
      <alignment horizontal="center" vertical="center" textRotation="90"/>
    </xf>
    <xf numFmtId="0" fontId="2" fillId="3" borderId="31" xfId="0" applyFont="1" applyFill="1" applyBorder="1" applyAlignment="1">
      <alignment horizontal="center" vertical="center" textRotation="90"/>
    </xf>
    <xf numFmtId="0" fontId="2" fillId="3" borderId="32" xfId="0" applyFont="1" applyFill="1" applyBorder="1" applyAlignment="1">
      <alignment horizontal="center" vertical="center" textRotation="90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 textRotation="90"/>
    </xf>
    <xf numFmtId="0" fontId="2" fillId="3" borderId="28" xfId="0" applyFont="1" applyFill="1" applyBorder="1" applyAlignment="1">
      <alignment horizontal="center" vertical="center" textRotation="90"/>
    </xf>
    <xf numFmtId="0" fontId="2" fillId="3" borderId="29" xfId="0" applyFont="1" applyFill="1" applyBorder="1" applyAlignment="1">
      <alignment horizontal="center" vertical="center" textRotation="90"/>
    </xf>
    <xf numFmtId="0" fontId="0" fillId="4" borderId="17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596348</xdr:colOff>
      <xdr:row>14</xdr:row>
      <xdr:rowOff>55217</xdr:rowOff>
    </xdr:from>
    <xdr:ext cx="3767826" cy="12979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C05F84-B1BD-4EEC-A560-EA4A3EFC72C0}"/>
            </a:ext>
          </a:extLst>
        </xdr:cNvPr>
        <xdr:cNvSpPr txBox="1"/>
      </xdr:nvSpPr>
      <xdr:spPr>
        <a:xfrm>
          <a:off x="10922000" y="2683565"/>
          <a:ext cx="3767826" cy="1297919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Net                =   (Wlama1</a:t>
          </a:r>
          <a:r>
            <a:rPr lang="en-US" sz="1100" b="1" baseline="0"/>
            <a:t> * Input1) +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(Wlama2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* Input2) </a:t>
          </a:r>
          <a:r>
            <a:rPr lang="en-US" sz="1100" b="1" baseline="0"/>
            <a:t>+ bias</a:t>
          </a:r>
        </a:p>
        <a:p>
          <a:r>
            <a:rPr lang="en-US" sz="1100" b="1" baseline="0"/>
            <a:t>f(net)            =   net</a:t>
          </a:r>
        </a:p>
        <a:p>
          <a:r>
            <a:rPr lang="en-US" sz="1100" b="1" baseline="0"/>
            <a:t>t-y                 =  target - net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W1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=    </a:t>
          </a:r>
          <a:r>
            <a:rPr lang="el-G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* t-y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* input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   </a:t>
          </a:r>
          <a:r>
            <a:rPr lang="el-G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* t-y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W1                =   Wlama + </a:t>
          </a:r>
          <a:r>
            <a:rPr lang="el-GR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W1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WB               =   Wlama + </a:t>
          </a:r>
          <a:r>
            <a:rPr lang="el-GR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WB</a:t>
          </a:r>
        </a:p>
      </xdr:txBody>
    </xdr:sp>
    <xdr:clientData/>
  </xdr:oneCellAnchor>
  <xdr:oneCellAnchor>
    <xdr:from>
      <xdr:col>17</xdr:col>
      <xdr:colOff>600291</xdr:colOff>
      <xdr:row>22</xdr:row>
      <xdr:rowOff>119269</xdr:rowOff>
    </xdr:from>
    <xdr:ext cx="3799695" cy="112569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5E52CCF-2867-4E5B-B00E-5E07E8A80299}"/>
            </a:ext>
          </a:extLst>
        </xdr:cNvPr>
        <xdr:cNvSpPr txBox="1"/>
      </xdr:nvSpPr>
      <xdr:spPr>
        <a:xfrm>
          <a:off x="10925943" y="4249530"/>
          <a:ext cx="3799695" cy="112569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 b="1"/>
            <a:t>AKTIVASI</a:t>
          </a:r>
        </a:p>
        <a:p>
          <a:pPr algn="ctr"/>
          <a:endParaRPr lang="en-US" sz="1100" b="1"/>
        </a:p>
        <a:p>
          <a:r>
            <a:rPr lang="en-US" sz="1100" b="1"/>
            <a:t>Aktivasi hasil</a:t>
          </a:r>
          <a:r>
            <a:rPr lang="en-US" sz="1100" b="1" baseline="0"/>
            <a:t> perhitungan W1, W2, Wn...</a:t>
          </a:r>
          <a:endParaRPr lang="en-US" sz="1100" b="1"/>
        </a:p>
        <a:p>
          <a:r>
            <a:rPr lang="en-US" sz="1100" b="1"/>
            <a:t>Net                 =   (Wlama1</a:t>
          </a:r>
          <a:r>
            <a:rPr lang="en-US" sz="1100" b="1" baseline="0"/>
            <a:t> * Input1) +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(Wlama2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* Input2) </a:t>
          </a:r>
          <a:r>
            <a:rPr lang="en-US" sz="1100" b="1" baseline="0"/>
            <a:t>+ bias</a:t>
          </a:r>
        </a:p>
        <a:p>
          <a:r>
            <a:rPr lang="en-US" sz="1100" b="1" baseline="0"/>
            <a:t>y                      =    net &gt;= 0; 1;-1</a:t>
          </a:r>
        </a:p>
        <a:p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keterangan   =   Y = Target; Valid; Tidak Valid</a:t>
          </a:r>
          <a:endParaRPr lang="en-US" sz="1100" b="1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F36EF-B6EC-402C-8207-1C66F9C6EF51}">
  <dimension ref="B2:N10"/>
  <sheetViews>
    <sheetView topLeftCell="B1" zoomScale="76" zoomScaleNormal="59" workbookViewId="0">
      <selection activeCell="E19" sqref="E19"/>
    </sheetView>
  </sheetViews>
  <sheetFormatPr defaultRowHeight="14.4" x14ac:dyDescent="0.3"/>
  <sheetData>
    <row r="2" spans="2:14" x14ac:dyDescent="0.3">
      <c r="B2" t="s">
        <v>18</v>
      </c>
      <c r="C2">
        <v>0.1</v>
      </c>
      <c r="F2" t="s">
        <v>19</v>
      </c>
      <c r="G2">
        <v>0.05</v>
      </c>
    </row>
    <row r="4" spans="2:14" x14ac:dyDescent="0.3">
      <c r="B4" s="59" t="s">
        <v>0</v>
      </c>
      <c r="C4" s="59"/>
      <c r="D4" s="59"/>
      <c r="E4" s="59"/>
      <c r="F4" s="59" t="s">
        <v>16</v>
      </c>
      <c r="G4" s="59"/>
      <c r="H4" s="59"/>
      <c r="I4" s="59" t="s">
        <v>15</v>
      </c>
      <c r="J4" s="59"/>
      <c r="K4" s="59"/>
      <c r="L4" s="59" t="s">
        <v>14</v>
      </c>
      <c r="M4" s="59"/>
      <c r="N4" s="59"/>
    </row>
    <row r="5" spans="2:14" x14ac:dyDescent="0.3">
      <c r="B5" s="1" t="s">
        <v>1</v>
      </c>
      <c r="C5" s="1" t="s">
        <v>2</v>
      </c>
      <c r="D5" s="1">
        <v>1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10</v>
      </c>
      <c r="L5" s="2" t="s">
        <v>11</v>
      </c>
      <c r="M5" s="2" t="s">
        <v>12</v>
      </c>
      <c r="N5" s="2" t="s">
        <v>13</v>
      </c>
    </row>
    <row r="6" spans="2:14" x14ac:dyDescent="0.3">
      <c r="B6" s="59" t="s">
        <v>17</v>
      </c>
      <c r="C6" s="59"/>
      <c r="D6" s="59"/>
      <c r="E6" s="59"/>
      <c r="F6" s="59"/>
      <c r="G6" s="59"/>
      <c r="H6" s="59"/>
      <c r="I6" s="59"/>
      <c r="J6" s="59"/>
      <c r="K6" s="59"/>
      <c r="L6" s="3">
        <v>0</v>
      </c>
      <c r="M6" s="3">
        <v>0</v>
      </c>
      <c r="N6" s="3">
        <v>0</v>
      </c>
    </row>
    <row r="7" spans="2:14" x14ac:dyDescent="0.3">
      <c r="B7" s="4">
        <v>1</v>
      </c>
      <c r="C7" s="4">
        <v>1</v>
      </c>
      <c r="D7" s="4">
        <v>1</v>
      </c>
      <c r="E7" s="4">
        <v>1</v>
      </c>
      <c r="F7" s="4">
        <f>($L6*B7)+($M6*C7)+$N6</f>
        <v>0</v>
      </c>
      <c r="G7" s="4">
        <f>F7</f>
        <v>0</v>
      </c>
      <c r="H7" s="4">
        <f>E7-G7</f>
        <v>1</v>
      </c>
      <c r="I7" s="6">
        <f>$C$2*H7*$B7</f>
        <v>0.1</v>
      </c>
      <c r="J7" s="6">
        <f>$C$2*$H7*$B7</f>
        <v>0.1</v>
      </c>
      <c r="K7" s="6">
        <f>$C$2*$H7</f>
        <v>0.1</v>
      </c>
      <c r="L7" s="6">
        <f t="shared" ref="L7:N8" si="0">L6+I7</f>
        <v>0.1</v>
      </c>
      <c r="M7" s="6">
        <f t="shared" si="0"/>
        <v>0.1</v>
      </c>
      <c r="N7" s="6">
        <f t="shared" si="0"/>
        <v>0.1</v>
      </c>
    </row>
    <row r="8" spans="2:14" x14ac:dyDescent="0.3">
      <c r="B8" s="4">
        <v>1</v>
      </c>
      <c r="C8" s="4">
        <v>-1</v>
      </c>
      <c r="D8" s="4">
        <v>1</v>
      </c>
      <c r="E8" s="4">
        <v>-1</v>
      </c>
      <c r="F8" s="6">
        <f>($L7*B8)+($M7*C8)+$N7</f>
        <v>0.1</v>
      </c>
      <c r="G8" s="6">
        <f t="shared" ref="G8:G10" si="1">F8</f>
        <v>0.1</v>
      </c>
      <c r="H8" s="6">
        <f t="shared" ref="H8:H10" si="2">E8-G8</f>
        <v>-1.1000000000000001</v>
      </c>
      <c r="I8" s="6">
        <f t="shared" ref="I8:I10" si="3">$C$2*H8*$B8</f>
        <v>-0.11000000000000001</v>
      </c>
      <c r="J8" s="6">
        <f t="shared" ref="J8:J10" si="4">$C$2*$H8*$B8</f>
        <v>-0.11000000000000001</v>
      </c>
      <c r="K8" s="6">
        <f t="shared" ref="K8:K10" si="5">N7+$C$2*$H8</f>
        <v>-1.0000000000000009E-2</v>
      </c>
      <c r="L8" s="5">
        <f t="shared" si="0"/>
        <v>-1.0000000000000009E-2</v>
      </c>
      <c r="M8" s="5">
        <f t="shared" si="0"/>
        <v>-1.0000000000000009E-2</v>
      </c>
      <c r="N8" s="5">
        <f t="shared" si="0"/>
        <v>0.09</v>
      </c>
    </row>
    <row r="9" spans="2:14" x14ac:dyDescent="0.3">
      <c r="B9" s="4">
        <v>-1</v>
      </c>
      <c r="C9" s="4">
        <v>1</v>
      </c>
      <c r="D9" s="4">
        <v>1</v>
      </c>
      <c r="E9" s="4">
        <v>-1</v>
      </c>
      <c r="F9" s="5">
        <f>($L8*B9)+($M8*C9)+$N8</f>
        <v>0.09</v>
      </c>
      <c r="G9" s="5">
        <f t="shared" si="1"/>
        <v>0.09</v>
      </c>
      <c r="H9" s="5">
        <f t="shared" si="2"/>
        <v>-1.0900000000000001</v>
      </c>
      <c r="I9" s="5">
        <f t="shared" si="3"/>
        <v>0.10900000000000001</v>
      </c>
      <c r="J9" s="5">
        <f t="shared" si="4"/>
        <v>0.10900000000000001</v>
      </c>
      <c r="K9" s="5">
        <f t="shared" si="5"/>
        <v>-1.9000000000000017E-2</v>
      </c>
      <c r="L9" s="5">
        <f t="shared" ref="L9:L10" si="6">L8+I9</f>
        <v>9.9000000000000005E-2</v>
      </c>
      <c r="M9" s="5">
        <f t="shared" ref="M9:M10" si="7">M8+J9</f>
        <v>9.9000000000000005E-2</v>
      </c>
      <c r="N9" s="5">
        <f t="shared" ref="N9:N10" si="8">N8+K9</f>
        <v>7.099999999999998E-2</v>
      </c>
    </row>
    <row r="10" spans="2:14" x14ac:dyDescent="0.3">
      <c r="B10" s="4">
        <v>-1</v>
      </c>
      <c r="C10" s="4">
        <v>-1</v>
      </c>
      <c r="D10" s="4">
        <v>1</v>
      </c>
      <c r="E10" s="4">
        <v>-1</v>
      </c>
      <c r="F10" s="5">
        <f t="shared" ref="F10" si="9">($L9*B10)+($M9*C10)+$N9</f>
        <v>-0.12700000000000003</v>
      </c>
      <c r="G10" s="5">
        <f t="shared" si="1"/>
        <v>-0.12700000000000003</v>
      </c>
      <c r="H10" s="5">
        <f t="shared" si="2"/>
        <v>-0.873</v>
      </c>
      <c r="I10" s="5">
        <f t="shared" si="3"/>
        <v>8.7300000000000003E-2</v>
      </c>
      <c r="J10" s="5">
        <f t="shared" si="4"/>
        <v>8.7300000000000003E-2</v>
      </c>
      <c r="K10" s="5">
        <f t="shared" si="5"/>
        <v>-1.6300000000000023E-2</v>
      </c>
      <c r="L10" s="5">
        <f t="shared" si="6"/>
        <v>0.18630000000000002</v>
      </c>
      <c r="M10" s="5">
        <f t="shared" si="7"/>
        <v>0.18630000000000002</v>
      </c>
      <c r="N10" s="5">
        <f t="shared" si="8"/>
        <v>5.4699999999999957E-2</v>
      </c>
    </row>
  </sheetData>
  <mergeCells count="5">
    <mergeCell ref="L4:N4"/>
    <mergeCell ref="I4:K4"/>
    <mergeCell ref="F4:H4"/>
    <mergeCell ref="B4:E4"/>
    <mergeCell ref="B6:K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5BF51-761B-42C1-ABCE-183B3C7601AA}">
  <dimension ref="A1:AI85"/>
  <sheetViews>
    <sheetView tabSelected="1" topLeftCell="D1" zoomScale="35" zoomScaleNormal="69" workbookViewId="0">
      <selection activeCell="AI6" sqref="AI6"/>
    </sheetView>
  </sheetViews>
  <sheetFormatPr defaultRowHeight="14.4" x14ac:dyDescent="0.3"/>
  <cols>
    <col min="19" max="20" width="9" bestFit="1" customWidth="1"/>
    <col min="23" max="24" width="9" bestFit="1" customWidth="1"/>
    <col min="29" max="29" width="12.33203125" bestFit="1" customWidth="1"/>
    <col min="30" max="31" width="9" bestFit="1" customWidth="1"/>
    <col min="32" max="32" width="9.77734375" customWidth="1"/>
    <col min="33" max="33" width="12.33203125" bestFit="1" customWidth="1"/>
    <col min="34" max="34" width="9" bestFit="1" customWidth="1"/>
    <col min="35" max="35" width="16" customWidth="1"/>
  </cols>
  <sheetData>
    <row r="1" spans="1:35" x14ac:dyDescent="0.3">
      <c r="A1" t="s">
        <v>28</v>
      </c>
      <c r="B1">
        <v>0.01</v>
      </c>
      <c r="E1" t="s">
        <v>29</v>
      </c>
      <c r="F1">
        <v>0.5</v>
      </c>
    </row>
    <row r="2" spans="1:35" ht="15" thickBot="1" x14ac:dyDescent="0.35"/>
    <row r="3" spans="1:35" ht="14.4" customHeight="1" thickBot="1" x14ac:dyDescent="0.35">
      <c r="A3" s="68" t="s">
        <v>35</v>
      </c>
      <c r="B3" s="76" t="s">
        <v>0</v>
      </c>
      <c r="C3" s="76"/>
      <c r="D3" s="76"/>
      <c r="E3" s="76"/>
      <c r="F3" s="77"/>
      <c r="G3" s="71" t="s">
        <v>16</v>
      </c>
      <c r="H3" s="71"/>
      <c r="I3" s="71"/>
      <c r="J3" s="72" t="s">
        <v>15</v>
      </c>
      <c r="K3" s="72"/>
      <c r="L3" s="72"/>
      <c r="M3" s="72"/>
      <c r="N3" s="67" t="s">
        <v>14</v>
      </c>
      <c r="O3" s="67"/>
      <c r="P3" s="67"/>
      <c r="Q3" s="75"/>
      <c r="S3" s="78" t="s">
        <v>21</v>
      </c>
      <c r="T3" s="78"/>
      <c r="U3" s="78"/>
      <c r="V3" s="78"/>
      <c r="W3" s="78"/>
      <c r="X3" s="78"/>
    </row>
    <row r="4" spans="1:35" x14ac:dyDescent="0.3">
      <c r="A4" s="69"/>
      <c r="B4" s="29" t="s">
        <v>1</v>
      </c>
      <c r="C4" s="11" t="s">
        <v>2</v>
      </c>
      <c r="D4" s="11" t="s">
        <v>20</v>
      </c>
      <c r="E4" s="11">
        <v>1</v>
      </c>
      <c r="F4" s="11" t="s">
        <v>3</v>
      </c>
      <c r="G4" s="12" t="s">
        <v>4</v>
      </c>
      <c r="H4" s="12" t="s">
        <v>5</v>
      </c>
      <c r="I4" s="12" t="s">
        <v>6</v>
      </c>
      <c r="J4" s="13" t="s">
        <v>7</v>
      </c>
      <c r="K4" s="13" t="s">
        <v>8</v>
      </c>
      <c r="L4" s="13" t="s">
        <v>9</v>
      </c>
      <c r="M4" s="13" t="s">
        <v>10</v>
      </c>
      <c r="N4" s="9" t="s">
        <v>11</v>
      </c>
      <c r="O4" s="9" t="s">
        <v>12</v>
      </c>
      <c r="P4" s="9" t="s">
        <v>27</v>
      </c>
      <c r="Q4" s="23" t="s">
        <v>13</v>
      </c>
      <c r="S4" s="7" t="s">
        <v>22</v>
      </c>
      <c r="T4" s="7" t="s">
        <v>23</v>
      </c>
      <c r="U4" s="79" t="s">
        <v>24</v>
      </c>
      <c r="V4" s="79"/>
      <c r="W4" s="7" t="s">
        <v>25</v>
      </c>
      <c r="X4" s="7" t="s">
        <v>26</v>
      </c>
      <c r="AA4" s="60" t="s">
        <v>35</v>
      </c>
      <c r="AB4" s="66" t="s">
        <v>30</v>
      </c>
      <c r="AC4" s="67"/>
      <c r="AD4" s="21" t="s">
        <v>22</v>
      </c>
      <c r="AE4" s="21" t="s">
        <v>31</v>
      </c>
      <c r="AF4" s="21" t="s">
        <v>25</v>
      </c>
      <c r="AG4" s="21" t="s">
        <v>32</v>
      </c>
      <c r="AH4" s="21" t="s">
        <v>33</v>
      </c>
      <c r="AI4" s="22" t="s">
        <v>34</v>
      </c>
    </row>
    <row r="5" spans="1:35" x14ac:dyDescent="0.3">
      <c r="A5" s="69"/>
      <c r="B5" s="73" t="s">
        <v>17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10">
        <v>0</v>
      </c>
      <c r="O5" s="10">
        <v>0</v>
      </c>
      <c r="P5" s="10">
        <v>0</v>
      </c>
      <c r="Q5" s="24">
        <v>0</v>
      </c>
      <c r="S5" s="4">
        <f t="shared" ref="S5:S12" si="0">B6</f>
        <v>1</v>
      </c>
      <c r="T5" s="4">
        <v>-1</v>
      </c>
      <c r="U5" s="80">
        <v>-1</v>
      </c>
      <c r="V5" s="80"/>
      <c r="W5" s="4">
        <f t="shared" ref="W5:W12" si="1">D6</f>
        <v>1</v>
      </c>
      <c r="X5" s="4">
        <v>1</v>
      </c>
      <c r="AA5" s="61"/>
      <c r="AB5" s="32" t="s">
        <v>11</v>
      </c>
      <c r="AC5" s="16">
        <f>N13</f>
        <v>2.0000006272E-2</v>
      </c>
      <c r="AD5" s="4">
        <f>B6</f>
        <v>1</v>
      </c>
      <c r="AE5" s="4">
        <f t="shared" ref="AE5:AE45" si="2">C6</f>
        <v>1</v>
      </c>
      <c r="AF5" s="4">
        <f t="shared" ref="AF5:AF45" si="3">D6</f>
        <v>1</v>
      </c>
      <c r="AG5" s="5">
        <f>($AC$5*AD5)+($AC$6*AE5)+($AC$7*AF5)+$AC$8</f>
        <v>7.9184639744000015E-2</v>
      </c>
      <c r="AH5" s="4">
        <f>IF(AG5&gt;=0,1,-1)</f>
        <v>1</v>
      </c>
      <c r="AI5" s="35" t="str">
        <f>IF(AH5=F6,"VALID","TIDAK VALID")</f>
        <v>VALID</v>
      </c>
    </row>
    <row r="6" spans="1:35" x14ac:dyDescent="0.3">
      <c r="A6" s="69"/>
      <c r="B6" s="18">
        <v>1</v>
      </c>
      <c r="C6" s="4">
        <v>1</v>
      </c>
      <c r="D6" s="4">
        <v>1</v>
      </c>
      <c r="E6" s="4">
        <v>1</v>
      </c>
      <c r="F6" s="4">
        <f t="shared" ref="F6:F13" si="4">X5</f>
        <v>1</v>
      </c>
      <c r="G6" s="5">
        <f>(N5*B6)+(O5*C6)+(P5*D6)+Q5</f>
        <v>0</v>
      </c>
      <c r="H6" s="5">
        <f>G6</f>
        <v>0</v>
      </c>
      <c r="I6" s="5">
        <f>$F6-H6</f>
        <v>1</v>
      </c>
      <c r="J6" s="5">
        <f>$B$1*$I6*$B6</f>
        <v>0.01</v>
      </c>
      <c r="K6" s="5">
        <f t="shared" ref="K6:K14" si="5">$B$1*$I6*C6</f>
        <v>0.01</v>
      </c>
      <c r="L6" s="5">
        <f t="shared" ref="L6:L14" si="6">$B$1*$I6*D6</f>
        <v>0.01</v>
      </c>
      <c r="M6" s="5">
        <f>$B$1*$I6</f>
        <v>0.01</v>
      </c>
      <c r="N6" s="5">
        <f>N5+J6</f>
        <v>0.01</v>
      </c>
      <c r="O6" s="5">
        <f t="shared" ref="O6:P6" si="7">O5+K6</f>
        <v>0.01</v>
      </c>
      <c r="P6" s="5">
        <f t="shared" si="7"/>
        <v>0.01</v>
      </c>
      <c r="Q6" s="25">
        <f>Q5+M6</f>
        <v>0.01</v>
      </c>
      <c r="S6" s="4">
        <f t="shared" si="0"/>
        <v>1</v>
      </c>
      <c r="T6" s="8">
        <v>-1</v>
      </c>
      <c r="U6" s="80">
        <v>-1</v>
      </c>
      <c r="V6" s="80"/>
      <c r="W6" s="4">
        <f t="shared" si="1"/>
        <v>-1</v>
      </c>
      <c r="X6" s="4">
        <v>-1</v>
      </c>
      <c r="AA6" s="61"/>
      <c r="AB6" s="32" t="s">
        <v>12</v>
      </c>
      <c r="AC6" s="16">
        <f>O13</f>
        <v>-1.9215680127999998E-2</v>
      </c>
      <c r="AD6" s="4">
        <f t="shared" ref="AD6:AD45" si="8">B7</f>
        <v>1</v>
      </c>
      <c r="AE6" s="4">
        <f t="shared" si="2"/>
        <v>1</v>
      </c>
      <c r="AF6" s="4">
        <f t="shared" si="3"/>
        <v>-1</v>
      </c>
      <c r="AG6" s="5">
        <f>($AC$5*AD6)+($AC$6*AE6)+($AC$7*AF6)+$AC$8</f>
        <v>-3.918400000000001E-2</v>
      </c>
      <c r="AH6" s="4">
        <f t="shared" ref="AH6:AH12" si="9">IF(AG6&gt;=0,1,-1)</f>
        <v>-1</v>
      </c>
      <c r="AI6" s="35" t="str">
        <f t="shared" ref="AI6:AI20" si="10">IF(AH6=F7,"VALID","TIDAK VALID")</f>
        <v>VALID</v>
      </c>
    </row>
    <row r="7" spans="1:35" x14ac:dyDescent="0.3">
      <c r="A7" s="69"/>
      <c r="B7" s="18">
        <v>1</v>
      </c>
      <c r="C7" s="4">
        <v>1</v>
      </c>
      <c r="D7" s="4">
        <v>-1</v>
      </c>
      <c r="E7" s="4">
        <v>1</v>
      </c>
      <c r="F7" s="4">
        <f t="shared" si="4"/>
        <v>-1</v>
      </c>
      <c r="G7" s="5">
        <f t="shared" ref="G7:G13" si="11">(N6*B7)+(O6*C7)+(P6*D7)+Q6</f>
        <v>0.02</v>
      </c>
      <c r="H7" s="5">
        <f t="shared" ref="H7:H13" si="12">G7</f>
        <v>0.02</v>
      </c>
      <c r="I7" s="5">
        <f t="shared" ref="I7:I14" si="13">$F7-H7</f>
        <v>-1.02</v>
      </c>
      <c r="J7" s="5">
        <f t="shared" ref="J7:J14" si="14">$B$1*$I7*B7</f>
        <v>-1.0200000000000001E-2</v>
      </c>
      <c r="K7" s="5">
        <f t="shared" si="5"/>
        <v>-1.0200000000000001E-2</v>
      </c>
      <c r="L7" s="5">
        <f t="shared" si="6"/>
        <v>1.0200000000000001E-2</v>
      </c>
      <c r="M7" s="5">
        <f t="shared" ref="M7:M14" si="15">$B$1*$I7</f>
        <v>-1.0200000000000001E-2</v>
      </c>
      <c r="N7" s="5">
        <f t="shared" ref="N7:N13" si="16">N6+J7</f>
        <v>-2.0000000000000052E-4</v>
      </c>
      <c r="O7" s="5">
        <f t="shared" ref="O7:O13" si="17">O6+K7</f>
        <v>-2.0000000000000052E-4</v>
      </c>
      <c r="P7" s="5">
        <f t="shared" ref="P7:P13" si="18">P6+L7</f>
        <v>2.0200000000000003E-2</v>
      </c>
      <c r="Q7" s="25">
        <f t="shared" ref="Q7:Q13" si="19">Q6+M7</f>
        <v>-2.0000000000000052E-4</v>
      </c>
      <c r="S7" s="4">
        <f t="shared" si="0"/>
        <v>1</v>
      </c>
      <c r="T7" s="4">
        <v>1</v>
      </c>
      <c r="U7" s="80">
        <v>1</v>
      </c>
      <c r="V7" s="80"/>
      <c r="W7" s="4">
        <f t="shared" si="1"/>
        <v>1</v>
      </c>
      <c r="X7" s="4">
        <v>1</v>
      </c>
      <c r="AA7" s="61"/>
      <c r="AB7" s="32" t="s">
        <v>27</v>
      </c>
      <c r="AC7" s="16">
        <f>P13</f>
        <v>5.9184319872000013E-2</v>
      </c>
      <c r="AD7" s="4">
        <f t="shared" si="8"/>
        <v>1</v>
      </c>
      <c r="AE7" s="4">
        <f t="shared" si="2"/>
        <v>-1</v>
      </c>
      <c r="AF7" s="4">
        <f t="shared" si="3"/>
        <v>1</v>
      </c>
      <c r="AG7" s="5">
        <f t="shared" ref="AG7:AG12" si="20">($AC$5*AD7)+($AC$6*AE7)+($AC$7*AF7)+$AC$8</f>
        <v>0.11761600000000003</v>
      </c>
      <c r="AH7" s="4">
        <f t="shared" si="9"/>
        <v>1</v>
      </c>
      <c r="AI7" s="35" t="str">
        <f t="shared" si="10"/>
        <v>VALID</v>
      </c>
    </row>
    <row r="8" spans="1:35" x14ac:dyDescent="0.3">
      <c r="A8" s="69"/>
      <c r="B8" s="18">
        <v>1</v>
      </c>
      <c r="C8" s="4">
        <v>-1</v>
      </c>
      <c r="D8" s="4">
        <v>1</v>
      </c>
      <c r="E8" s="4">
        <v>1</v>
      </c>
      <c r="F8" s="4">
        <f t="shared" si="4"/>
        <v>1</v>
      </c>
      <c r="G8" s="5">
        <f>(N7*B8)+(O7*C8)+(P7*D8)+Q7</f>
        <v>2.0000000000000004E-2</v>
      </c>
      <c r="H8" s="5">
        <f t="shared" si="12"/>
        <v>2.0000000000000004E-2</v>
      </c>
      <c r="I8" s="5">
        <f t="shared" si="13"/>
        <v>0.98</v>
      </c>
      <c r="J8" s="5">
        <f t="shared" si="14"/>
        <v>9.7999999999999997E-3</v>
      </c>
      <c r="K8" s="5">
        <f t="shared" si="5"/>
        <v>-9.7999999999999997E-3</v>
      </c>
      <c r="L8" s="5">
        <f t="shared" si="6"/>
        <v>9.7999999999999997E-3</v>
      </c>
      <c r="M8" s="5">
        <f t="shared" si="15"/>
        <v>9.7999999999999997E-3</v>
      </c>
      <c r="N8" s="5">
        <f t="shared" si="16"/>
        <v>9.5999999999999992E-3</v>
      </c>
      <c r="O8" s="5">
        <f t="shared" si="17"/>
        <v>-0.01</v>
      </c>
      <c r="P8" s="5">
        <f t="shared" si="18"/>
        <v>3.0000000000000002E-2</v>
      </c>
      <c r="Q8" s="25">
        <f t="shared" si="19"/>
        <v>9.5999999999999992E-3</v>
      </c>
      <c r="S8" s="4">
        <f t="shared" si="0"/>
        <v>1</v>
      </c>
      <c r="T8" s="4">
        <v>1</v>
      </c>
      <c r="U8" s="80">
        <v>1</v>
      </c>
      <c r="V8" s="80"/>
      <c r="W8" s="4">
        <f t="shared" si="1"/>
        <v>-1</v>
      </c>
      <c r="X8" s="4">
        <v>1</v>
      </c>
      <c r="Y8" s="20"/>
      <c r="AA8" s="61"/>
      <c r="AB8" s="17" t="s">
        <v>13</v>
      </c>
      <c r="AC8" s="33">
        <f>Q13</f>
        <v>1.9215993728000001E-2</v>
      </c>
      <c r="AD8" s="4">
        <f t="shared" si="8"/>
        <v>1</v>
      </c>
      <c r="AE8" s="4">
        <f t="shared" si="2"/>
        <v>-1</v>
      </c>
      <c r="AF8" s="4">
        <f t="shared" si="3"/>
        <v>-1</v>
      </c>
      <c r="AG8" s="5">
        <f t="shared" si="20"/>
        <v>-7.5263974400001377E-4</v>
      </c>
      <c r="AH8" s="4">
        <f t="shared" si="9"/>
        <v>-1</v>
      </c>
      <c r="AI8" s="35" t="str">
        <f t="shared" si="10"/>
        <v>TIDAK VALID</v>
      </c>
    </row>
    <row r="9" spans="1:35" x14ac:dyDescent="0.3">
      <c r="A9" s="69"/>
      <c r="B9" s="18">
        <v>1</v>
      </c>
      <c r="C9" s="4">
        <v>-1</v>
      </c>
      <c r="D9" s="4">
        <v>-1</v>
      </c>
      <c r="E9" s="4">
        <v>1</v>
      </c>
      <c r="F9" s="4">
        <f t="shared" si="4"/>
        <v>1</v>
      </c>
      <c r="G9" s="5">
        <f t="shared" si="11"/>
        <v>-8.0000000000000383E-4</v>
      </c>
      <c r="H9" s="5">
        <f t="shared" si="12"/>
        <v>-8.0000000000000383E-4</v>
      </c>
      <c r="I9" s="5">
        <f t="shared" si="13"/>
        <v>1.0007999999999999</v>
      </c>
      <c r="J9" s="5">
        <f t="shared" si="14"/>
        <v>1.0008E-2</v>
      </c>
      <c r="K9" s="5">
        <f t="shared" si="5"/>
        <v>-1.0008E-2</v>
      </c>
      <c r="L9" s="5">
        <f t="shared" si="6"/>
        <v>-1.0008E-2</v>
      </c>
      <c r="M9" s="5">
        <f t="shared" si="15"/>
        <v>1.0008E-2</v>
      </c>
      <c r="N9" s="5">
        <f t="shared" si="16"/>
        <v>1.9608E-2</v>
      </c>
      <c r="O9" s="5">
        <f t="shared" si="17"/>
        <v>-2.0007999999999998E-2</v>
      </c>
      <c r="P9" s="5">
        <f t="shared" si="18"/>
        <v>1.9992000000000003E-2</v>
      </c>
      <c r="Q9" s="25">
        <f t="shared" si="19"/>
        <v>1.9608E-2</v>
      </c>
      <c r="S9" s="4">
        <f t="shared" si="0"/>
        <v>-1</v>
      </c>
      <c r="T9" s="4">
        <v>-1</v>
      </c>
      <c r="U9" s="80">
        <v>-1</v>
      </c>
      <c r="V9" s="80"/>
      <c r="W9" s="4">
        <f t="shared" si="1"/>
        <v>1</v>
      </c>
      <c r="X9" s="4">
        <v>1</v>
      </c>
      <c r="Y9" s="20"/>
      <c r="AA9" s="61"/>
      <c r="AC9" s="19"/>
      <c r="AD9" s="4">
        <f t="shared" si="8"/>
        <v>-1</v>
      </c>
      <c r="AE9" s="4">
        <f t="shared" si="2"/>
        <v>1</v>
      </c>
      <c r="AF9" s="4">
        <f t="shared" si="3"/>
        <v>1</v>
      </c>
      <c r="AG9" s="5">
        <f t="shared" si="20"/>
        <v>3.9184627200000016E-2</v>
      </c>
      <c r="AH9" s="4">
        <f t="shared" si="9"/>
        <v>1</v>
      </c>
      <c r="AI9" s="35" t="str">
        <f t="shared" si="10"/>
        <v>VALID</v>
      </c>
    </row>
    <row r="10" spans="1:35" x14ac:dyDescent="0.3">
      <c r="A10" s="69"/>
      <c r="B10" s="18">
        <v>-1</v>
      </c>
      <c r="C10" s="4">
        <v>1</v>
      </c>
      <c r="D10" s="4">
        <v>1</v>
      </c>
      <c r="E10" s="4">
        <v>1</v>
      </c>
      <c r="F10" s="4">
        <f t="shared" si="4"/>
        <v>1</v>
      </c>
      <c r="G10" s="5">
        <f t="shared" si="11"/>
        <v>-1.5999999999995185E-5</v>
      </c>
      <c r="H10" s="5">
        <f t="shared" si="12"/>
        <v>-1.5999999999995185E-5</v>
      </c>
      <c r="I10" s="5">
        <f t="shared" si="13"/>
        <v>1.000016</v>
      </c>
      <c r="J10" s="5">
        <f t="shared" si="14"/>
        <v>-1.0000160000000001E-2</v>
      </c>
      <c r="K10" s="5">
        <f t="shared" si="5"/>
        <v>1.0000160000000001E-2</v>
      </c>
      <c r="L10" s="5">
        <f t="shared" si="6"/>
        <v>1.0000160000000001E-2</v>
      </c>
      <c r="M10" s="5">
        <f t="shared" si="15"/>
        <v>1.0000160000000001E-2</v>
      </c>
      <c r="N10" s="5">
        <f t="shared" si="16"/>
        <v>9.6078399999999994E-3</v>
      </c>
      <c r="O10" s="5">
        <f t="shared" si="17"/>
        <v>-1.0007839999999997E-2</v>
      </c>
      <c r="P10" s="5">
        <f t="shared" si="18"/>
        <v>2.9992160000000004E-2</v>
      </c>
      <c r="Q10" s="25">
        <f t="shared" si="19"/>
        <v>2.9608160000000001E-2</v>
      </c>
      <c r="S10" s="4">
        <f t="shared" si="0"/>
        <v>-1</v>
      </c>
      <c r="T10" s="4">
        <v>-1</v>
      </c>
      <c r="U10" s="80">
        <v>-1</v>
      </c>
      <c r="V10" s="80"/>
      <c r="W10" s="4">
        <f t="shared" si="1"/>
        <v>-1</v>
      </c>
      <c r="X10" s="4">
        <v>-1</v>
      </c>
      <c r="Y10" s="20"/>
      <c r="AA10" s="61"/>
      <c r="AC10" s="19"/>
      <c r="AD10" s="4">
        <f t="shared" si="8"/>
        <v>-1</v>
      </c>
      <c r="AE10" s="4">
        <f t="shared" si="2"/>
        <v>1</v>
      </c>
      <c r="AF10" s="4">
        <f t="shared" si="3"/>
        <v>-1</v>
      </c>
      <c r="AG10" s="5">
        <f t="shared" si="20"/>
        <v>-7.918401254400001E-2</v>
      </c>
      <c r="AH10" s="4">
        <f t="shared" si="9"/>
        <v>-1</v>
      </c>
      <c r="AI10" s="35" t="str">
        <f t="shared" si="10"/>
        <v>VALID</v>
      </c>
    </row>
    <row r="11" spans="1:35" x14ac:dyDescent="0.3">
      <c r="A11" s="69"/>
      <c r="B11" s="18">
        <v>-1</v>
      </c>
      <c r="C11" s="4">
        <v>1</v>
      </c>
      <c r="D11" s="4">
        <v>-1</v>
      </c>
      <c r="E11" s="4">
        <v>1</v>
      </c>
      <c r="F11" s="4">
        <f t="shared" si="4"/>
        <v>-1</v>
      </c>
      <c r="G11" s="5">
        <f t="shared" si="11"/>
        <v>-1.9999679999999999E-2</v>
      </c>
      <c r="H11" s="5">
        <f t="shared" si="12"/>
        <v>-1.9999679999999999E-2</v>
      </c>
      <c r="I11" s="5">
        <f t="shared" si="13"/>
        <v>-0.98000032000000004</v>
      </c>
      <c r="J11" s="5">
        <f t="shared" si="14"/>
        <v>9.8000032000000008E-3</v>
      </c>
      <c r="K11" s="5">
        <f t="shared" si="5"/>
        <v>-9.8000032000000008E-3</v>
      </c>
      <c r="L11" s="5">
        <f t="shared" si="6"/>
        <v>9.8000032000000008E-3</v>
      </c>
      <c r="M11" s="5">
        <f t="shared" si="15"/>
        <v>-9.8000032000000008E-3</v>
      </c>
      <c r="N11" s="5">
        <f t="shared" si="16"/>
        <v>1.94078432E-2</v>
      </c>
      <c r="O11" s="5">
        <f t="shared" si="17"/>
        <v>-1.9807843199999998E-2</v>
      </c>
      <c r="P11" s="5">
        <f t="shared" si="18"/>
        <v>3.9792163200000008E-2</v>
      </c>
      <c r="Q11" s="25">
        <f t="shared" si="19"/>
        <v>1.9808156800000001E-2</v>
      </c>
      <c r="S11" s="4">
        <f t="shared" si="0"/>
        <v>-1</v>
      </c>
      <c r="T11" s="4">
        <v>1</v>
      </c>
      <c r="U11" s="80">
        <v>-1</v>
      </c>
      <c r="V11" s="80"/>
      <c r="W11" s="4">
        <f t="shared" si="1"/>
        <v>1</v>
      </c>
      <c r="X11" s="4">
        <v>1</v>
      </c>
      <c r="Y11" s="20"/>
      <c r="AA11" s="61"/>
      <c r="AC11" s="19"/>
      <c r="AD11" s="4">
        <f t="shared" si="8"/>
        <v>-1</v>
      </c>
      <c r="AE11" s="4">
        <f t="shared" si="2"/>
        <v>-1</v>
      </c>
      <c r="AF11" s="4">
        <f t="shared" si="3"/>
        <v>1</v>
      </c>
      <c r="AG11" s="5">
        <f t="shared" si="20"/>
        <v>7.7615987456000013E-2</v>
      </c>
      <c r="AH11" s="4">
        <f t="shared" si="9"/>
        <v>1</v>
      </c>
      <c r="AI11" s="35" t="str">
        <f t="shared" si="10"/>
        <v>VALID</v>
      </c>
    </row>
    <row r="12" spans="1:35" ht="15" thickBot="1" x14ac:dyDescent="0.35">
      <c r="A12" s="69"/>
      <c r="B12" s="18">
        <v>-1</v>
      </c>
      <c r="C12" s="4">
        <v>-1</v>
      </c>
      <c r="D12" s="4">
        <v>1</v>
      </c>
      <c r="E12" s="4">
        <v>1</v>
      </c>
      <c r="F12" s="4">
        <f t="shared" si="4"/>
        <v>1</v>
      </c>
      <c r="G12" s="5">
        <f t="shared" si="11"/>
        <v>6.000032000000001E-2</v>
      </c>
      <c r="H12" s="5">
        <f t="shared" si="12"/>
        <v>6.000032000000001E-2</v>
      </c>
      <c r="I12" s="5">
        <f t="shared" si="13"/>
        <v>0.93999968</v>
      </c>
      <c r="J12" s="5">
        <f t="shared" si="14"/>
        <v>-9.399996800000001E-3</v>
      </c>
      <c r="K12" s="5">
        <f t="shared" si="5"/>
        <v>-9.399996800000001E-3</v>
      </c>
      <c r="L12" s="5">
        <f t="shared" si="6"/>
        <v>9.399996800000001E-3</v>
      </c>
      <c r="M12" s="5">
        <f t="shared" si="15"/>
        <v>9.399996800000001E-3</v>
      </c>
      <c r="N12" s="5">
        <f t="shared" si="16"/>
        <v>1.0007846399999999E-2</v>
      </c>
      <c r="O12" s="5">
        <f t="shared" si="17"/>
        <v>-2.9207839999999999E-2</v>
      </c>
      <c r="P12" s="5">
        <f t="shared" si="18"/>
        <v>4.9192160000000013E-2</v>
      </c>
      <c r="Q12" s="25">
        <f t="shared" si="19"/>
        <v>2.9208153600000002E-2</v>
      </c>
      <c r="S12" s="4">
        <f t="shared" si="0"/>
        <v>-1</v>
      </c>
      <c r="T12" s="4">
        <v>1</v>
      </c>
      <c r="U12" s="80">
        <v>-1</v>
      </c>
      <c r="V12" s="80"/>
      <c r="W12" s="4">
        <f t="shared" si="1"/>
        <v>-1</v>
      </c>
      <c r="X12" s="4">
        <v>-1</v>
      </c>
      <c r="AA12" s="62"/>
      <c r="AB12" s="36"/>
      <c r="AC12" s="37"/>
      <c r="AD12" s="26">
        <f t="shared" si="8"/>
        <v>-1</v>
      </c>
      <c r="AE12" s="26">
        <f t="shared" si="2"/>
        <v>-1</v>
      </c>
      <c r="AF12" s="26">
        <f t="shared" si="3"/>
        <v>-1</v>
      </c>
      <c r="AG12" s="27">
        <f t="shared" si="20"/>
        <v>-4.0752652288000013E-2</v>
      </c>
      <c r="AH12" s="26">
        <f t="shared" si="9"/>
        <v>-1</v>
      </c>
      <c r="AI12" s="38" t="str">
        <f t="shared" si="10"/>
        <v>VALID</v>
      </c>
    </row>
    <row r="13" spans="1:35" ht="15" thickBot="1" x14ac:dyDescent="0.35">
      <c r="A13" s="70"/>
      <c r="B13" s="30">
        <v>-1</v>
      </c>
      <c r="C13" s="26">
        <v>-1</v>
      </c>
      <c r="D13" s="26">
        <v>-1</v>
      </c>
      <c r="E13" s="26">
        <v>1</v>
      </c>
      <c r="F13" s="26">
        <f t="shared" si="4"/>
        <v>-1</v>
      </c>
      <c r="G13" s="27">
        <f t="shared" si="11"/>
        <v>-7.8401280000001128E-4</v>
      </c>
      <c r="H13" s="27">
        <f t="shared" si="12"/>
        <v>-7.8401280000001128E-4</v>
      </c>
      <c r="I13" s="27">
        <f t="shared" si="13"/>
        <v>-0.99921598719999993</v>
      </c>
      <c r="J13" s="42">
        <f t="shared" si="14"/>
        <v>9.9921598719999987E-3</v>
      </c>
      <c r="K13" s="42">
        <f t="shared" si="5"/>
        <v>9.9921598719999987E-3</v>
      </c>
      <c r="L13" s="42">
        <f t="shared" si="6"/>
        <v>9.9921598719999987E-3</v>
      </c>
      <c r="M13" s="42">
        <f t="shared" si="15"/>
        <v>-9.9921598719999987E-3</v>
      </c>
      <c r="N13" s="43">
        <f t="shared" si="16"/>
        <v>2.0000006272E-2</v>
      </c>
      <c r="O13" s="43">
        <f t="shared" si="17"/>
        <v>-1.9215680127999998E-2</v>
      </c>
      <c r="P13" s="43">
        <f t="shared" si="18"/>
        <v>5.9184319872000013E-2</v>
      </c>
      <c r="Q13" s="44">
        <f t="shared" si="19"/>
        <v>1.9215993728000001E-2</v>
      </c>
      <c r="AA13" s="60" t="s">
        <v>36</v>
      </c>
      <c r="AB13" s="50" t="s">
        <v>11</v>
      </c>
      <c r="AC13" s="51">
        <f>N21</f>
        <v>3.8432330561937567E-2</v>
      </c>
      <c r="AD13" s="39">
        <f t="shared" si="8"/>
        <v>1</v>
      </c>
      <c r="AE13" s="39">
        <f t="shared" si="2"/>
        <v>1</v>
      </c>
      <c r="AF13" s="39">
        <f t="shared" si="3"/>
        <v>1</v>
      </c>
      <c r="AG13" s="40">
        <f>($AC$13*AD13)+($AC$14*AE13)+($AC$15*AF13)+$AC$16</f>
        <v>0.15216423818014363</v>
      </c>
      <c r="AH13" s="39">
        <f>IF(AG13&gt;=0,1,-1)</f>
        <v>1</v>
      </c>
      <c r="AI13" s="41" t="str">
        <f t="shared" si="10"/>
        <v>VALID</v>
      </c>
    </row>
    <row r="14" spans="1:35" ht="14.4" customHeight="1" x14ac:dyDescent="0.3">
      <c r="A14" s="63" t="s">
        <v>36</v>
      </c>
      <c r="B14" s="45">
        <v>1</v>
      </c>
      <c r="C14" s="39">
        <v>1</v>
      </c>
      <c r="D14" s="39">
        <v>1</v>
      </c>
      <c r="E14" s="39">
        <v>1</v>
      </c>
      <c r="F14" s="39">
        <f>F6</f>
        <v>1</v>
      </c>
      <c r="G14" s="40">
        <f>(N13*B14)+(O13*C14)+(P13*D14)+Q13</f>
        <v>7.9184639744000015E-2</v>
      </c>
      <c r="H14" s="40">
        <f>G14</f>
        <v>7.9184639744000015E-2</v>
      </c>
      <c r="I14" s="40">
        <f t="shared" si="13"/>
        <v>0.92081536025599997</v>
      </c>
      <c r="J14" s="40">
        <f t="shared" si="14"/>
        <v>9.2081536025600003E-3</v>
      </c>
      <c r="K14" s="40">
        <f t="shared" si="5"/>
        <v>9.2081536025600003E-3</v>
      </c>
      <c r="L14" s="40">
        <f t="shared" si="6"/>
        <v>9.2081536025600003E-3</v>
      </c>
      <c r="M14" s="40">
        <f t="shared" si="15"/>
        <v>9.2081536025600003E-3</v>
      </c>
      <c r="N14" s="40">
        <f t="shared" ref="N14" si="21">N13+J14</f>
        <v>2.9208159874559998E-2</v>
      </c>
      <c r="O14" s="40">
        <f t="shared" ref="O14" si="22">O13+K14</f>
        <v>-1.0007526525439998E-2</v>
      </c>
      <c r="P14" s="40">
        <f t="shared" ref="P14" si="23">P13+L14</f>
        <v>6.8392473474560012E-2</v>
      </c>
      <c r="Q14" s="46">
        <f t="shared" ref="Q14" si="24">Q13+M14</f>
        <v>2.842414733056E-2</v>
      </c>
      <c r="AA14" s="61"/>
      <c r="AB14" s="15" t="s">
        <v>12</v>
      </c>
      <c r="AC14" s="48">
        <f>O21</f>
        <v>-3.6938687688707846E-2</v>
      </c>
      <c r="AD14" s="4">
        <f t="shared" si="8"/>
        <v>1</v>
      </c>
      <c r="AE14" s="4">
        <f t="shared" si="2"/>
        <v>1</v>
      </c>
      <c r="AF14" s="4">
        <f t="shared" si="3"/>
        <v>-1</v>
      </c>
      <c r="AG14" s="5">
        <f t="shared" ref="AG14:AG20" si="25">($AC$13*AD14)+($AC$14*AE14)+($AC$15*AF14)+$AC$16</f>
        <v>-7.5265266442440748E-2</v>
      </c>
      <c r="AH14" s="4">
        <f t="shared" ref="AH14:AH20" si="26">IF(AG14&gt;=0,1,-1)</f>
        <v>-1</v>
      </c>
      <c r="AI14" s="35" t="str">
        <f t="shared" si="10"/>
        <v>VALID</v>
      </c>
    </row>
    <row r="15" spans="1:35" x14ac:dyDescent="0.3">
      <c r="A15" s="64"/>
      <c r="B15" s="18">
        <v>1</v>
      </c>
      <c r="C15" s="4">
        <v>1</v>
      </c>
      <c r="D15" s="4">
        <v>-1</v>
      </c>
      <c r="E15" s="4">
        <v>1</v>
      </c>
      <c r="F15" s="4">
        <f t="shared" ref="F15:F21" si="27">F7</f>
        <v>-1</v>
      </c>
      <c r="G15" s="5">
        <f t="shared" ref="G15:G21" si="28">(N14*B15)+(O14*C15)+(P14*D15)+Q14</f>
        <v>-2.0767692794880013E-2</v>
      </c>
      <c r="H15" s="5">
        <f t="shared" ref="H15:H78" si="29">G15</f>
        <v>-2.0767692794880013E-2</v>
      </c>
      <c r="I15" s="5">
        <f t="shared" ref="I15:I78" si="30">$F15-H15</f>
        <v>-0.97923230720512</v>
      </c>
      <c r="J15" s="5">
        <f t="shared" ref="J15:J21" si="31">$B$1*$I15*B15</f>
        <v>-9.7923230720512004E-3</v>
      </c>
      <c r="K15" s="5">
        <f t="shared" ref="K15:K21" si="32">$B$1*$I15*C15</f>
        <v>-9.7923230720512004E-3</v>
      </c>
      <c r="L15" s="5">
        <f t="shared" ref="L15:L21" si="33">$B$1*$I15*D15</f>
        <v>9.7923230720512004E-3</v>
      </c>
      <c r="M15" s="5">
        <f t="shared" ref="M15:M78" si="34">$B$1*$I15</f>
        <v>-9.7923230720512004E-3</v>
      </c>
      <c r="N15" s="5">
        <f t="shared" ref="N15:N21" si="35">N14+J15</f>
        <v>1.9415836802508798E-2</v>
      </c>
      <c r="O15" s="5">
        <f t="shared" ref="O15:O21" si="36">O14+K15</f>
        <v>-1.9799849597491197E-2</v>
      </c>
      <c r="P15" s="5">
        <f t="shared" ref="P15:P21" si="37">P14+L15</f>
        <v>7.8184796546611215E-2</v>
      </c>
      <c r="Q15" s="25">
        <f t="shared" ref="Q15:Q21" si="38">Q14+M15</f>
        <v>1.8631824258508799E-2</v>
      </c>
      <c r="AA15" s="61"/>
      <c r="AB15" s="15" t="s">
        <v>27</v>
      </c>
      <c r="AC15" s="48">
        <f>P21</f>
        <v>0.11371475231129219</v>
      </c>
      <c r="AD15" s="4">
        <f t="shared" si="8"/>
        <v>1</v>
      </c>
      <c r="AE15" s="4">
        <f t="shared" si="2"/>
        <v>-1</v>
      </c>
      <c r="AF15" s="4">
        <f t="shared" si="3"/>
        <v>1</v>
      </c>
      <c r="AG15" s="5">
        <f t="shared" si="25"/>
        <v>0.22604161355755931</v>
      </c>
      <c r="AH15" s="4">
        <f t="shared" si="26"/>
        <v>1</v>
      </c>
      <c r="AI15" s="35" t="str">
        <f t="shared" si="10"/>
        <v>VALID</v>
      </c>
    </row>
    <row r="16" spans="1:35" x14ac:dyDescent="0.3">
      <c r="A16" s="64"/>
      <c r="B16" s="18">
        <v>1</v>
      </c>
      <c r="C16" s="4">
        <v>-1</v>
      </c>
      <c r="D16" s="4">
        <v>1</v>
      </c>
      <c r="E16" s="4">
        <v>1</v>
      </c>
      <c r="F16" s="4">
        <f t="shared" si="27"/>
        <v>1</v>
      </c>
      <c r="G16" s="5">
        <f t="shared" si="28"/>
        <v>0.13603230720512</v>
      </c>
      <c r="H16" s="5">
        <f t="shared" si="29"/>
        <v>0.13603230720512</v>
      </c>
      <c r="I16" s="5">
        <f t="shared" si="30"/>
        <v>0.86396769279488006</v>
      </c>
      <c r="J16" s="5">
        <f t="shared" si="31"/>
        <v>8.6396769279488E-3</v>
      </c>
      <c r="K16" s="5">
        <f t="shared" si="32"/>
        <v>-8.6396769279488E-3</v>
      </c>
      <c r="L16" s="5">
        <f t="shared" si="33"/>
        <v>8.6396769279488E-3</v>
      </c>
      <c r="M16" s="5">
        <f t="shared" si="34"/>
        <v>8.6396769279488E-3</v>
      </c>
      <c r="N16" s="5">
        <f t="shared" si="35"/>
        <v>2.8055513730457598E-2</v>
      </c>
      <c r="O16" s="5">
        <f t="shared" si="36"/>
        <v>-2.8439526525439997E-2</v>
      </c>
      <c r="P16" s="5">
        <f t="shared" si="37"/>
        <v>8.6824473474560016E-2</v>
      </c>
      <c r="Q16" s="25">
        <f t="shared" si="38"/>
        <v>2.7271501186457599E-2</v>
      </c>
      <c r="AA16" s="61"/>
      <c r="AB16" t="s">
        <v>13</v>
      </c>
      <c r="AC16" s="31">
        <f>Q21</f>
        <v>3.695584299562172E-2</v>
      </c>
      <c r="AD16" s="4">
        <f t="shared" si="8"/>
        <v>1</v>
      </c>
      <c r="AE16" s="4">
        <f t="shared" si="2"/>
        <v>-1</v>
      </c>
      <c r="AF16" s="4">
        <f t="shared" si="3"/>
        <v>-1</v>
      </c>
      <c r="AG16" s="5">
        <f t="shared" si="25"/>
        <v>-1.3878910650250639E-3</v>
      </c>
      <c r="AH16" s="4">
        <f t="shared" si="26"/>
        <v>-1</v>
      </c>
      <c r="AI16" s="35" t="str">
        <f t="shared" si="10"/>
        <v>TIDAK VALID</v>
      </c>
    </row>
    <row r="17" spans="1:35" x14ac:dyDescent="0.3">
      <c r="A17" s="64"/>
      <c r="B17" s="18">
        <v>1</v>
      </c>
      <c r="C17" s="4">
        <v>-1</v>
      </c>
      <c r="D17" s="4">
        <v>-1</v>
      </c>
      <c r="E17" s="4">
        <v>1</v>
      </c>
      <c r="F17" s="4">
        <f t="shared" si="27"/>
        <v>1</v>
      </c>
      <c r="G17" s="5">
        <f t="shared" si="28"/>
        <v>-3.0579320322048249E-3</v>
      </c>
      <c r="H17" s="5">
        <f t="shared" si="29"/>
        <v>-3.0579320322048249E-3</v>
      </c>
      <c r="I17" s="5">
        <f t="shared" si="30"/>
        <v>1.0030579320322048</v>
      </c>
      <c r="J17" s="5">
        <f t="shared" si="31"/>
        <v>1.0030579320322048E-2</v>
      </c>
      <c r="K17" s="5">
        <f t="shared" si="32"/>
        <v>-1.0030579320322048E-2</v>
      </c>
      <c r="L17" s="5">
        <f t="shared" si="33"/>
        <v>-1.0030579320322048E-2</v>
      </c>
      <c r="M17" s="5">
        <f t="shared" si="34"/>
        <v>1.0030579320322048E-2</v>
      </c>
      <c r="N17" s="5">
        <f t="shared" si="35"/>
        <v>3.8086093050779646E-2</v>
      </c>
      <c r="O17" s="5">
        <f t="shared" si="36"/>
        <v>-3.8470105845762048E-2</v>
      </c>
      <c r="P17" s="5">
        <f t="shared" si="37"/>
        <v>7.6793894154237971E-2</v>
      </c>
      <c r="Q17" s="25">
        <f t="shared" si="38"/>
        <v>3.7302080506779647E-2</v>
      </c>
      <c r="AA17" s="61"/>
      <c r="AD17" s="4">
        <f t="shared" si="8"/>
        <v>-1</v>
      </c>
      <c r="AE17" s="4">
        <f t="shared" si="2"/>
        <v>1</v>
      </c>
      <c r="AF17" s="4">
        <f t="shared" si="3"/>
        <v>1</v>
      </c>
      <c r="AG17" s="5">
        <f t="shared" si="25"/>
        <v>7.5299577056268496E-2</v>
      </c>
      <c r="AH17" s="4">
        <f t="shared" si="26"/>
        <v>1</v>
      </c>
      <c r="AI17" s="35" t="str">
        <f t="shared" si="10"/>
        <v>VALID</v>
      </c>
    </row>
    <row r="18" spans="1:35" x14ac:dyDescent="0.3">
      <c r="A18" s="64"/>
      <c r="B18" s="18">
        <v>-1</v>
      </c>
      <c r="C18" s="4">
        <v>1</v>
      </c>
      <c r="D18" s="4">
        <v>1</v>
      </c>
      <c r="E18" s="4">
        <v>1</v>
      </c>
      <c r="F18" s="4">
        <f t="shared" si="27"/>
        <v>1</v>
      </c>
      <c r="G18" s="5">
        <f t="shared" si="28"/>
        <v>3.7539775764475924E-2</v>
      </c>
      <c r="H18" s="5">
        <f t="shared" si="29"/>
        <v>3.7539775764475924E-2</v>
      </c>
      <c r="I18" s="5">
        <f t="shared" si="30"/>
        <v>0.96246022423552402</v>
      </c>
      <c r="J18" s="5">
        <f t="shared" si="31"/>
        <v>-9.6246022423552412E-3</v>
      </c>
      <c r="K18" s="5">
        <f t="shared" si="32"/>
        <v>9.6246022423552412E-3</v>
      </c>
      <c r="L18" s="5">
        <f t="shared" si="33"/>
        <v>9.6246022423552412E-3</v>
      </c>
      <c r="M18" s="5">
        <f t="shared" si="34"/>
        <v>9.6246022423552412E-3</v>
      </c>
      <c r="N18" s="5">
        <f t="shared" si="35"/>
        <v>2.8461490808424403E-2</v>
      </c>
      <c r="O18" s="5">
        <f t="shared" si="36"/>
        <v>-2.8845503603406805E-2</v>
      </c>
      <c r="P18" s="5">
        <f t="shared" si="37"/>
        <v>8.6418496396593214E-2</v>
      </c>
      <c r="Q18" s="25">
        <f t="shared" si="38"/>
        <v>4.692668274913489E-2</v>
      </c>
      <c r="AA18" s="61"/>
      <c r="AD18" s="4">
        <f t="shared" si="8"/>
        <v>-1</v>
      </c>
      <c r="AE18" s="4">
        <f t="shared" si="2"/>
        <v>1</v>
      </c>
      <c r="AF18" s="4">
        <f t="shared" si="3"/>
        <v>-1</v>
      </c>
      <c r="AG18" s="5">
        <f t="shared" si="25"/>
        <v>-0.15212992756631588</v>
      </c>
      <c r="AH18" s="4">
        <f t="shared" si="26"/>
        <v>-1</v>
      </c>
      <c r="AI18" s="35" t="str">
        <f t="shared" si="10"/>
        <v>VALID</v>
      </c>
    </row>
    <row r="19" spans="1:35" x14ac:dyDescent="0.3">
      <c r="A19" s="64"/>
      <c r="B19" s="18">
        <v>-1</v>
      </c>
      <c r="C19" s="4">
        <v>1</v>
      </c>
      <c r="D19" s="4">
        <v>-1</v>
      </c>
      <c r="E19" s="4">
        <v>1</v>
      </c>
      <c r="F19" s="4">
        <f t="shared" si="27"/>
        <v>-1</v>
      </c>
      <c r="G19" s="5">
        <f t="shared" si="28"/>
        <v>-9.6798808059289532E-2</v>
      </c>
      <c r="H19" s="5">
        <f t="shared" si="29"/>
        <v>-9.6798808059289532E-2</v>
      </c>
      <c r="I19" s="5">
        <f t="shared" si="30"/>
        <v>-0.90320119194071047</v>
      </c>
      <c r="J19" s="5">
        <f t="shared" si="31"/>
        <v>9.0320119194071055E-3</v>
      </c>
      <c r="K19" s="5">
        <f t="shared" si="32"/>
        <v>-9.0320119194071055E-3</v>
      </c>
      <c r="L19" s="5">
        <f t="shared" si="33"/>
        <v>9.0320119194071055E-3</v>
      </c>
      <c r="M19" s="5">
        <f t="shared" si="34"/>
        <v>-9.0320119194071055E-3</v>
      </c>
      <c r="N19" s="5">
        <f t="shared" si="35"/>
        <v>3.7493502727831508E-2</v>
      </c>
      <c r="O19" s="5">
        <f t="shared" si="36"/>
        <v>-3.7877515522813911E-2</v>
      </c>
      <c r="P19" s="5">
        <f t="shared" si="37"/>
        <v>9.5450508316000326E-2</v>
      </c>
      <c r="Q19" s="25">
        <f t="shared" si="38"/>
        <v>3.7894670829727785E-2</v>
      </c>
      <c r="AA19" s="61"/>
      <c r="AD19" s="4">
        <f t="shared" si="8"/>
        <v>-1</v>
      </c>
      <c r="AE19" s="4">
        <f t="shared" si="2"/>
        <v>-1</v>
      </c>
      <c r="AF19" s="4">
        <f t="shared" si="3"/>
        <v>1</v>
      </c>
      <c r="AG19" s="5">
        <f t="shared" si="25"/>
        <v>0.14917695243368417</v>
      </c>
      <c r="AH19" s="4">
        <f t="shared" si="26"/>
        <v>1</v>
      </c>
      <c r="AI19" s="35" t="str">
        <f t="shared" si="10"/>
        <v>VALID</v>
      </c>
    </row>
    <row r="20" spans="1:35" ht="15" thickBot="1" x14ac:dyDescent="0.35">
      <c r="A20" s="64"/>
      <c r="B20" s="18">
        <v>-1</v>
      </c>
      <c r="C20" s="4">
        <v>-1</v>
      </c>
      <c r="D20" s="4">
        <v>1</v>
      </c>
      <c r="E20" s="4">
        <v>1</v>
      </c>
      <c r="F20" s="4">
        <f t="shared" si="27"/>
        <v>1</v>
      </c>
      <c r="G20" s="5">
        <f t="shared" si="28"/>
        <v>0.13372919194071051</v>
      </c>
      <c r="H20" s="5">
        <f t="shared" si="29"/>
        <v>0.13372919194071051</v>
      </c>
      <c r="I20" s="5">
        <f t="shared" si="30"/>
        <v>0.86627080805928947</v>
      </c>
      <c r="J20" s="5">
        <f t="shared" si="31"/>
        <v>-8.6627080805928951E-3</v>
      </c>
      <c r="K20" s="5">
        <f t="shared" si="32"/>
        <v>-8.6627080805928951E-3</v>
      </c>
      <c r="L20" s="5">
        <f t="shared" si="33"/>
        <v>8.6627080805928951E-3</v>
      </c>
      <c r="M20" s="5">
        <f t="shared" si="34"/>
        <v>8.6627080805928951E-3</v>
      </c>
      <c r="N20" s="5">
        <f t="shared" si="35"/>
        <v>2.8830794647238613E-2</v>
      </c>
      <c r="O20" s="5">
        <f t="shared" si="36"/>
        <v>-4.6540223603406802E-2</v>
      </c>
      <c r="P20" s="5">
        <f t="shared" si="37"/>
        <v>0.10411321639659323</v>
      </c>
      <c r="Q20" s="25">
        <f t="shared" si="38"/>
        <v>4.6557378910320676E-2</v>
      </c>
      <c r="AA20" s="62"/>
      <c r="AB20" s="36"/>
      <c r="AC20" s="36"/>
      <c r="AD20" s="26">
        <f t="shared" si="8"/>
        <v>-1</v>
      </c>
      <c r="AE20" s="26">
        <f t="shared" si="2"/>
        <v>-1</v>
      </c>
      <c r="AF20" s="26">
        <f t="shared" si="3"/>
        <v>-1</v>
      </c>
      <c r="AG20" s="27">
        <f t="shared" si="25"/>
        <v>-7.8252552188900204E-2</v>
      </c>
      <c r="AH20" s="26">
        <f t="shared" si="26"/>
        <v>-1</v>
      </c>
      <c r="AI20" s="38" t="str">
        <f t="shared" si="10"/>
        <v>VALID</v>
      </c>
    </row>
    <row r="21" spans="1:35" ht="15" thickBot="1" x14ac:dyDescent="0.35">
      <c r="A21" s="65"/>
      <c r="B21" s="30">
        <v>-1</v>
      </c>
      <c r="C21" s="26">
        <v>-1</v>
      </c>
      <c r="D21" s="26">
        <v>-1</v>
      </c>
      <c r="E21" s="26">
        <v>1</v>
      </c>
      <c r="F21" s="26">
        <f t="shared" si="27"/>
        <v>-1</v>
      </c>
      <c r="G21" s="27">
        <f t="shared" si="28"/>
        <v>-3.9846408530104363E-2</v>
      </c>
      <c r="H21" s="27">
        <f t="shared" si="29"/>
        <v>-3.9846408530104363E-2</v>
      </c>
      <c r="I21" s="27">
        <f t="shared" si="30"/>
        <v>-0.96015359146989565</v>
      </c>
      <c r="J21" s="42">
        <f t="shared" si="31"/>
        <v>9.6015359146989568E-3</v>
      </c>
      <c r="K21" s="42">
        <f t="shared" si="32"/>
        <v>9.6015359146989568E-3</v>
      </c>
      <c r="L21" s="42">
        <f t="shared" si="33"/>
        <v>9.6015359146989568E-3</v>
      </c>
      <c r="M21" s="42">
        <f t="shared" si="34"/>
        <v>-9.6015359146989568E-3</v>
      </c>
      <c r="N21" s="43">
        <f t="shared" si="35"/>
        <v>3.8432330561937567E-2</v>
      </c>
      <c r="O21" s="43">
        <f t="shared" si="36"/>
        <v>-3.6938687688707846E-2</v>
      </c>
      <c r="P21" s="43">
        <f t="shared" si="37"/>
        <v>0.11371475231129219</v>
      </c>
      <c r="Q21" s="44">
        <f t="shared" si="38"/>
        <v>3.695584299562172E-2</v>
      </c>
      <c r="AA21" s="60" t="s">
        <v>37</v>
      </c>
      <c r="AB21" s="50" t="s">
        <v>11</v>
      </c>
      <c r="AC21" s="51">
        <f>N29</f>
        <v>5.5419853736643085E-2</v>
      </c>
      <c r="AD21" s="39">
        <f t="shared" si="8"/>
        <v>1</v>
      </c>
      <c r="AE21" s="39">
        <f t="shared" si="2"/>
        <v>1</v>
      </c>
      <c r="AF21" s="39">
        <f t="shared" si="3"/>
        <v>1</v>
      </c>
      <c r="AG21" s="40">
        <f>($AC$21*AD21)+($AC$22*AE21)+($AC$23*AF21)+$AC$24</f>
        <v>0.21942496292070385</v>
      </c>
      <c r="AH21" s="39">
        <f t="shared" ref="AH21:AH44" si="39">IF(AG21&gt;=0,1,-1)</f>
        <v>1</v>
      </c>
      <c r="AI21" s="41" t="str">
        <f t="shared" ref="AI21:AI43" si="40">IF(AH21=F22,"VALID","TIDAK VALID")</f>
        <v>VALID</v>
      </c>
    </row>
    <row r="22" spans="1:35" x14ac:dyDescent="0.3">
      <c r="A22" s="63" t="s">
        <v>37</v>
      </c>
      <c r="B22" s="45">
        <v>1</v>
      </c>
      <c r="C22" s="39">
        <v>1</v>
      </c>
      <c r="D22" s="39">
        <v>1</v>
      </c>
      <c r="E22" s="39">
        <v>1</v>
      </c>
      <c r="F22" s="39">
        <f>F14</f>
        <v>1</v>
      </c>
      <c r="G22" s="40">
        <f t="shared" ref="G22:G29" si="41">(N21*B22)+(O21*C22)+(P21*D22)+Q21</f>
        <v>0.15216423818014363</v>
      </c>
      <c r="H22" s="40">
        <f t="shared" si="29"/>
        <v>0.15216423818014363</v>
      </c>
      <c r="I22" s="40">
        <f t="shared" si="30"/>
        <v>0.84783576181985643</v>
      </c>
      <c r="J22" s="40">
        <f t="shared" ref="J22:J29" si="42">$B$1*$I22*B22</f>
        <v>8.4783576181985641E-3</v>
      </c>
      <c r="K22" s="40">
        <f t="shared" ref="K22:K29" si="43">$B$1*$I22*C22</f>
        <v>8.4783576181985641E-3</v>
      </c>
      <c r="L22" s="40">
        <f t="shared" ref="L22:L29" si="44">$B$1*$I22*D22</f>
        <v>8.4783576181985641E-3</v>
      </c>
      <c r="M22" s="40">
        <f t="shared" si="34"/>
        <v>8.4783576181985641E-3</v>
      </c>
      <c r="N22" s="40">
        <f t="shared" ref="N22:N29" si="45">N21+J22</f>
        <v>4.6910688180136134E-2</v>
      </c>
      <c r="O22" s="40">
        <f t="shared" ref="O22:O29" si="46">O21+K22</f>
        <v>-2.8460330070509281E-2</v>
      </c>
      <c r="P22" s="40">
        <f t="shared" ref="P22:P29" si="47">P21+L22</f>
        <v>0.12219310992949076</v>
      </c>
      <c r="Q22" s="46">
        <f t="shared" ref="Q22:Q29" si="48">Q21+M22</f>
        <v>4.543420061382028E-2</v>
      </c>
      <c r="AA22" s="61"/>
      <c r="AB22" s="15" t="s">
        <v>12</v>
      </c>
      <c r="AC22" s="48">
        <f>O29</f>
        <v>-5.3284987178915028E-2</v>
      </c>
      <c r="AD22" s="4">
        <f t="shared" si="8"/>
        <v>1</v>
      </c>
      <c r="AE22" s="4">
        <f t="shared" si="2"/>
        <v>1</v>
      </c>
      <c r="AF22" s="4">
        <f t="shared" si="3"/>
        <v>-1</v>
      </c>
      <c r="AG22" s="34">
        <f t="shared" ref="AG22:AG28" si="49">($AC$21*AD22)+($AC$22*AE22)+($AC$23*AF22)+$AC$24</f>
        <v>-0.10848948332946624</v>
      </c>
      <c r="AH22" s="4">
        <f t="shared" si="39"/>
        <v>-1</v>
      </c>
      <c r="AI22" s="35" t="str">
        <f t="shared" si="40"/>
        <v>VALID</v>
      </c>
    </row>
    <row r="23" spans="1:35" x14ac:dyDescent="0.3">
      <c r="A23" s="64"/>
      <c r="B23" s="18">
        <v>1</v>
      </c>
      <c r="C23" s="4">
        <v>1</v>
      </c>
      <c r="D23" s="4">
        <v>-1</v>
      </c>
      <c r="E23" s="4">
        <v>1</v>
      </c>
      <c r="F23" s="14">
        <f t="shared" ref="F23:F85" si="50">F15</f>
        <v>-1</v>
      </c>
      <c r="G23" s="5">
        <f t="shared" si="41"/>
        <v>-5.8308551206043627E-2</v>
      </c>
      <c r="H23" s="5">
        <f t="shared" si="29"/>
        <v>-5.8308551206043627E-2</v>
      </c>
      <c r="I23" s="5">
        <f t="shared" si="30"/>
        <v>-0.94169144879395639</v>
      </c>
      <c r="J23" s="5">
        <f t="shared" si="42"/>
        <v>-9.4169144879395639E-3</v>
      </c>
      <c r="K23" s="5">
        <f t="shared" si="43"/>
        <v>-9.4169144879395639E-3</v>
      </c>
      <c r="L23" s="5">
        <f t="shared" si="44"/>
        <v>9.4169144879395639E-3</v>
      </c>
      <c r="M23" s="5">
        <f t="shared" si="34"/>
        <v>-9.4169144879395639E-3</v>
      </c>
      <c r="N23" s="5">
        <f t="shared" si="45"/>
        <v>3.7493773692196572E-2</v>
      </c>
      <c r="O23" s="5">
        <f t="shared" si="46"/>
        <v>-3.7877244558448847E-2</v>
      </c>
      <c r="P23" s="5">
        <f t="shared" si="47"/>
        <v>0.13161002441743033</v>
      </c>
      <c r="Q23" s="25">
        <f t="shared" si="48"/>
        <v>3.6017286125880718E-2</v>
      </c>
      <c r="AA23" s="61"/>
      <c r="AB23" s="15" t="s">
        <v>27</v>
      </c>
      <c r="AC23" s="48">
        <f>P29</f>
        <v>0.16395722312508504</v>
      </c>
      <c r="AD23" s="4">
        <f t="shared" si="8"/>
        <v>1</v>
      </c>
      <c r="AE23" s="4">
        <f t="shared" si="2"/>
        <v>-1</v>
      </c>
      <c r="AF23" s="4">
        <f t="shared" si="3"/>
        <v>1</v>
      </c>
      <c r="AG23" s="34">
        <f t="shared" si="49"/>
        <v>0.3259949372785339</v>
      </c>
      <c r="AH23" s="4">
        <f t="shared" si="39"/>
        <v>1</v>
      </c>
      <c r="AI23" s="35" t="str">
        <f t="shared" si="40"/>
        <v>VALID</v>
      </c>
    </row>
    <row r="24" spans="1:35" x14ac:dyDescent="0.3">
      <c r="A24" s="64"/>
      <c r="B24" s="18">
        <v>1</v>
      </c>
      <c r="C24" s="4">
        <v>-1</v>
      </c>
      <c r="D24" s="4">
        <v>1</v>
      </c>
      <c r="E24" s="4">
        <v>1</v>
      </c>
      <c r="F24" s="14">
        <f t="shared" si="50"/>
        <v>1</v>
      </c>
      <c r="G24" s="5">
        <f t="shared" si="41"/>
        <v>0.2429983287939565</v>
      </c>
      <c r="H24" s="5">
        <f t="shared" si="29"/>
        <v>0.2429983287939565</v>
      </c>
      <c r="I24" s="5">
        <f t="shared" si="30"/>
        <v>0.75700167120604345</v>
      </c>
      <c r="J24" s="5">
        <f t="shared" si="42"/>
        <v>7.5700167120604346E-3</v>
      </c>
      <c r="K24" s="5">
        <f t="shared" si="43"/>
        <v>-7.5700167120604346E-3</v>
      </c>
      <c r="L24" s="5">
        <f t="shared" si="44"/>
        <v>7.5700167120604346E-3</v>
      </c>
      <c r="M24" s="5">
        <f t="shared" si="34"/>
        <v>7.5700167120604346E-3</v>
      </c>
      <c r="N24" s="5">
        <f t="shared" si="45"/>
        <v>4.5063790404257009E-2</v>
      </c>
      <c r="O24" s="5">
        <f t="shared" si="46"/>
        <v>-4.5447261270509284E-2</v>
      </c>
      <c r="P24" s="5">
        <f t="shared" si="47"/>
        <v>0.13918004112949076</v>
      </c>
      <c r="Q24" s="25">
        <f t="shared" si="48"/>
        <v>4.3587302837941155E-2</v>
      </c>
      <c r="AA24" s="61"/>
      <c r="AB24" t="s">
        <v>13</v>
      </c>
      <c r="AC24" s="31">
        <f>Q29</f>
        <v>5.3332873237890752E-2</v>
      </c>
      <c r="AD24" s="4">
        <f t="shared" si="8"/>
        <v>1</v>
      </c>
      <c r="AE24" s="4">
        <f t="shared" si="2"/>
        <v>-1</v>
      </c>
      <c r="AF24" s="4">
        <f t="shared" si="3"/>
        <v>-1</v>
      </c>
      <c r="AG24" s="34">
        <f t="shared" si="49"/>
        <v>-1.9195089716361746E-3</v>
      </c>
      <c r="AH24" s="4">
        <f t="shared" si="39"/>
        <v>-1</v>
      </c>
      <c r="AI24" s="35" t="str">
        <f t="shared" si="40"/>
        <v>TIDAK VALID</v>
      </c>
    </row>
    <row r="25" spans="1:35" x14ac:dyDescent="0.3">
      <c r="A25" s="64"/>
      <c r="B25" s="18">
        <v>1</v>
      </c>
      <c r="C25" s="4">
        <v>-1</v>
      </c>
      <c r="D25" s="4">
        <v>-1</v>
      </c>
      <c r="E25" s="4">
        <v>1</v>
      </c>
      <c r="F25" s="14">
        <f t="shared" si="50"/>
        <v>1</v>
      </c>
      <c r="G25" s="5">
        <f t="shared" si="41"/>
        <v>-5.0816866167833069E-3</v>
      </c>
      <c r="H25" s="5">
        <f t="shared" si="29"/>
        <v>-5.0816866167833069E-3</v>
      </c>
      <c r="I25" s="5">
        <f t="shared" si="30"/>
        <v>1.0050816866167833</v>
      </c>
      <c r="J25" s="5">
        <f t="shared" si="42"/>
        <v>1.0050816866167834E-2</v>
      </c>
      <c r="K25" s="5">
        <f t="shared" si="43"/>
        <v>-1.0050816866167834E-2</v>
      </c>
      <c r="L25" s="5">
        <f t="shared" si="44"/>
        <v>-1.0050816866167834E-2</v>
      </c>
      <c r="M25" s="5">
        <f t="shared" si="34"/>
        <v>1.0050816866167834E-2</v>
      </c>
      <c r="N25" s="5">
        <f t="shared" si="45"/>
        <v>5.5114607270424845E-2</v>
      </c>
      <c r="O25" s="5">
        <f t="shared" si="46"/>
        <v>-5.549807813667712E-2</v>
      </c>
      <c r="P25" s="5">
        <f t="shared" si="47"/>
        <v>0.12912922426332293</v>
      </c>
      <c r="Q25" s="25">
        <f t="shared" si="48"/>
        <v>5.3638119704108991E-2</v>
      </c>
      <c r="AA25" s="61"/>
      <c r="AD25" s="4">
        <f t="shared" si="8"/>
        <v>-1</v>
      </c>
      <c r="AE25" s="4">
        <f t="shared" si="2"/>
        <v>1</v>
      </c>
      <c r="AF25" s="4">
        <f t="shared" si="3"/>
        <v>1</v>
      </c>
      <c r="AG25" s="34">
        <f t="shared" si="49"/>
        <v>0.10858525544741768</v>
      </c>
      <c r="AH25" s="4">
        <f t="shared" si="39"/>
        <v>1</v>
      </c>
      <c r="AI25" s="35" t="str">
        <f t="shared" si="40"/>
        <v>VALID</v>
      </c>
    </row>
    <row r="26" spans="1:35" x14ac:dyDescent="0.3">
      <c r="A26" s="64"/>
      <c r="B26" s="18">
        <v>-1</v>
      </c>
      <c r="C26" s="4">
        <v>1</v>
      </c>
      <c r="D26" s="4">
        <v>1</v>
      </c>
      <c r="E26" s="4">
        <v>1</v>
      </c>
      <c r="F26" s="14">
        <f t="shared" si="50"/>
        <v>1</v>
      </c>
      <c r="G26" s="5">
        <f t="shared" si="41"/>
        <v>7.215465856032996E-2</v>
      </c>
      <c r="H26" s="5">
        <f t="shared" si="29"/>
        <v>7.215465856032996E-2</v>
      </c>
      <c r="I26" s="5">
        <f t="shared" si="30"/>
        <v>0.92784534143967001</v>
      </c>
      <c r="J26" s="5">
        <f t="shared" si="42"/>
        <v>-9.2784534143967E-3</v>
      </c>
      <c r="K26" s="5">
        <f t="shared" si="43"/>
        <v>9.2784534143967E-3</v>
      </c>
      <c r="L26" s="5">
        <f t="shared" si="44"/>
        <v>9.2784534143967E-3</v>
      </c>
      <c r="M26" s="5">
        <f t="shared" si="34"/>
        <v>9.2784534143967E-3</v>
      </c>
      <c r="N26" s="5">
        <f t="shared" si="45"/>
        <v>4.5836153856028142E-2</v>
      </c>
      <c r="O26" s="5">
        <f t="shared" si="46"/>
        <v>-4.6219624722280417E-2</v>
      </c>
      <c r="P26" s="5">
        <f t="shared" si="47"/>
        <v>0.13840767767771964</v>
      </c>
      <c r="Q26" s="25">
        <f t="shared" si="48"/>
        <v>6.2916573118505695E-2</v>
      </c>
      <c r="AA26" s="61"/>
      <c r="AD26" s="4">
        <f t="shared" si="8"/>
        <v>-1</v>
      </c>
      <c r="AE26" s="4">
        <f t="shared" si="2"/>
        <v>1</v>
      </c>
      <c r="AF26" s="4">
        <f t="shared" si="3"/>
        <v>-1</v>
      </c>
      <c r="AG26" s="34">
        <f t="shared" si="49"/>
        <v>-0.21932919080275237</v>
      </c>
      <c r="AH26" s="4">
        <f t="shared" si="39"/>
        <v>-1</v>
      </c>
      <c r="AI26" s="35" t="str">
        <f t="shared" si="40"/>
        <v>VALID</v>
      </c>
    </row>
    <row r="27" spans="1:35" x14ac:dyDescent="0.3">
      <c r="A27" s="64"/>
      <c r="B27" s="18">
        <v>-1</v>
      </c>
      <c r="C27" s="4">
        <v>1</v>
      </c>
      <c r="D27" s="4">
        <v>-1</v>
      </c>
      <c r="E27" s="4">
        <v>1</v>
      </c>
      <c r="F27" s="14">
        <f t="shared" si="50"/>
        <v>-1</v>
      </c>
      <c r="G27" s="5">
        <f t="shared" si="41"/>
        <v>-0.16754688313752253</v>
      </c>
      <c r="H27" s="5">
        <f t="shared" si="29"/>
        <v>-0.16754688313752253</v>
      </c>
      <c r="I27" s="5">
        <f t="shared" si="30"/>
        <v>-0.83245311686247747</v>
      </c>
      <c r="J27" s="5">
        <f t="shared" si="42"/>
        <v>8.3245311686247752E-3</v>
      </c>
      <c r="K27" s="5">
        <f t="shared" si="43"/>
        <v>-8.3245311686247752E-3</v>
      </c>
      <c r="L27" s="5">
        <f t="shared" si="44"/>
        <v>8.3245311686247752E-3</v>
      </c>
      <c r="M27" s="5">
        <f t="shared" si="34"/>
        <v>-8.3245311686247752E-3</v>
      </c>
      <c r="N27" s="5">
        <f t="shared" si="45"/>
        <v>5.4160685024652919E-2</v>
      </c>
      <c r="O27" s="5">
        <f t="shared" si="46"/>
        <v>-5.4544155890905194E-2</v>
      </c>
      <c r="P27" s="5">
        <f t="shared" si="47"/>
        <v>0.14673220884634441</v>
      </c>
      <c r="Q27" s="25">
        <f t="shared" si="48"/>
        <v>5.4592041949880918E-2</v>
      </c>
      <c r="AA27" s="61"/>
      <c r="AD27" s="4">
        <f t="shared" si="8"/>
        <v>-1</v>
      </c>
      <c r="AE27" s="4">
        <f t="shared" si="2"/>
        <v>-1</v>
      </c>
      <c r="AF27" s="4">
        <f t="shared" si="3"/>
        <v>1</v>
      </c>
      <c r="AG27" s="34">
        <f t="shared" si="49"/>
        <v>0.21515522980524776</v>
      </c>
      <c r="AH27" s="4">
        <f t="shared" si="39"/>
        <v>1</v>
      </c>
      <c r="AI27" s="35" t="str">
        <f t="shared" si="40"/>
        <v>VALID</v>
      </c>
    </row>
    <row r="28" spans="1:35" ht="15" thickBot="1" x14ac:dyDescent="0.35">
      <c r="A28" s="64"/>
      <c r="B28" s="18">
        <v>-1</v>
      </c>
      <c r="C28" s="4">
        <v>-1</v>
      </c>
      <c r="D28" s="4">
        <v>1</v>
      </c>
      <c r="E28" s="4">
        <v>1</v>
      </c>
      <c r="F28" s="14">
        <f t="shared" si="50"/>
        <v>1</v>
      </c>
      <c r="G28" s="5">
        <f t="shared" si="41"/>
        <v>0.20170772166247763</v>
      </c>
      <c r="H28" s="5">
        <f t="shared" si="29"/>
        <v>0.20170772166247763</v>
      </c>
      <c r="I28" s="5">
        <f t="shared" si="30"/>
        <v>0.79829227833752237</v>
      </c>
      <c r="J28" s="5">
        <f t="shared" si="42"/>
        <v>-7.982922783375224E-3</v>
      </c>
      <c r="K28" s="5">
        <f t="shared" si="43"/>
        <v>-7.982922783375224E-3</v>
      </c>
      <c r="L28" s="5">
        <f t="shared" si="44"/>
        <v>7.982922783375224E-3</v>
      </c>
      <c r="M28" s="5">
        <f t="shared" si="34"/>
        <v>7.982922783375224E-3</v>
      </c>
      <c r="N28" s="5">
        <f t="shared" si="45"/>
        <v>4.6177762241277696E-2</v>
      </c>
      <c r="O28" s="5">
        <f t="shared" si="46"/>
        <v>-6.2527078674280423E-2</v>
      </c>
      <c r="P28" s="5">
        <f t="shared" si="47"/>
        <v>0.15471513162971964</v>
      </c>
      <c r="Q28" s="25">
        <f t="shared" si="48"/>
        <v>6.2574964733256147E-2</v>
      </c>
      <c r="AA28" s="62"/>
      <c r="AB28" s="36"/>
      <c r="AC28" s="36"/>
      <c r="AD28" s="26">
        <f t="shared" si="8"/>
        <v>-1</v>
      </c>
      <c r="AE28" s="26">
        <f t="shared" si="2"/>
        <v>-1</v>
      </c>
      <c r="AF28" s="26">
        <f t="shared" si="3"/>
        <v>-1</v>
      </c>
      <c r="AG28" s="52">
        <f t="shared" si="49"/>
        <v>-0.11275921644492233</v>
      </c>
      <c r="AH28" s="26">
        <f t="shared" si="39"/>
        <v>-1</v>
      </c>
      <c r="AI28" s="38" t="str">
        <f t="shared" si="40"/>
        <v>VALID</v>
      </c>
    </row>
    <row r="29" spans="1:35" ht="15" thickBot="1" x14ac:dyDescent="0.35">
      <c r="A29" s="65"/>
      <c r="B29" s="30">
        <v>-1</v>
      </c>
      <c r="C29" s="26">
        <v>-1</v>
      </c>
      <c r="D29" s="26">
        <v>-1</v>
      </c>
      <c r="E29" s="26">
        <v>1</v>
      </c>
      <c r="F29" s="47">
        <f t="shared" si="50"/>
        <v>-1</v>
      </c>
      <c r="G29" s="27">
        <f t="shared" si="41"/>
        <v>-7.5790850463460777E-2</v>
      </c>
      <c r="H29" s="27">
        <f t="shared" si="29"/>
        <v>-7.5790850463460777E-2</v>
      </c>
      <c r="I29" s="27">
        <f t="shared" si="30"/>
        <v>-0.92420914953653921</v>
      </c>
      <c r="J29" s="42">
        <f t="shared" si="42"/>
        <v>9.242091495365392E-3</v>
      </c>
      <c r="K29" s="42">
        <f t="shared" si="43"/>
        <v>9.242091495365392E-3</v>
      </c>
      <c r="L29" s="42">
        <f t="shared" si="44"/>
        <v>9.242091495365392E-3</v>
      </c>
      <c r="M29" s="42">
        <f t="shared" si="34"/>
        <v>-9.242091495365392E-3</v>
      </c>
      <c r="N29" s="43">
        <f t="shared" si="45"/>
        <v>5.5419853736643085E-2</v>
      </c>
      <c r="O29" s="43">
        <f t="shared" si="46"/>
        <v>-5.3284987178915028E-2</v>
      </c>
      <c r="P29" s="43">
        <f t="shared" si="47"/>
        <v>0.16395722312508504</v>
      </c>
      <c r="Q29" s="44">
        <f t="shared" si="48"/>
        <v>5.3332873237890752E-2</v>
      </c>
      <c r="AA29" s="60" t="s">
        <v>38</v>
      </c>
      <c r="AB29" s="50" t="s">
        <v>11</v>
      </c>
      <c r="AC29" s="51">
        <f>N37</f>
        <v>7.1075824827311923E-2</v>
      </c>
      <c r="AD29" s="39">
        <f t="shared" si="8"/>
        <v>1</v>
      </c>
      <c r="AE29" s="39">
        <f t="shared" si="2"/>
        <v>1</v>
      </c>
      <c r="AF29" s="39">
        <f t="shared" si="3"/>
        <v>1</v>
      </c>
      <c r="AG29" s="40">
        <f>($AC$29*AD29)+($AC$30*AE29)+($AC$31*AF29)+$AC$32</f>
        <v>0.2814148956165779</v>
      </c>
      <c r="AH29" s="39">
        <f t="shared" si="39"/>
        <v>1</v>
      </c>
      <c r="AI29" s="41" t="str">
        <f t="shared" si="40"/>
        <v>VALID</v>
      </c>
    </row>
    <row r="30" spans="1:35" x14ac:dyDescent="0.3">
      <c r="A30" s="63" t="s">
        <v>38</v>
      </c>
      <c r="B30" s="45">
        <v>1</v>
      </c>
      <c r="C30" s="39">
        <v>1</v>
      </c>
      <c r="D30" s="39">
        <v>1</v>
      </c>
      <c r="E30" s="39">
        <v>1</v>
      </c>
      <c r="F30" s="39">
        <f>F22</f>
        <v>1</v>
      </c>
      <c r="G30" s="40">
        <f t="shared" ref="G30:G38" si="51">(N29*B30)+(O29*C30)+(P29*D30)+Q29</f>
        <v>0.21942496292070385</v>
      </c>
      <c r="H30" s="40">
        <f t="shared" si="29"/>
        <v>0.21942496292070385</v>
      </c>
      <c r="I30" s="40">
        <f t="shared" si="30"/>
        <v>0.7805750370792961</v>
      </c>
      <c r="J30" s="40">
        <f t="shared" ref="J30:J38" si="52">$B$1*$I30*B30</f>
        <v>7.8057503707929608E-3</v>
      </c>
      <c r="K30" s="40">
        <f t="shared" ref="K30:K38" si="53">$B$1*$I30*C30</f>
        <v>7.8057503707929608E-3</v>
      </c>
      <c r="L30" s="40">
        <f t="shared" ref="L30:L38" si="54">$B$1*$I30*D30</f>
        <v>7.8057503707929608E-3</v>
      </c>
      <c r="M30" s="40">
        <f t="shared" si="34"/>
        <v>7.8057503707929608E-3</v>
      </c>
      <c r="N30" s="40">
        <f t="shared" ref="N30:N38" si="55">N29+J30</f>
        <v>6.3225604107436051E-2</v>
      </c>
      <c r="O30" s="40">
        <f t="shared" ref="O30:O38" si="56">O29+K30</f>
        <v>-4.5479236808122069E-2</v>
      </c>
      <c r="P30" s="40">
        <f t="shared" ref="P30:P38" si="57">P29+L30</f>
        <v>0.17176297349587799</v>
      </c>
      <c r="Q30" s="46">
        <f t="shared" ref="Q30:Q38" si="58">Q29+M30</f>
        <v>6.1138623608683711E-2</v>
      </c>
      <c r="AA30" s="61"/>
      <c r="AB30" s="15" t="s">
        <v>12</v>
      </c>
      <c r="AC30" s="48">
        <f>O37</f>
        <v>-6.8361532784334558E-2</v>
      </c>
      <c r="AD30" s="4">
        <f t="shared" si="8"/>
        <v>1</v>
      </c>
      <c r="AE30" s="4">
        <f t="shared" si="2"/>
        <v>1</v>
      </c>
      <c r="AF30" s="4">
        <f t="shared" si="3"/>
        <v>-1</v>
      </c>
      <c r="AG30" s="5">
        <f t="shared" ref="AG30:AG36" si="59">($AC$29*AD30)+($AC$30*AE30)+($AC$31*AF30)+$AC$32</f>
        <v>-0.13908288084708592</v>
      </c>
      <c r="AH30" s="4">
        <f t="shared" si="39"/>
        <v>-1</v>
      </c>
      <c r="AI30" s="35" t="str">
        <f>IF(AH30=F31,"VALID","TIDAK VALID")</f>
        <v>VALID</v>
      </c>
    </row>
    <row r="31" spans="1:35" x14ac:dyDescent="0.3">
      <c r="A31" s="64"/>
      <c r="B31" s="18">
        <v>1</v>
      </c>
      <c r="C31" s="4">
        <v>1</v>
      </c>
      <c r="D31" s="4">
        <v>-1</v>
      </c>
      <c r="E31" s="4">
        <v>1</v>
      </c>
      <c r="F31" s="14">
        <f t="shared" si="50"/>
        <v>-1</v>
      </c>
      <c r="G31" s="5">
        <f t="shared" si="51"/>
        <v>-9.2877982587880298E-2</v>
      </c>
      <c r="H31" s="5">
        <f t="shared" si="29"/>
        <v>-9.2877982587880298E-2</v>
      </c>
      <c r="I31" s="5">
        <f t="shared" si="30"/>
        <v>-0.90712201741211973</v>
      </c>
      <c r="J31" s="5">
        <f t="shared" si="52"/>
        <v>-9.071220174121198E-3</v>
      </c>
      <c r="K31" s="5">
        <f t="shared" si="53"/>
        <v>-9.071220174121198E-3</v>
      </c>
      <c r="L31" s="5">
        <f t="shared" si="54"/>
        <v>9.071220174121198E-3</v>
      </c>
      <c r="M31" s="5">
        <f t="shared" si="34"/>
        <v>-9.071220174121198E-3</v>
      </c>
      <c r="N31" s="5">
        <f t="shared" si="55"/>
        <v>5.4154383933314856E-2</v>
      </c>
      <c r="O31" s="5">
        <f t="shared" si="56"/>
        <v>-5.455045698224327E-2</v>
      </c>
      <c r="P31" s="5">
        <f t="shared" si="57"/>
        <v>0.1808341936699992</v>
      </c>
      <c r="Q31" s="25">
        <f t="shared" si="58"/>
        <v>5.2067403434562509E-2</v>
      </c>
      <c r="AA31" s="61"/>
      <c r="AB31" s="15" t="s">
        <v>27</v>
      </c>
      <c r="AC31" s="48">
        <f>P37</f>
        <v>0.21024888823183191</v>
      </c>
      <c r="AD31" s="4">
        <f t="shared" si="8"/>
        <v>1</v>
      </c>
      <c r="AE31" s="4">
        <f t="shared" si="2"/>
        <v>-1</v>
      </c>
      <c r="AF31" s="4">
        <f t="shared" si="3"/>
        <v>1</v>
      </c>
      <c r="AG31" s="5">
        <f t="shared" si="59"/>
        <v>0.41813796118524704</v>
      </c>
      <c r="AH31" s="4">
        <f t="shared" si="39"/>
        <v>1</v>
      </c>
      <c r="AI31" s="35" t="str">
        <f t="shared" si="40"/>
        <v>VALID</v>
      </c>
    </row>
    <row r="32" spans="1:35" x14ac:dyDescent="0.3">
      <c r="A32" s="64"/>
      <c r="B32" s="18">
        <v>1</v>
      </c>
      <c r="C32" s="4">
        <v>-1</v>
      </c>
      <c r="D32" s="4">
        <v>1</v>
      </c>
      <c r="E32" s="4">
        <v>1</v>
      </c>
      <c r="F32" s="14">
        <f t="shared" si="50"/>
        <v>1</v>
      </c>
      <c r="G32" s="5">
        <f t="shared" si="51"/>
        <v>0.34160643802011981</v>
      </c>
      <c r="H32" s="5">
        <f t="shared" si="29"/>
        <v>0.34160643802011981</v>
      </c>
      <c r="I32" s="5">
        <f t="shared" si="30"/>
        <v>0.65839356197988019</v>
      </c>
      <c r="J32" s="5">
        <f t="shared" si="52"/>
        <v>6.5839356197988017E-3</v>
      </c>
      <c r="K32" s="5">
        <f t="shared" si="53"/>
        <v>-6.5839356197988017E-3</v>
      </c>
      <c r="L32" s="5">
        <f t="shared" si="54"/>
        <v>6.5839356197988017E-3</v>
      </c>
      <c r="M32" s="5">
        <f t="shared" si="34"/>
        <v>6.5839356197988017E-3</v>
      </c>
      <c r="N32" s="5">
        <f t="shared" si="55"/>
        <v>6.0738319553113658E-2</v>
      </c>
      <c r="O32" s="5">
        <f t="shared" si="56"/>
        <v>-6.1134392602042072E-2</v>
      </c>
      <c r="P32" s="5">
        <f t="shared" si="57"/>
        <v>0.18741812928979801</v>
      </c>
      <c r="Q32" s="25">
        <f t="shared" si="58"/>
        <v>5.8651339054361311E-2</v>
      </c>
      <c r="AA32" s="61"/>
      <c r="AB32" t="s">
        <v>13</v>
      </c>
      <c r="AC32" s="31">
        <f>Q37</f>
        <v>6.8451715341768651E-2</v>
      </c>
      <c r="AD32" s="4">
        <f t="shared" si="8"/>
        <v>1</v>
      </c>
      <c r="AE32" s="4">
        <f t="shared" si="2"/>
        <v>-1</v>
      </c>
      <c r="AF32" s="4">
        <f t="shared" si="3"/>
        <v>-1</v>
      </c>
      <c r="AG32" s="5">
        <f t="shared" si="59"/>
        <v>-2.3598152784167631E-3</v>
      </c>
      <c r="AH32" s="4">
        <f t="shared" si="39"/>
        <v>-1</v>
      </c>
      <c r="AI32" s="35" t="str">
        <f t="shared" si="40"/>
        <v>TIDAK VALID</v>
      </c>
    </row>
    <row r="33" spans="1:35" x14ac:dyDescent="0.3">
      <c r="A33" s="64"/>
      <c r="B33" s="18">
        <v>1</v>
      </c>
      <c r="C33" s="4">
        <v>-1</v>
      </c>
      <c r="D33" s="4">
        <v>-1</v>
      </c>
      <c r="E33" s="4">
        <v>1</v>
      </c>
      <c r="F33" s="14">
        <f t="shared" si="50"/>
        <v>1</v>
      </c>
      <c r="G33" s="5">
        <f t="shared" si="51"/>
        <v>-6.8940780802809673E-3</v>
      </c>
      <c r="H33" s="5">
        <f t="shared" si="29"/>
        <v>-6.8940780802809673E-3</v>
      </c>
      <c r="I33" s="5">
        <f t="shared" si="30"/>
        <v>1.0068940780802809</v>
      </c>
      <c r="J33" s="5">
        <f t="shared" si="52"/>
        <v>1.0068940780802808E-2</v>
      </c>
      <c r="K33" s="5">
        <f t="shared" si="53"/>
        <v>-1.0068940780802808E-2</v>
      </c>
      <c r="L33" s="5">
        <f t="shared" si="54"/>
        <v>-1.0068940780802808E-2</v>
      </c>
      <c r="M33" s="5">
        <f t="shared" si="34"/>
        <v>1.0068940780802808E-2</v>
      </c>
      <c r="N33" s="5">
        <f t="shared" si="55"/>
        <v>7.0807260333916461E-2</v>
      </c>
      <c r="O33" s="5">
        <f t="shared" si="56"/>
        <v>-7.1203333382844874E-2</v>
      </c>
      <c r="P33" s="5">
        <f t="shared" si="57"/>
        <v>0.1773491885089952</v>
      </c>
      <c r="Q33" s="25">
        <f t="shared" si="58"/>
        <v>6.8720279835164114E-2</v>
      </c>
      <c r="AA33" s="61"/>
      <c r="AD33" s="4">
        <f t="shared" si="8"/>
        <v>-1</v>
      </c>
      <c r="AE33" s="4">
        <f t="shared" si="2"/>
        <v>1</v>
      </c>
      <c r="AF33" s="4">
        <f t="shared" si="3"/>
        <v>1</v>
      </c>
      <c r="AG33" s="5">
        <f t="shared" si="59"/>
        <v>0.13926324596195405</v>
      </c>
      <c r="AH33" s="4">
        <f t="shared" si="39"/>
        <v>1</v>
      </c>
      <c r="AI33" s="35" t="str">
        <f t="shared" si="40"/>
        <v>VALID</v>
      </c>
    </row>
    <row r="34" spans="1:35" x14ac:dyDescent="0.3">
      <c r="A34" s="64"/>
      <c r="B34" s="18">
        <v>-1</v>
      </c>
      <c r="C34" s="4">
        <v>1</v>
      </c>
      <c r="D34" s="4">
        <v>1</v>
      </c>
      <c r="E34" s="4">
        <v>1</v>
      </c>
      <c r="F34" s="14">
        <f t="shared" si="50"/>
        <v>1</v>
      </c>
      <c r="G34" s="5">
        <f t="shared" si="51"/>
        <v>0.10405887462739798</v>
      </c>
      <c r="H34" s="5">
        <f t="shared" si="29"/>
        <v>0.10405887462739798</v>
      </c>
      <c r="I34" s="5">
        <f t="shared" si="30"/>
        <v>0.89594112537260207</v>
      </c>
      <c r="J34" s="5">
        <f t="shared" si="52"/>
        <v>-8.9594112537260216E-3</v>
      </c>
      <c r="K34" s="5">
        <f t="shared" si="53"/>
        <v>8.9594112537260216E-3</v>
      </c>
      <c r="L34" s="5">
        <f t="shared" si="54"/>
        <v>8.9594112537260216E-3</v>
      </c>
      <c r="M34" s="5">
        <f t="shared" si="34"/>
        <v>8.9594112537260216E-3</v>
      </c>
      <c r="N34" s="5">
        <f t="shared" si="55"/>
        <v>6.1847849080190441E-2</v>
      </c>
      <c r="O34" s="5">
        <f t="shared" si="56"/>
        <v>-6.2243922129118855E-2</v>
      </c>
      <c r="P34" s="5">
        <f t="shared" si="57"/>
        <v>0.18630859976272121</v>
      </c>
      <c r="Q34" s="25">
        <f t="shared" si="58"/>
        <v>7.767969108889014E-2</v>
      </c>
      <c r="AA34" s="61"/>
      <c r="AD34" s="4">
        <f t="shared" si="8"/>
        <v>-1</v>
      </c>
      <c r="AE34" s="4">
        <f t="shared" si="2"/>
        <v>1</v>
      </c>
      <c r="AF34" s="4">
        <f t="shared" si="3"/>
        <v>-1</v>
      </c>
      <c r="AG34" s="5">
        <f t="shared" si="59"/>
        <v>-0.28123453050170977</v>
      </c>
      <c r="AH34" s="4">
        <f t="shared" si="39"/>
        <v>-1</v>
      </c>
      <c r="AI34" s="35" t="str">
        <f t="shared" si="40"/>
        <v>VALID</v>
      </c>
    </row>
    <row r="35" spans="1:35" x14ac:dyDescent="0.3">
      <c r="A35" s="64"/>
      <c r="B35" s="18">
        <v>-1</v>
      </c>
      <c r="C35" s="4">
        <v>1</v>
      </c>
      <c r="D35" s="4">
        <v>-1</v>
      </c>
      <c r="E35" s="4">
        <v>1</v>
      </c>
      <c r="F35" s="14">
        <f t="shared" si="50"/>
        <v>-1</v>
      </c>
      <c r="G35" s="5">
        <f t="shared" si="51"/>
        <v>-0.23272067988314035</v>
      </c>
      <c r="H35" s="5">
        <f t="shared" si="29"/>
        <v>-0.23272067988314035</v>
      </c>
      <c r="I35" s="5">
        <f t="shared" si="30"/>
        <v>-0.76727932011685962</v>
      </c>
      <c r="J35" s="5">
        <f t="shared" si="52"/>
        <v>7.6727932011685963E-3</v>
      </c>
      <c r="K35" s="5">
        <f t="shared" si="53"/>
        <v>-7.6727932011685963E-3</v>
      </c>
      <c r="L35" s="5">
        <f t="shared" si="54"/>
        <v>7.6727932011685963E-3</v>
      </c>
      <c r="M35" s="5">
        <f t="shared" si="34"/>
        <v>-7.6727932011685963E-3</v>
      </c>
      <c r="N35" s="5">
        <f t="shared" si="55"/>
        <v>6.9520642281359041E-2</v>
      </c>
      <c r="O35" s="5">
        <f t="shared" si="56"/>
        <v>-6.9916715330287454E-2</v>
      </c>
      <c r="P35" s="5">
        <f t="shared" si="57"/>
        <v>0.1939813929638898</v>
      </c>
      <c r="Q35" s="25">
        <f t="shared" si="58"/>
        <v>7.0006897887721548E-2</v>
      </c>
      <c r="AA35" s="61"/>
      <c r="AD35" s="4">
        <f t="shared" si="8"/>
        <v>-1</v>
      </c>
      <c r="AE35" s="4">
        <f t="shared" si="2"/>
        <v>-1</v>
      </c>
      <c r="AF35" s="4">
        <f t="shared" si="3"/>
        <v>1</v>
      </c>
      <c r="AG35" s="5">
        <f t="shared" si="59"/>
        <v>0.2759863115306232</v>
      </c>
      <c r="AH35" s="4">
        <f t="shared" si="39"/>
        <v>1</v>
      </c>
      <c r="AI35" s="35" t="str">
        <f t="shared" si="40"/>
        <v>VALID</v>
      </c>
    </row>
    <row r="36" spans="1:35" ht="15" thickBot="1" x14ac:dyDescent="0.35">
      <c r="A36" s="64"/>
      <c r="B36" s="18">
        <v>-1</v>
      </c>
      <c r="C36" s="4">
        <v>-1</v>
      </c>
      <c r="D36" s="4">
        <v>1</v>
      </c>
      <c r="E36" s="4">
        <v>1</v>
      </c>
      <c r="F36" s="14">
        <f t="shared" si="50"/>
        <v>1</v>
      </c>
      <c r="G36" s="5">
        <f t="shared" si="51"/>
        <v>0.26438436390053976</v>
      </c>
      <c r="H36" s="5">
        <f t="shared" si="29"/>
        <v>0.26438436390053976</v>
      </c>
      <c r="I36" s="5">
        <f t="shared" si="30"/>
        <v>0.73561563609946024</v>
      </c>
      <c r="J36" s="5">
        <f t="shared" si="52"/>
        <v>-7.3561563609946022E-3</v>
      </c>
      <c r="K36" s="5">
        <f t="shared" si="53"/>
        <v>-7.3561563609946022E-3</v>
      </c>
      <c r="L36" s="5">
        <f t="shared" si="54"/>
        <v>7.3561563609946022E-3</v>
      </c>
      <c r="M36" s="5">
        <f t="shared" si="34"/>
        <v>7.3561563609946022E-3</v>
      </c>
      <c r="N36" s="5">
        <f t="shared" si="55"/>
        <v>6.2164485920364436E-2</v>
      </c>
      <c r="O36" s="5">
        <f t="shared" si="56"/>
        <v>-7.7272871691282052E-2</v>
      </c>
      <c r="P36" s="5">
        <f t="shared" si="57"/>
        <v>0.2013375493248844</v>
      </c>
      <c r="Q36" s="25">
        <f t="shared" si="58"/>
        <v>7.7363054248716145E-2</v>
      </c>
      <c r="AA36" s="62"/>
      <c r="AB36" s="36"/>
      <c r="AC36" s="36"/>
      <c r="AD36" s="26">
        <f t="shared" si="8"/>
        <v>-1</v>
      </c>
      <c r="AE36" s="26">
        <f t="shared" si="2"/>
        <v>-1</v>
      </c>
      <c r="AF36" s="26">
        <f t="shared" si="3"/>
        <v>-1</v>
      </c>
      <c r="AG36" s="27">
        <f t="shared" si="59"/>
        <v>-0.14451146493304062</v>
      </c>
      <c r="AH36" s="26">
        <f t="shared" si="39"/>
        <v>-1</v>
      </c>
      <c r="AI36" s="38" t="str">
        <f t="shared" si="40"/>
        <v>VALID</v>
      </c>
    </row>
    <row r="37" spans="1:35" ht="15" thickBot="1" x14ac:dyDescent="0.35">
      <c r="A37" s="65"/>
      <c r="B37" s="30">
        <v>-1</v>
      </c>
      <c r="C37" s="26">
        <v>-1</v>
      </c>
      <c r="D37" s="26">
        <v>-1</v>
      </c>
      <c r="E37" s="26">
        <v>1</v>
      </c>
      <c r="F37" s="47">
        <f t="shared" si="50"/>
        <v>-1</v>
      </c>
      <c r="G37" s="27">
        <f t="shared" si="51"/>
        <v>-0.10886610930525065</v>
      </c>
      <c r="H37" s="27">
        <f t="shared" si="29"/>
        <v>-0.10886610930525065</v>
      </c>
      <c r="I37" s="27">
        <f t="shared" si="30"/>
        <v>-0.89113389069474935</v>
      </c>
      <c r="J37" s="42">
        <f t="shared" si="52"/>
        <v>8.9113389069474941E-3</v>
      </c>
      <c r="K37" s="42">
        <f t="shared" si="53"/>
        <v>8.9113389069474941E-3</v>
      </c>
      <c r="L37" s="42">
        <f t="shared" si="54"/>
        <v>8.9113389069474941E-3</v>
      </c>
      <c r="M37" s="42">
        <f t="shared" si="34"/>
        <v>-8.9113389069474941E-3</v>
      </c>
      <c r="N37" s="43">
        <f t="shared" si="55"/>
        <v>7.1075824827311923E-2</v>
      </c>
      <c r="O37" s="43">
        <f t="shared" si="56"/>
        <v>-6.8361532784334558E-2</v>
      </c>
      <c r="P37" s="43">
        <f t="shared" si="57"/>
        <v>0.21024888823183191</v>
      </c>
      <c r="Q37" s="44">
        <f t="shared" si="58"/>
        <v>6.8451715341768651E-2</v>
      </c>
      <c r="AA37" s="60" t="s">
        <v>39</v>
      </c>
      <c r="AB37" s="50" t="s">
        <v>11</v>
      </c>
      <c r="AC37" s="51">
        <f>N45</f>
        <v>8.5504616004189224E-2</v>
      </c>
      <c r="AD37" s="39">
        <f t="shared" si="8"/>
        <v>1</v>
      </c>
      <c r="AE37" s="39">
        <f t="shared" si="2"/>
        <v>1</v>
      </c>
      <c r="AF37" s="39">
        <f t="shared" si="3"/>
        <v>1</v>
      </c>
      <c r="AG37" s="40">
        <f>($AC$37*AD37)+($AC$38*AE37)+($AC$39*AF37)+$AC$40</f>
        <v>0.33854701514991925</v>
      </c>
      <c r="AH37" s="39">
        <f t="shared" si="39"/>
        <v>1</v>
      </c>
      <c r="AI37" s="41" t="str">
        <f t="shared" si="40"/>
        <v>VALID</v>
      </c>
    </row>
    <row r="38" spans="1:35" x14ac:dyDescent="0.3">
      <c r="A38" s="63" t="s">
        <v>39</v>
      </c>
      <c r="B38" s="45">
        <v>1</v>
      </c>
      <c r="C38" s="39">
        <v>1</v>
      </c>
      <c r="D38" s="39">
        <v>1</v>
      </c>
      <c r="E38" s="39">
        <v>1</v>
      </c>
      <c r="F38" s="39">
        <f>F30</f>
        <v>1</v>
      </c>
      <c r="G38" s="40">
        <f t="shared" si="51"/>
        <v>0.2814148956165779</v>
      </c>
      <c r="H38" s="40">
        <f t="shared" si="29"/>
        <v>0.2814148956165779</v>
      </c>
      <c r="I38" s="40">
        <f t="shared" si="30"/>
        <v>0.71858510438342216</v>
      </c>
      <c r="J38" s="40">
        <f t="shared" si="52"/>
        <v>7.1858510438342219E-3</v>
      </c>
      <c r="K38" s="40">
        <f t="shared" si="53"/>
        <v>7.1858510438342219E-3</v>
      </c>
      <c r="L38" s="40">
        <f t="shared" si="54"/>
        <v>7.1858510438342219E-3</v>
      </c>
      <c r="M38" s="40">
        <f t="shared" si="34"/>
        <v>7.1858510438342219E-3</v>
      </c>
      <c r="N38" s="40">
        <f t="shared" si="55"/>
        <v>7.8261675871146144E-2</v>
      </c>
      <c r="O38" s="40">
        <f t="shared" si="56"/>
        <v>-6.1175681740500337E-2</v>
      </c>
      <c r="P38" s="40">
        <f t="shared" si="57"/>
        <v>0.21743473927566614</v>
      </c>
      <c r="Q38" s="46">
        <f t="shared" si="58"/>
        <v>7.5637566385602872E-2</v>
      </c>
      <c r="AA38" s="61"/>
      <c r="AB38" s="15" t="s">
        <v>12</v>
      </c>
      <c r="AC38" s="48">
        <f>O45</f>
        <v>-8.2266968562216325E-2</v>
      </c>
      <c r="AD38" s="4">
        <f t="shared" si="8"/>
        <v>1</v>
      </c>
      <c r="AE38" s="4">
        <f t="shared" si="2"/>
        <v>1</v>
      </c>
      <c r="AF38" s="4">
        <f t="shared" si="3"/>
        <v>-1</v>
      </c>
      <c r="AG38" s="5">
        <f t="shared" ref="AG38:AG43" si="60">($AC$37*AD38)+($AC$38*AE38)+($AC$39*AF38)+$AC$40</f>
        <v>-0.16725377574264624</v>
      </c>
      <c r="AH38" s="4">
        <f t="shared" si="39"/>
        <v>-1</v>
      </c>
      <c r="AI38" s="35" t="str">
        <f t="shared" si="40"/>
        <v>VALID</v>
      </c>
    </row>
    <row r="39" spans="1:35" x14ac:dyDescent="0.3">
      <c r="A39" s="64"/>
      <c r="B39" s="18">
        <v>1</v>
      </c>
      <c r="C39" s="4">
        <v>1</v>
      </c>
      <c r="D39" s="4">
        <v>-1</v>
      </c>
      <c r="E39" s="4">
        <v>1</v>
      </c>
      <c r="F39" s="14">
        <f t="shared" si="50"/>
        <v>-1</v>
      </c>
      <c r="G39" s="5">
        <f t="shared" ref="G39:G53" si="61">(N38*B39)+(O38*C39)+(P38*D39)+Q38</f>
        <v>-0.12471117875941745</v>
      </c>
      <c r="H39" s="5">
        <f t="shared" si="29"/>
        <v>-0.12471117875941745</v>
      </c>
      <c r="I39" s="5">
        <f t="shared" si="30"/>
        <v>-0.87528882124058249</v>
      </c>
      <c r="J39" s="5">
        <f t="shared" ref="J39:J53" si="62">$B$1*$I39*B39</f>
        <v>-8.7528882124058259E-3</v>
      </c>
      <c r="K39" s="5">
        <f t="shared" ref="K39:K53" si="63">$B$1*$I39*C39</f>
        <v>-8.7528882124058259E-3</v>
      </c>
      <c r="L39" s="5">
        <f t="shared" ref="L39:L53" si="64">$B$1*$I39*D39</f>
        <v>8.7528882124058259E-3</v>
      </c>
      <c r="M39" s="5">
        <f t="shared" si="34"/>
        <v>-8.7528882124058259E-3</v>
      </c>
      <c r="N39" s="5">
        <f t="shared" ref="N39:N53" si="65">N38+J39</f>
        <v>6.9508787658740315E-2</v>
      </c>
      <c r="O39" s="5">
        <f t="shared" ref="O39:O53" si="66">O38+K39</f>
        <v>-6.9928569952906167E-2</v>
      </c>
      <c r="P39" s="5">
        <f t="shared" ref="P39:P53" si="67">P38+L39</f>
        <v>0.22618762748807197</v>
      </c>
      <c r="Q39" s="25">
        <f t="shared" ref="Q39:Q53" si="68">Q38+M39</f>
        <v>6.6884678173197043E-2</v>
      </c>
      <c r="AA39" s="61"/>
      <c r="AB39" s="15" t="s">
        <v>27</v>
      </c>
      <c r="AC39" s="48">
        <f>P45</f>
        <v>0.25290039544628273</v>
      </c>
      <c r="AD39" s="4">
        <f t="shared" si="8"/>
        <v>1</v>
      </c>
      <c r="AE39" s="4">
        <f t="shared" si="2"/>
        <v>-1</v>
      </c>
      <c r="AF39" s="4">
        <f t="shared" si="3"/>
        <v>1</v>
      </c>
      <c r="AG39" s="5">
        <f t="shared" si="60"/>
        <v>0.5030809522743519</v>
      </c>
      <c r="AH39" s="4">
        <f t="shared" si="39"/>
        <v>1</v>
      </c>
      <c r="AI39" s="35" t="str">
        <f t="shared" si="40"/>
        <v>VALID</v>
      </c>
    </row>
    <row r="40" spans="1:35" x14ac:dyDescent="0.3">
      <c r="A40" s="64"/>
      <c r="B40" s="18">
        <v>1</v>
      </c>
      <c r="C40" s="4">
        <v>-1</v>
      </c>
      <c r="D40" s="4">
        <v>1</v>
      </c>
      <c r="E40" s="4">
        <v>1</v>
      </c>
      <c r="F40" s="14">
        <f t="shared" si="50"/>
        <v>1</v>
      </c>
      <c r="G40" s="5">
        <f t="shared" si="61"/>
        <v>0.43250966327291551</v>
      </c>
      <c r="H40" s="5">
        <f t="shared" si="29"/>
        <v>0.43250966327291551</v>
      </c>
      <c r="I40" s="5">
        <f t="shared" si="30"/>
        <v>0.56749033672708449</v>
      </c>
      <c r="J40" s="5">
        <f t="shared" si="62"/>
        <v>5.6749033672708451E-3</v>
      </c>
      <c r="K40" s="5">
        <f t="shared" si="63"/>
        <v>-5.6749033672708451E-3</v>
      </c>
      <c r="L40" s="5">
        <f t="shared" si="64"/>
        <v>5.6749033672708451E-3</v>
      </c>
      <c r="M40" s="5">
        <f t="shared" si="34"/>
        <v>5.6749033672708451E-3</v>
      </c>
      <c r="N40" s="5">
        <f t="shared" si="65"/>
        <v>7.5183691026011162E-2</v>
      </c>
      <c r="O40" s="5">
        <f t="shared" si="66"/>
        <v>-7.5603473320177014E-2</v>
      </c>
      <c r="P40" s="5">
        <f t="shared" si="67"/>
        <v>0.23186253085534281</v>
      </c>
      <c r="Q40" s="25">
        <f t="shared" si="68"/>
        <v>7.2559581540467891E-2</v>
      </c>
      <c r="AA40" s="61"/>
      <c r="AB40" t="s">
        <v>13</v>
      </c>
      <c r="AC40" s="31">
        <f>Q45</f>
        <v>8.2408972261663577E-2</v>
      </c>
      <c r="AD40" s="4">
        <f t="shared" si="8"/>
        <v>1</v>
      </c>
      <c r="AE40" s="4">
        <f t="shared" si="2"/>
        <v>-1</v>
      </c>
      <c r="AF40" s="4">
        <f t="shared" si="3"/>
        <v>-1</v>
      </c>
      <c r="AG40" s="5">
        <f t="shared" si="60"/>
        <v>-2.7198386182135936E-3</v>
      </c>
      <c r="AH40" s="4">
        <f t="shared" si="39"/>
        <v>-1</v>
      </c>
      <c r="AI40" s="35" t="str">
        <f t="shared" si="40"/>
        <v>TIDAK VALID</v>
      </c>
    </row>
    <row r="41" spans="1:35" x14ac:dyDescent="0.3">
      <c r="A41" s="64"/>
      <c r="B41" s="18">
        <v>1</v>
      </c>
      <c r="C41" s="4">
        <v>-1</v>
      </c>
      <c r="D41" s="4">
        <v>-1</v>
      </c>
      <c r="E41" s="4">
        <v>1</v>
      </c>
      <c r="F41" s="14">
        <f t="shared" si="50"/>
        <v>1</v>
      </c>
      <c r="G41" s="5">
        <f t="shared" si="61"/>
        <v>-8.5157849686867543E-3</v>
      </c>
      <c r="H41" s="5">
        <f t="shared" si="29"/>
        <v>-8.5157849686867543E-3</v>
      </c>
      <c r="I41" s="5">
        <f t="shared" si="30"/>
        <v>1.0085157849686868</v>
      </c>
      <c r="J41" s="5">
        <f t="shared" si="62"/>
        <v>1.0085157849686869E-2</v>
      </c>
      <c r="K41" s="5">
        <f t="shared" si="63"/>
        <v>-1.0085157849686869E-2</v>
      </c>
      <c r="L41" s="5">
        <f t="shared" si="64"/>
        <v>-1.0085157849686869E-2</v>
      </c>
      <c r="M41" s="5">
        <f t="shared" si="34"/>
        <v>1.0085157849686869E-2</v>
      </c>
      <c r="N41" s="5">
        <f t="shared" si="65"/>
        <v>8.5268848875698036E-2</v>
      </c>
      <c r="O41" s="5">
        <f t="shared" si="66"/>
        <v>-8.5688631169863888E-2</v>
      </c>
      <c r="P41" s="5">
        <f t="shared" si="67"/>
        <v>0.22177737300565595</v>
      </c>
      <c r="Q41" s="25">
        <f t="shared" si="68"/>
        <v>8.2644739390154764E-2</v>
      </c>
      <c r="AA41" s="61"/>
      <c r="AD41" s="4">
        <f t="shared" si="8"/>
        <v>-1</v>
      </c>
      <c r="AE41" s="4">
        <f t="shared" si="2"/>
        <v>1</v>
      </c>
      <c r="AF41" s="4">
        <f t="shared" si="3"/>
        <v>1</v>
      </c>
      <c r="AG41" s="5">
        <f t="shared" si="60"/>
        <v>0.16753778314154075</v>
      </c>
      <c r="AH41" s="4">
        <f t="shared" si="39"/>
        <v>1</v>
      </c>
      <c r="AI41" s="35" t="str">
        <f t="shared" si="40"/>
        <v>VALID</v>
      </c>
    </row>
    <row r="42" spans="1:35" x14ac:dyDescent="0.3">
      <c r="A42" s="64"/>
      <c r="B42" s="18">
        <v>-1</v>
      </c>
      <c r="C42" s="4">
        <v>1</v>
      </c>
      <c r="D42" s="4">
        <v>1</v>
      </c>
      <c r="E42" s="4">
        <v>1</v>
      </c>
      <c r="F42" s="14">
        <f t="shared" si="50"/>
        <v>1</v>
      </c>
      <c r="G42" s="5">
        <f t="shared" si="61"/>
        <v>0.13346463235024877</v>
      </c>
      <c r="H42" s="5">
        <f t="shared" si="29"/>
        <v>0.13346463235024877</v>
      </c>
      <c r="I42" s="5">
        <f t="shared" si="30"/>
        <v>0.86653536764975125</v>
      </c>
      <c r="J42" s="5">
        <f t="shared" si="62"/>
        <v>-8.6653536764975132E-3</v>
      </c>
      <c r="K42" s="5">
        <f t="shared" si="63"/>
        <v>8.6653536764975132E-3</v>
      </c>
      <c r="L42" s="5">
        <f t="shared" si="64"/>
        <v>8.6653536764975132E-3</v>
      </c>
      <c r="M42" s="5">
        <f t="shared" si="34"/>
        <v>8.6653536764975132E-3</v>
      </c>
      <c r="N42" s="5">
        <f t="shared" si="65"/>
        <v>7.6603495199200525E-2</v>
      </c>
      <c r="O42" s="5">
        <f t="shared" si="66"/>
        <v>-7.7023277493366377E-2</v>
      </c>
      <c r="P42" s="5">
        <f t="shared" si="67"/>
        <v>0.23044272668215346</v>
      </c>
      <c r="Q42" s="25">
        <f t="shared" si="68"/>
        <v>9.1310093066652276E-2</v>
      </c>
      <c r="AA42" s="61"/>
      <c r="AD42" s="4">
        <f t="shared" si="8"/>
        <v>-1</v>
      </c>
      <c r="AE42" s="4">
        <f t="shared" si="2"/>
        <v>1</v>
      </c>
      <c r="AF42" s="4">
        <f t="shared" si="3"/>
        <v>-1</v>
      </c>
      <c r="AG42" s="5">
        <f t="shared" si="60"/>
        <v>-0.33826300775102469</v>
      </c>
      <c r="AH42" s="4">
        <f t="shared" si="39"/>
        <v>-1</v>
      </c>
      <c r="AI42" s="35" t="str">
        <f t="shared" si="40"/>
        <v>VALID</v>
      </c>
    </row>
    <row r="43" spans="1:35" x14ac:dyDescent="0.3">
      <c r="A43" s="64"/>
      <c r="B43" s="18">
        <v>-1</v>
      </c>
      <c r="C43" s="4">
        <v>1</v>
      </c>
      <c r="D43" s="4">
        <v>-1</v>
      </c>
      <c r="E43" s="4">
        <v>1</v>
      </c>
      <c r="F43" s="14">
        <f t="shared" si="50"/>
        <v>-1</v>
      </c>
      <c r="G43" s="5">
        <f t="shared" si="61"/>
        <v>-0.29275940630806807</v>
      </c>
      <c r="H43" s="5">
        <f t="shared" si="29"/>
        <v>-0.29275940630806807</v>
      </c>
      <c r="I43" s="5">
        <f t="shared" si="30"/>
        <v>-0.70724059369193193</v>
      </c>
      <c r="J43" s="5">
        <f t="shared" si="62"/>
        <v>7.0724059369193194E-3</v>
      </c>
      <c r="K43" s="5">
        <f t="shared" si="63"/>
        <v>-7.0724059369193194E-3</v>
      </c>
      <c r="L43" s="5">
        <f t="shared" si="64"/>
        <v>7.0724059369193194E-3</v>
      </c>
      <c r="M43" s="5">
        <f t="shared" si="34"/>
        <v>-7.0724059369193194E-3</v>
      </c>
      <c r="N43" s="5">
        <f t="shared" si="65"/>
        <v>8.3675901136119848E-2</v>
      </c>
      <c r="O43" s="5">
        <f t="shared" si="66"/>
        <v>-8.40956834302857E-2</v>
      </c>
      <c r="P43" s="5">
        <f t="shared" si="67"/>
        <v>0.23751513261907278</v>
      </c>
      <c r="Q43" s="25">
        <f t="shared" si="68"/>
        <v>8.4237687129732952E-2</v>
      </c>
      <c r="AA43" s="61"/>
      <c r="AD43" s="4">
        <f t="shared" si="8"/>
        <v>-1</v>
      </c>
      <c r="AE43" s="4">
        <f t="shared" si="2"/>
        <v>-1</v>
      </c>
      <c r="AF43" s="4">
        <f t="shared" si="3"/>
        <v>1</v>
      </c>
      <c r="AG43" s="5">
        <f t="shared" si="60"/>
        <v>0.33207172026597342</v>
      </c>
      <c r="AH43" s="4">
        <f t="shared" si="39"/>
        <v>1</v>
      </c>
      <c r="AI43" s="35" t="str">
        <f t="shared" si="40"/>
        <v>VALID</v>
      </c>
    </row>
    <row r="44" spans="1:35" ht="15" thickBot="1" x14ac:dyDescent="0.35">
      <c r="A44" s="64"/>
      <c r="B44" s="18">
        <v>-1</v>
      </c>
      <c r="C44" s="4">
        <v>-1</v>
      </c>
      <c r="D44" s="4">
        <v>1</v>
      </c>
      <c r="E44" s="4">
        <v>1</v>
      </c>
      <c r="F44" s="14">
        <f t="shared" si="50"/>
        <v>1</v>
      </c>
      <c r="G44" s="5">
        <f t="shared" si="61"/>
        <v>0.3221726020429716</v>
      </c>
      <c r="H44" s="5">
        <f t="shared" si="29"/>
        <v>0.3221726020429716</v>
      </c>
      <c r="I44" s="5">
        <f t="shared" si="30"/>
        <v>0.6778273979570284</v>
      </c>
      <c r="J44" s="5">
        <f t="shared" si="62"/>
        <v>-6.7782739795702839E-3</v>
      </c>
      <c r="K44" s="5">
        <f t="shared" si="63"/>
        <v>-6.7782739795702839E-3</v>
      </c>
      <c r="L44" s="5">
        <f t="shared" si="64"/>
        <v>6.7782739795702839E-3</v>
      </c>
      <c r="M44" s="5">
        <f t="shared" si="34"/>
        <v>6.7782739795702839E-3</v>
      </c>
      <c r="N44" s="5">
        <f t="shared" si="65"/>
        <v>7.6897627156549561E-2</v>
      </c>
      <c r="O44" s="5">
        <f t="shared" si="66"/>
        <v>-9.0873957409855988E-2</v>
      </c>
      <c r="P44" s="5">
        <f t="shared" si="67"/>
        <v>0.24429340659864307</v>
      </c>
      <c r="Q44" s="25">
        <f t="shared" si="68"/>
        <v>9.1015961109303239E-2</v>
      </c>
      <c r="AA44" s="62"/>
      <c r="AB44" s="36"/>
      <c r="AC44" s="36"/>
      <c r="AD44" s="26">
        <f t="shared" si="8"/>
        <v>-1</v>
      </c>
      <c r="AE44" s="26">
        <f t="shared" si="2"/>
        <v>-1</v>
      </c>
      <c r="AF44" s="26">
        <f t="shared" si="3"/>
        <v>-1</v>
      </c>
      <c r="AG44" s="27">
        <f>($AC$37*AD44)+($AC$38*AE44)+($AC$39*AF44)+$AC$40</f>
        <v>-0.17372907062659207</v>
      </c>
      <c r="AH44" s="26">
        <f t="shared" si="39"/>
        <v>-1</v>
      </c>
      <c r="AI44" s="38" t="str">
        <f>IF(AH44=F45,"VALID","TIDAK VALID")</f>
        <v>VALID</v>
      </c>
    </row>
    <row r="45" spans="1:35" ht="15" thickBot="1" x14ac:dyDescent="0.35">
      <c r="A45" s="65"/>
      <c r="B45" s="30">
        <v>-1</v>
      </c>
      <c r="C45" s="26">
        <v>-1</v>
      </c>
      <c r="D45" s="26">
        <v>-1</v>
      </c>
      <c r="E45" s="26">
        <v>1</v>
      </c>
      <c r="F45" s="47">
        <f t="shared" si="50"/>
        <v>-1</v>
      </c>
      <c r="G45" s="27">
        <f t="shared" si="61"/>
        <v>-0.13930111523603342</v>
      </c>
      <c r="H45" s="27">
        <f t="shared" si="29"/>
        <v>-0.13930111523603342</v>
      </c>
      <c r="I45" s="27">
        <f t="shared" si="30"/>
        <v>-0.86069888476396661</v>
      </c>
      <c r="J45" s="42">
        <f t="shared" si="62"/>
        <v>8.6069888476396662E-3</v>
      </c>
      <c r="K45" s="42">
        <f t="shared" si="63"/>
        <v>8.6069888476396662E-3</v>
      </c>
      <c r="L45" s="42">
        <f t="shared" si="64"/>
        <v>8.6069888476396662E-3</v>
      </c>
      <c r="M45" s="42">
        <f t="shared" si="34"/>
        <v>-8.6069888476396662E-3</v>
      </c>
      <c r="N45" s="43">
        <f t="shared" si="65"/>
        <v>8.5504616004189224E-2</v>
      </c>
      <c r="O45" s="43">
        <f t="shared" si="66"/>
        <v>-8.2266968562216325E-2</v>
      </c>
      <c r="P45" s="43">
        <f t="shared" si="67"/>
        <v>0.25290039544628273</v>
      </c>
      <c r="Q45" s="44">
        <f t="shared" si="68"/>
        <v>8.2408972261663577E-2</v>
      </c>
      <c r="AA45" s="60" t="s">
        <v>40</v>
      </c>
      <c r="AB45" s="50" t="s">
        <v>11</v>
      </c>
      <c r="AC45" s="51">
        <f>N53</f>
        <v>9.8802418374072665E-2</v>
      </c>
      <c r="AD45" s="53">
        <f t="shared" si="8"/>
        <v>1</v>
      </c>
      <c r="AE45" s="53">
        <f t="shared" si="2"/>
        <v>1</v>
      </c>
      <c r="AF45" s="53">
        <f t="shared" si="3"/>
        <v>1</v>
      </c>
      <c r="AG45" s="40">
        <f>($AC$45*AD45)+($AC$46*AE45)+($AC$47*AF45)+$AC$48</f>
        <v>0.39120194719330004</v>
      </c>
      <c r="AH45" s="39">
        <f t="shared" ref="AH45:AH52" si="69">IF(AG45&gt;=0,1,-1)</f>
        <v>1</v>
      </c>
      <c r="AI45" s="41" t="str">
        <f t="shared" ref="AI45:AI52" si="70">IF(AH45=F46,"VALID","TIDAK VALID")</f>
        <v>VALID</v>
      </c>
    </row>
    <row r="46" spans="1:35" x14ac:dyDescent="0.3">
      <c r="A46" s="63" t="s">
        <v>40</v>
      </c>
      <c r="B46" s="45">
        <v>1</v>
      </c>
      <c r="C46" s="39">
        <v>1</v>
      </c>
      <c r="D46" s="39">
        <v>1</v>
      </c>
      <c r="E46" s="39">
        <v>1</v>
      </c>
      <c r="F46" s="39">
        <f>F38</f>
        <v>1</v>
      </c>
      <c r="G46" s="40">
        <f t="shared" si="61"/>
        <v>0.33854701514991925</v>
      </c>
      <c r="H46" s="40">
        <f t="shared" si="29"/>
        <v>0.33854701514991925</v>
      </c>
      <c r="I46" s="40">
        <f t="shared" si="30"/>
        <v>0.66145298485008075</v>
      </c>
      <c r="J46" s="40">
        <f t="shared" si="62"/>
        <v>6.6145298485008079E-3</v>
      </c>
      <c r="K46" s="40">
        <f t="shared" si="63"/>
        <v>6.6145298485008079E-3</v>
      </c>
      <c r="L46" s="40">
        <f t="shared" si="64"/>
        <v>6.6145298485008079E-3</v>
      </c>
      <c r="M46" s="40">
        <f t="shared" si="34"/>
        <v>6.6145298485008079E-3</v>
      </c>
      <c r="N46" s="40">
        <f t="shared" si="65"/>
        <v>9.2119145852690029E-2</v>
      </c>
      <c r="O46" s="40">
        <f t="shared" si="66"/>
        <v>-7.565243871371552E-2</v>
      </c>
      <c r="P46" s="40">
        <f t="shared" si="67"/>
        <v>0.25951492529478354</v>
      </c>
      <c r="Q46" s="46">
        <f t="shared" si="68"/>
        <v>8.9023502110164382E-2</v>
      </c>
      <c r="AA46" s="61"/>
      <c r="AB46" s="15" t="s">
        <v>12</v>
      </c>
      <c r="AC46" s="48">
        <f>O53</f>
        <v>-9.5092274206003718E-2</v>
      </c>
      <c r="AD46" s="4">
        <f t="shared" ref="AD46:AD52" si="71">B47</f>
        <v>1</v>
      </c>
      <c r="AE46" s="4">
        <f t="shared" ref="AE46:AE52" si="72">C47</f>
        <v>1</v>
      </c>
      <c r="AF46" s="4">
        <f t="shared" ref="AF46:AF52" si="73">D47</f>
        <v>-1</v>
      </c>
      <c r="AG46" s="34">
        <f t="shared" ref="AG46:AG52" si="74">($AC$45*AD46)+($AC$46*AE46)+($AC$47*AF46)+$AC$48</f>
        <v>-0.19319398973515792</v>
      </c>
      <c r="AH46" s="4">
        <f t="shared" si="69"/>
        <v>-1</v>
      </c>
      <c r="AI46" s="35" t="str">
        <f t="shared" si="70"/>
        <v>VALID</v>
      </c>
    </row>
    <row r="47" spans="1:35" x14ac:dyDescent="0.3">
      <c r="A47" s="64"/>
      <c r="B47" s="18">
        <v>1</v>
      </c>
      <c r="C47" s="4">
        <v>1</v>
      </c>
      <c r="D47" s="4">
        <v>-1</v>
      </c>
      <c r="E47" s="4">
        <v>1</v>
      </c>
      <c r="F47" s="14">
        <f t="shared" si="50"/>
        <v>-1</v>
      </c>
      <c r="G47" s="5">
        <f t="shared" si="61"/>
        <v>-0.15402471604564463</v>
      </c>
      <c r="H47" s="5">
        <f t="shared" si="29"/>
        <v>-0.15402471604564463</v>
      </c>
      <c r="I47" s="5">
        <f t="shared" si="30"/>
        <v>-0.84597528395435539</v>
      </c>
      <c r="J47" s="5">
        <f t="shared" si="62"/>
        <v>-8.4597528395435537E-3</v>
      </c>
      <c r="K47" s="5">
        <f t="shared" si="63"/>
        <v>-8.4597528395435537E-3</v>
      </c>
      <c r="L47" s="5">
        <f t="shared" si="64"/>
        <v>8.4597528395435537E-3</v>
      </c>
      <c r="M47" s="5">
        <f t="shared" si="34"/>
        <v>-8.4597528395435537E-3</v>
      </c>
      <c r="N47" s="5">
        <f t="shared" si="65"/>
        <v>8.3659393013146482E-2</v>
      </c>
      <c r="O47" s="5">
        <f t="shared" si="66"/>
        <v>-8.411219155325908E-2</v>
      </c>
      <c r="P47" s="5">
        <f t="shared" si="67"/>
        <v>0.26797467813432707</v>
      </c>
      <c r="Q47" s="25">
        <f t="shared" si="68"/>
        <v>8.0563749270620821E-2</v>
      </c>
      <c r="AA47" s="61"/>
      <c r="AB47" s="15" t="s">
        <v>27</v>
      </c>
      <c r="AC47" s="48">
        <f>P53</f>
        <v>0.29219796846422896</v>
      </c>
      <c r="AD47" s="4">
        <f t="shared" si="71"/>
        <v>1</v>
      </c>
      <c r="AE47" s="4">
        <f t="shared" si="72"/>
        <v>-1</v>
      </c>
      <c r="AF47" s="4">
        <f t="shared" si="73"/>
        <v>1</v>
      </c>
      <c r="AG47" s="34">
        <f t="shared" si="74"/>
        <v>0.58138649560530753</v>
      </c>
      <c r="AH47" s="4">
        <f t="shared" si="69"/>
        <v>1</v>
      </c>
      <c r="AI47" s="35" t="str">
        <f t="shared" si="70"/>
        <v>VALID</v>
      </c>
    </row>
    <row r="48" spans="1:35" x14ac:dyDescent="0.3">
      <c r="A48" s="64"/>
      <c r="B48" s="18">
        <v>1</v>
      </c>
      <c r="C48" s="4">
        <v>-1</v>
      </c>
      <c r="D48" s="4">
        <v>1</v>
      </c>
      <c r="E48" s="4">
        <v>1</v>
      </c>
      <c r="F48" s="14">
        <f t="shared" si="50"/>
        <v>1</v>
      </c>
      <c r="G48" s="5">
        <f t="shared" si="61"/>
        <v>0.51631001197135351</v>
      </c>
      <c r="H48" s="5">
        <f t="shared" si="29"/>
        <v>0.51631001197135351</v>
      </c>
      <c r="I48" s="5">
        <f t="shared" si="30"/>
        <v>0.48368998802864649</v>
      </c>
      <c r="J48" s="5">
        <f t="shared" si="62"/>
        <v>4.8368998802864648E-3</v>
      </c>
      <c r="K48" s="5">
        <f t="shared" si="63"/>
        <v>-4.8368998802864648E-3</v>
      </c>
      <c r="L48" s="5">
        <f t="shared" si="64"/>
        <v>4.8368998802864648E-3</v>
      </c>
      <c r="M48" s="5">
        <f t="shared" si="34"/>
        <v>4.8368998802864648E-3</v>
      </c>
      <c r="N48" s="5">
        <f t="shared" si="65"/>
        <v>8.8496292893432943E-2</v>
      </c>
      <c r="O48" s="5">
        <f t="shared" si="66"/>
        <v>-8.8949091433545541E-2</v>
      </c>
      <c r="P48" s="5">
        <f t="shared" si="67"/>
        <v>0.27281157801461353</v>
      </c>
      <c r="Q48" s="25">
        <f t="shared" si="68"/>
        <v>8.5400649150907282E-2</v>
      </c>
      <c r="AA48" s="61"/>
      <c r="AB48" t="s">
        <v>13</v>
      </c>
      <c r="AC48" s="31">
        <f>Q53</f>
        <v>9.5293834561002128E-2</v>
      </c>
      <c r="AD48" s="4">
        <f t="shared" si="71"/>
        <v>1</v>
      </c>
      <c r="AE48" s="4">
        <f t="shared" si="72"/>
        <v>-1</v>
      </c>
      <c r="AF48" s="4">
        <f t="shared" si="73"/>
        <v>-1</v>
      </c>
      <c r="AG48" s="34">
        <f t="shared" si="74"/>
        <v>-3.0094413231504524E-3</v>
      </c>
      <c r="AH48" s="4">
        <f t="shared" si="69"/>
        <v>-1</v>
      </c>
      <c r="AI48" s="35" t="str">
        <f t="shared" si="70"/>
        <v>TIDAK VALID</v>
      </c>
    </row>
    <row r="49" spans="1:35" x14ac:dyDescent="0.3">
      <c r="A49" s="64"/>
      <c r="B49" s="18">
        <v>1</v>
      </c>
      <c r="C49" s="4">
        <v>-1</v>
      </c>
      <c r="D49" s="4">
        <v>-1</v>
      </c>
      <c r="E49" s="4">
        <v>1</v>
      </c>
      <c r="F49" s="14">
        <f t="shared" si="50"/>
        <v>1</v>
      </c>
      <c r="G49" s="5">
        <f t="shared" si="61"/>
        <v>-9.9655445367277662E-3</v>
      </c>
      <c r="H49" s="5">
        <f t="shared" si="29"/>
        <v>-9.9655445367277662E-3</v>
      </c>
      <c r="I49" s="5">
        <f t="shared" si="30"/>
        <v>1.0099655445367277</v>
      </c>
      <c r="J49" s="5">
        <f t="shared" si="62"/>
        <v>1.0099655445367277E-2</v>
      </c>
      <c r="K49" s="5">
        <f t="shared" si="63"/>
        <v>-1.0099655445367277E-2</v>
      </c>
      <c r="L49" s="5">
        <f t="shared" si="64"/>
        <v>-1.0099655445367277E-2</v>
      </c>
      <c r="M49" s="5">
        <f t="shared" si="34"/>
        <v>1.0099655445367277E-2</v>
      </c>
      <c r="N49" s="5">
        <f t="shared" si="65"/>
        <v>9.8595948338800227E-2</v>
      </c>
      <c r="O49" s="5">
        <f t="shared" si="66"/>
        <v>-9.9048746878912824E-2</v>
      </c>
      <c r="P49" s="5">
        <f t="shared" si="67"/>
        <v>0.26271192256924625</v>
      </c>
      <c r="Q49" s="25">
        <f t="shared" si="68"/>
        <v>9.5500304596274566E-2</v>
      </c>
      <c r="AA49" s="61"/>
      <c r="AD49" s="4">
        <f t="shared" si="71"/>
        <v>-1</v>
      </c>
      <c r="AE49" s="4">
        <f t="shared" si="72"/>
        <v>1</v>
      </c>
      <c r="AF49" s="4">
        <f t="shared" si="73"/>
        <v>1</v>
      </c>
      <c r="AG49" s="34">
        <f t="shared" si="74"/>
        <v>0.19359711044515471</v>
      </c>
      <c r="AH49" s="4">
        <f t="shared" si="69"/>
        <v>1</v>
      </c>
      <c r="AI49" s="35" t="str">
        <f t="shared" si="70"/>
        <v>VALID</v>
      </c>
    </row>
    <row r="50" spans="1:35" x14ac:dyDescent="0.3">
      <c r="A50" s="64"/>
      <c r="B50" s="18">
        <v>-1</v>
      </c>
      <c r="C50" s="4">
        <v>1</v>
      </c>
      <c r="D50" s="4">
        <v>1</v>
      </c>
      <c r="E50" s="4">
        <v>1</v>
      </c>
      <c r="F50" s="14">
        <f t="shared" si="50"/>
        <v>1</v>
      </c>
      <c r="G50" s="5">
        <f t="shared" si="61"/>
        <v>0.16056753194780776</v>
      </c>
      <c r="H50" s="5">
        <f t="shared" si="29"/>
        <v>0.16056753194780776</v>
      </c>
      <c r="I50" s="5">
        <f t="shared" si="30"/>
        <v>0.83943246805219229</v>
      </c>
      <c r="J50" s="5">
        <f t="shared" si="62"/>
        <v>-8.3943246805219234E-3</v>
      </c>
      <c r="K50" s="5">
        <f t="shared" si="63"/>
        <v>8.3943246805219234E-3</v>
      </c>
      <c r="L50" s="5">
        <f t="shared" si="64"/>
        <v>8.3943246805219234E-3</v>
      </c>
      <c r="M50" s="5">
        <f t="shared" si="34"/>
        <v>8.3943246805219234E-3</v>
      </c>
      <c r="N50" s="5">
        <f t="shared" si="65"/>
        <v>9.0201623658278302E-2</v>
      </c>
      <c r="O50" s="5">
        <f t="shared" si="66"/>
        <v>-9.0654422198390899E-2</v>
      </c>
      <c r="P50" s="5">
        <f t="shared" si="67"/>
        <v>0.27110624724976817</v>
      </c>
      <c r="Q50" s="25">
        <f t="shared" si="68"/>
        <v>0.10389462927679649</v>
      </c>
      <c r="AA50" s="61"/>
      <c r="AD50" s="4">
        <f t="shared" si="71"/>
        <v>-1</v>
      </c>
      <c r="AE50" s="4">
        <f t="shared" si="72"/>
        <v>1</v>
      </c>
      <c r="AF50" s="4">
        <f t="shared" si="73"/>
        <v>-1</v>
      </c>
      <c r="AG50" s="34">
        <f t="shared" si="74"/>
        <v>-0.39079882648330322</v>
      </c>
      <c r="AH50" s="4">
        <f t="shared" si="69"/>
        <v>-1</v>
      </c>
      <c r="AI50" s="35" t="str">
        <f t="shared" si="70"/>
        <v>VALID</v>
      </c>
    </row>
    <row r="51" spans="1:35" x14ac:dyDescent="0.3">
      <c r="A51" s="64"/>
      <c r="B51" s="18">
        <v>-1</v>
      </c>
      <c r="C51" s="4">
        <v>1</v>
      </c>
      <c r="D51" s="4">
        <v>-1</v>
      </c>
      <c r="E51" s="4">
        <v>1</v>
      </c>
      <c r="F51" s="14">
        <f t="shared" si="50"/>
        <v>-1</v>
      </c>
      <c r="G51" s="5">
        <f t="shared" si="61"/>
        <v>-0.34806766382964088</v>
      </c>
      <c r="H51" s="5">
        <f t="shared" si="29"/>
        <v>-0.34806766382964088</v>
      </c>
      <c r="I51" s="5">
        <f t="shared" si="30"/>
        <v>-0.65193233617035906</v>
      </c>
      <c r="J51" s="5">
        <f t="shared" si="62"/>
        <v>6.5193233617035912E-3</v>
      </c>
      <c r="K51" s="5">
        <f t="shared" si="63"/>
        <v>-6.5193233617035912E-3</v>
      </c>
      <c r="L51" s="5">
        <f t="shared" si="64"/>
        <v>6.5193233617035912E-3</v>
      </c>
      <c r="M51" s="5">
        <f t="shared" si="34"/>
        <v>-6.5193233617035912E-3</v>
      </c>
      <c r="N51" s="5">
        <f t="shared" si="65"/>
        <v>9.6720947019981893E-2</v>
      </c>
      <c r="O51" s="5">
        <f t="shared" si="66"/>
        <v>-9.717374556009449E-2</v>
      </c>
      <c r="P51" s="5">
        <f t="shared" si="67"/>
        <v>0.27762557061147175</v>
      </c>
      <c r="Q51" s="25">
        <f t="shared" si="68"/>
        <v>9.73753059150929E-2</v>
      </c>
      <c r="AA51" s="61"/>
      <c r="AD51" s="4">
        <f t="shared" si="71"/>
        <v>-1</v>
      </c>
      <c r="AE51" s="4">
        <f t="shared" si="72"/>
        <v>-1</v>
      </c>
      <c r="AF51" s="4">
        <f t="shared" si="73"/>
        <v>1</v>
      </c>
      <c r="AG51" s="34">
        <f t="shared" si="74"/>
        <v>0.3837816588571622</v>
      </c>
      <c r="AH51" s="4">
        <f t="shared" si="69"/>
        <v>1</v>
      </c>
      <c r="AI51" s="35" t="str">
        <f t="shared" si="70"/>
        <v>VALID</v>
      </c>
    </row>
    <row r="52" spans="1:35" ht="15" thickBot="1" x14ac:dyDescent="0.35">
      <c r="A52" s="64"/>
      <c r="B52" s="18">
        <v>-1</v>
      </c>
      <c r="C52" s="4">
        <v>-1</v>
      </c>
      <c r="D52" s="4">
        <v>1</v>
      </c>
      <c r="E52" s="4">
        <v>1</v>
      </c>
      <c r="F52" s="14">
        <f t="shared" si="50"/>
        <v>1</v>
      </c>
      <c r="G52" s="5">
        <f t="shared" si="61"/>
        <v>0.37545367506667726</v>
      </c>
      <c r="H52" s="5">
        <f t="shared" si="29"/>
        <v>0.37545367506667726</v>
      </c>
      <c r="I52" s="5">
        <f t="shared" si="30"/>
        <v>0.62454632493332274</v>
      </c>
      <c r="J52" s="5">
        <f t="shared" si="62"/>
        <v>-6.2454632493332274E-3</v>
      </c>
      <c r="K52" s="5">
        <f t="shared" si="63"/>
        <v>-6.2454632493332274E-3</v>
      </c>
      <c r="L52" s="5">
        <f t="shared" si="64"/>
        <v>6.2454632493332274E-3</v>
      </c>
      <c r="M52" s="5">
        <f t="shared" si="34"/>
        <v>6.2454632493332274E-3</v>
      </c>
      <c r="N52" s="5">
        <f t="shared" si="65"/>
        <v>9.0475483770648665E-2</v>
      </c>
      <c r="O52" s="5">
        <f t="shared" si="66"/>
        <v>-0.10341920880942772</v>
      </c>
      <c r="P52" s="5">
        <f t="shared" si="67"/>
        <v>0.28387103386080498</v>
      </c>
      <c r="Q52" s="25">
        <f t="shared" si="68"/>
        <v>0.10362076916442613</v>
      </c>
      <c r="AA52" s="62"/>
      <c r="AB52" s="36"/>
      <c r="AC52" s="36"/>
      <c r="AD52" s="26">
        <f t="shared" si="71"/>
        <v>-1</v>
      </c>
      <c r="AE52" s="26">
        <f t="shared" si="72"/>
        <v>-1</v>
      </c>
      <c r="AF52" s="26">
        <f t="shared" si="73"/>
        <v>-1</v>
      </c>
      <c r="AG52" s="52">
        <f t="shared" si="74"/>
        <v>-0.20061427807129575</v>
      </c>
      <c r="AH52" s="26">
        <f t="shared" si="69"/>
        <v>-1</v>
      </c>
      <c r="AI52" s="38" t="str">
        <f t="shared" si="70"/>
        <v>VALID</v>
      </c>
    </row>
    <row r="53" spans="1:35" ht="15" thickBot="1" x14ac:dyDescent="0.35">
      <c r="A53" s="65"/>
      <c r="B53" s="30">
        <v>-1</v>
      </c>
      <c r="C53" s="26">
        <v>-1</v>
      </c>
      <c r="D53" s="26">
        <v>-1</v>
      </c>
      <c r="E53" s="26">
        <v>1</v>
      </c>
      <c r="F53" s="47">
        <f t="shared" si="50"/>
        <v>-1</v>
      </c>
      <c r="G53" s="27">
        <f t="shared" si="61"/>
        <v>-0.16730653965759978</v>
      </c>
      <c r="H53" s="27">
        <f t="shared" si="29"/>
        <v>-0.16730653965759978</v>
      </c>
      <c r="I53" s="27">
        <f t="shared" si="30"/>
        <v>-0.83269346034240022</v>
      </c>
      <c r="J53" s="42">
        <f t="shared" si="62"/>
        <v>8.3269346034240029E-3</v>
      </c>
      <c r="K53" s="42">
        <f t="shared" si="63"/>
        <v>8.3269346034240029E-3</v>
      </c>
      <c r="L53" s="42">
        <f t="shared" si="64"/>
        <v>8.3269346034240029E-3</v>
      </c>
      <c r="M53" s="42">
        <f t="shared" si="34"/>
        <v>-8.3269346034240029E-3</v>
      </c>
      <c r="N53" s="43">
        <f t="shared" si="65"/>
        <v>9.8802418374072665E-2</v>
      </c>
      <c r="O53" s="43">
        <f t="shared" si="66"/>
        <v>-9.5092274206003718E-2</v>
      </c>
      <c r="P53" s="43">
        <f t="shared" si="67"/>
        <v>0.29219796846422896</v>
      </c>
      <c r="Q53" s="44">
        <f t="shared" si="68"/>
        <v>9.5293834561002128E-2</v>
      </c>
      <c r="AA53" s="60" t="s">
        <v>41</v>
      </c>
      <c r="AB53" s="50" t="s">
        <v>11</v>
      </c>
      <c r="AC53" s="51">
        <f>N61</f>
        <v>0.11105788323910366</v>
      </c>
      <c r="AD53" s="53">
        <f>B54</f>
        <v>1</v>
      </c>
      <c r="AE53" s="53">
        <f>C54</f>
        <v>1</v>
      </c>
      <c r="AF53" s="53">
        <f>D54</f>
        <v>1</v>
      </c>
      <c r="AG53" s="40">
        <f>($AC$53*AD53)+($AC$54*AE53)+($AC$55*AF53)+$AC$56</f>
        <v>0.4397304984301405</v>
      </c>
      <c r="AH53" s="39">
        <f t="shared" ref="AH53:AH84" si="75">IF(AG53&gt;=0,1,-1)</f>
        <v>1</v>
      </c>
      <c r="AI53" s="41" t="str">
        <f t="shared" ref="AI53:AI84" si="76">IF(AH53=F54,"VALID","TIDAK VALID")</f>
        <v>VALID</v>
      </c>
    </row>
    <row r="54" spans="1:35" x14ac:dyDescent="0.3">
      <c r="A54" s="63" t="s">
        <v>41</v>
      </c>
      <c r="B54" s="45">
        <v>1</v>
      </c>
      <c r="C54" s="39">
        <v>1</v>
      </c>
      <c r="D54" s="39">
        <v>1</v>
      </c>
      <c r="E54" s="39">
        <v>1</v>
      </c>
      <c r="F54" s="39">
        <f>F46</f>
        <v>1</v>
      </c>
      <c r="G54" s="40">
        <f t="shared" ref="G54:G85" si="77">(N53*B54)+(O53*C54)+(P53*D54)+Q53</f>
        <v>0.39120194719330004</v>
      </c>
      <c r="H54" s="40">
        <f t="shared" si="29"/>
        <v>0.39120194719330004</v>
      </c>
      <c r="I54" s="40">
        <f t="shared" si="30"/>
        <v>0.60879805280669996</v>
      </c>
      <c r="J54" s="40">
        <f t="shared" ref="J54:J85" si="78">$B$1*$I54*B54</f>
        <v>6.0879805280669996E-3</v>
      </c>
      <c r="K54" s="40">
        <f t="shared" ref="K54:K85" si="79">$B$1*$I54*C54</f>
        <v>6.0879805280669996E-3</v>
      </c>
      <c r="L54" s="40">
        <f t="shared" ref="L54:L85" si="80">$B$1*$I54*D54</f>
        <v>6.0879805280669996E-3</v>
      </c>
      <c r="M54" s="40">
        <f t="shared" si="34"/>
        <v>6.0879805280669996E-3</v>
      </c>
      <c r="N54" s="40">
        <f t="shared" ref="N54:N85" si="81">N53+J54</f>
        <v>0.10489039890213966</v>
      </c>
      <c r="O54" s="40">
        <f t="shared" ref="O54:O85" si="82">O53+K54</f>
        <v>-8.9004293677936719E-2</v>
      </c>
      <c r="P54" s="40">
        <f t="shared" ref="P54:P85" si="83">P53+L54</f>
        <v>0.29828594899229599</v>
      </c>
      <c r="Q54" s="46">
        <f t="shared" ref="Q54:Q85" si="84">Q53+M54</f>
        <v>0.10138181508906913</v>
      </c>
      <c r="AA54" s="61"/>
      <c r="AB54" s="15" t="s">
        <v>12</v>
      </c>
      <c r="AC54" s="48">
        <f>O61</f>
        <v>-0.1069213606219812</v>
      </c>
      <c r="AD54" s="4">
        <f t="shared" ref="AD54:AD61" si="85">B55</f>
        <v>1</v>
      </c>
      <c r="AE54" s="4">
        <f t="shared" ref="AE54:AE61" si="86">C55</f>
        <v>1</v>
      </c>
      <c r="AF54" s="4">
        <f t="shared" ref="AF54:AF61" si="87">D55</f>
        <v>-1</v>
      </c>
      <c r="AG54" s="34">
        <f>($AC$53*AD54)+($AC$54*AE54)+($AC$55*AF54)+$AC$56</f>
        <v>-0.21708015561567001</v>
      </c>
      <c r="AH54" s="4">
        <f t="shared" si="75"/>
        <v>-1</v>
      </c>
      <c r="AI54" s="35" t="str">
        <f t="shared" si="76"/>
        <v>VALID</v>
      </c>
    </row>
    <row r="55" spans="1:35" x14ac:dyDescent="0.3">
      <c r="A55" s="64"/>
      <c r="B55" s="18">
        <v>1</v>
      </c>
      <c r="C55" s="4">
        <v>1</v>
      </c>
      <c r="D55" s="4">
        <v>-1</v>
      </c>
      <c r="E55" s="4">
        <v>1</v>
      </c>
      <c r="F55" s="14">
        <f t="shared" si="50"/>
        <v>-1</v>
      </c>
      <c r="G55" s="5">
        <f t="shared" si="77"/>
        <v>-0.18101802867902389</v>
      </c>
      <c r="H55" s="5">
        <f t="shared" si="29"/>
        <v>-0.18101802867902389</v>
      </c>
      <c r="I55" s="5">
        <f t="shared" si="30"/>
        <v>-0.81898197132097605</v>
      </c>
      <c r="J55" s="5">
        <f t="shared" si="78"/>
        <v>-8.1898197132097613E-3</v>
      </c>
      <c r="K55" s="5">
        <f t="shared" si="79"/>
        <v>-8.1898197132097613E-3</v>
      </c>
      <c r="L55" s="5">
        <f t="shared" si="80"/>
        <v>8.1898197132097613E-3</v>
      </c>
      <c r="M55" s="5">
        <f t="shared" si="34"/>
        <v>-8.1898197132097613E-3</v>
      </c>
      <c r="N55" s="5">
        <f t="shared" si="81"/>
        <v>9.6700579188929908E-2</v>
      </c>
      <c r="O55" s="5">
        <f t="shared" si="82"/>
        <v>-9.7194113391146475E-2</v>
      </c>
      <c r="P55" s="5">
        <f t="shared" si="83"/>
        <v>0.30647576870550575</v>
      </c>
      <c r="Q55" s="25">
        <f t="shared" si="84"/>
        <v>9.3191995375859371E-2</v>
      </c>
      <c r="AA55" s="61"/>
      <c r="AB55" s="15" t="s">
        <v>27</v>
      </c>
      <c r="AC55" s="48">
        <f>P61</f>
        <v>0.32840532702290526</v>
      </c>
      <c r="AD55" s="4">
        <f t="shared" si="85"/>
        <v>1</v>
      </c>
      <c r="AE55" s="4">
        <f t="shared" si="86"/>
        <v>-1</v>
      </c>
      <c r="AF55" s="4">
        <f t="shared" si="87"/>
        <v>1</v>
      </c>
      <c r="AG55" s="34">
        <f t="shared" ref="AG55:AG60" si="88">($AC$53*AD55)+($AC$54*AE55)+($AC$55*AF55)+$AC$56</f>
        <v>0.65357321967410287</v>
      </c>
      <c r="AH55" s="4">
        <f t="shared" si="75"/>
        <v>1</v>
      </c>
      <c r="AI55" s="35" t="str">
        <f t="shared" si="76"/>
        <v>VALID</v>
      </c>
    </row>
    <row r="56" spans="1:35" x14ac:dyDescent="0.3">
      <c r="A56" s="64"/>
      <c r="B56" s="18">
        <v>1</v>
      </c>
      <c r="C56" s="4">
        <v>-1</v>
      </c>
      <c r="D56" s="4">
        <v>1</v>
      </c>
      <c r="E56" s="4">
        <v>1</v>
      </c>
      <c r="F56" s="14">
        <f t="shared" si="50"/>
        <v>1</v>
      </c>
      <c r="G56" s="5">
        <f t="shared" si="77"/>
        <v>0.59356245666144147</v>
      </c>
      <c r="H56" s="5">
        <f t="shared" si="29"/>
        <v>0.59356245666144147</v>
      </c>
      <c r="I56" s="5">
        <f t="shared" si="30"/>
        <v>0.40643754333855853</v>
      </c>
      <c r="J56" s="5">
        <f t="shared" si="78"/>
        <v>4.0643754333855855E-3</v>
      </c>
      <c r="K56" s="5">
        <f t="shared" si="79"/>
        <v>-4.0643754333855855E-3</v>
      </c>
      <c r="L56" s="5">
        <f t="shared" si="80"/>
        <v>4.0643754333855855E-3</v>
      </c>
      <c r="M56" s="5">
        <f t="shared" si="34"/>
        <v>4.0643754333855855E-3</v>
      </c>
      <c r="N56" s="5">
        <f t="shared" si="81"/>
        <v>0.10076495462231549</v>
      </c>
      <c r="O56" s="5">
        <f t="shared" si="82"/>
        <v>-0.10125848882453206</v>
      </c>
      <c r="P56" s="5">
        <f t="shared" si="83"/>
        <v>0.31054014413889131</v>
      </c>
      <c r="Q56" s="25">
        <f t="shared" si="84"/>
        <v>9.7256370809244957E-2</v>
      </c>
      <c r="AA56" s="61"/>
      <c r="AB56" t="s">
        <v>13</v>
      </c>
      <c r="AC56" s="31">
        <f t="shared" ref="AC56" si="89">Q61</f>
        <v>0.10718864879011276</v>
      </c>
      <c r="AD56" s="4">
        <f t="shared" si="85"/>
        <v>1</v>
      </c>
      <c r="AE56" s="4">
        <f t="shared" si="86"/>
        <v>-1</v>
      </c>
      <c r="AF56" s="4">
        <f t="shared" si="87"/>
        <v>-1</v>
      </c>
      <c r="AG56" s="34">
        <f t="shared" si="88"/>
        <v>-3.2374343717076343E-3</v>
      </c>
      <c r="AH56" s="4">
        <f t="shared" si="75"/>
        <v>-1</v>
      </c>
      <c r="AI56" s="35" t="str">
        <f t="shared" si="76"/>
        <v>TIDAK VALID</v>
      </c>
    </row>
    <row r="57" spans="1:35" x14ac:dyDescent="0.3">
      <c r="A57" s="64"/>
      <c r="B57" s="18">
        <v>1</v>
      </c>
      <c r="C57" s="4">
        <v>-1</v>
      </c>
      <c r="D57" s="4">
        <v>-1</v>
      </c>
      <c r="E57" s="4">
        <v>1</v>
      </c>
      <c r="F57" s="14">
        <f t="shared" si="50"/>
        <v>1</v>
      </c>
      <c r="G57" s="5">
        <f t="shared" si="77"/>
        <v>-1.1260329882798792E-2</v>
      </c>
      <c r="H57" s="5">
        <f t="shared" si="29"/>
        <v>-1.1260329882798792E-2</v>
      </c>
      <c r="I57" s="5">
        <f t="shared" si="30"/>
        <v>1.0112603298827989</v>
      </c>
      <c r="J57" s="5">
        <f t="shared" si="78"/>
        <v>1.011260329882799E-2</v>
      </c>
      <c r="K57" s="5">
        <f t="shared" si="79"/>
        <v>-1.011260329882799E-2</v>
      </c>
      <c r="L57" s="5">
        <f t="shared" si="80"/>
        <v>-1.011260329882799E-2</v>
      </c>
      <c r="M57" s="5">
        <f t="shared" si="34"/>
        <v>1.011260329882799E-2</v>
      </c>
      <c r="N57" s="5">
        <f t="shared" si="81"/>
        <v>0.11087755792114348</v>
      </c>
      <c r="O57" s="5">
        <f t="shared" si="82"/>
        <v>-0.11137109212336005</v>
      </c>
      <c r="P57" s="5">
        <f t="shared" si="83"/>
        <v>0.30042754084006329</v>
      </c>
      <c r="Q57" s="25">
        <f t="shared" si="84"/>
        <v>0.10736897410807295</v>
      </c>
      <c r="AA57" s="61"/>
      <c r="AD57" s="4">
        <f t="shared" si="85"/>
        <v>-1</v>
      </c>
      <c r="AE57" s="4">
        <f t="shared" si="86"/>
        <v>1</v>
      </c>
      <c r="AF57" s="4">
        <f t="shared" si="87"/>
        <v>1</v>
      </c>
      <c r="AG57" s="34">
        <f t="shared" si="88"/>
        <v>0.21761473195193315</v>
      </c>
      <c r="AH57" s="4">
        <f t="shared" si="75"/>
        <v>1</v>
      </c>
      <c r="AI57" s="35" t="str">
        <f t="shared" si="76"/>
        <v>VALID</v>
      </c>
    </row>
    <row r="58" spans="1:35" x14ac:dyDescent="0.3">
      <c r="A58" s="64"/>
      <c r="B58" s="18">
        <v>-1</v>
      </c>
      <c r="C58" s="4">
        <v>1</v>
      </c>
      <c r="D58" s="4">
        <v>1</v>
      </c>
      <c r="E58" s="4">
        <v>1</v>
      </c>
      <c r="F58" s="14">
        <f t="shared" si="50"/>
        <v>1</v>
      </c>
      <c r="G58" s="5">
        <f t="shared" si="77"/>
        <v>0.1855478649036327</v>
      </c>
      <c r="H58" s="5">
        <f t="shared" si="29"/>
        <v>0.1855478649036327</v>
      </c>
      <c r="I58" s="5">
        <f t="shared" si="30"/>
        <v>0.81445213509636727</v>
      </c>
      <c r="J58" s="5">
        <f t="shared" si="78"/>
        <v>-8.1445213509636731E-3</v>
      </c>
      <c r="K58" s="5">
        <f t="shared" si="79"/>
        <v>8.1445213509636731E-3</v>
      </c>
      <c r="L58" s="5">
        <f t="shared" si="80"/>
        <v>8.1445213509636731E-3</v>
      </c>
      <c r="M58" s="5">
        <f t="shared" si="34"/>
        <v>8.1445213509636731E-3</v>
      </c>
      <c r="N58" s="5">
        <f t="shared" si="81"/>
        <v>0.10273303657017981</v>
      </c>
      <c r="O58" s="5">
        <f t="shared" si="82"/>
        <v>-0.10322657077239637</v>
      </c>
      <c r="P58" s="5">
        <f t="shared" si="83"/>
        <v>0.30857206219102695</v>
      </c>
      <c r="Q58" s="25">
        <f t="shared" si="84"/>
        <v>0.11551349545903662</v>
      </c>
      <c r="AA58" s="61"/>
      <c r="AD58" s="4">
        <f t="shared" si="85"/>
        <v>-1</v>
      </c>
      <c r="AE58" s="4">
        <f t="shared" si="86"/>
        <v>1</v>
      </c>
      <c r="AF58" s="4">
        <f t="shared" si="87"/>
        <v>-1</v>
      </c>
      <c r="AG58" s="34">
        <f t="shared" si="88"/>
        <v>-0.43919592209387731</v>
      </c>
      <c r="AH58" s="4">
        <f t="shared" si="75"/>
        <v>-1</v>
      </c>
      <c r="AI58" s="35" t="str">
        <f t="shared" si="76"/>
        <v>VALID</v>
      </c>
    </row>
    <row r="59" spans="1:35" x14ac:dyDescent="0.3">
      <c r="A59" s="64"/>
      <c r="B59" s="18">
        <v>-1</v>
      </c>
      <c r="C59" s="4">
        <v>1</v>
      </c>
      <c r="D59" s="4">
        <v>-1</v>
      </c>
      <c r="E59" s="4">
        <v>1</v>
      </c>
      <c r="F59" s="14">
        <f t="shared" si="50"/>
        <v>-1</v>
      </c>
      <c r="G59" s="5">
        <f t="shared" si="77"/>
        <v>-0.39901817407456647</v>
      </c>
      <c r="H59" s="5">
        <f t="shared" si="29"/>
        <v>-0.39901817407456647</v>
      </c>
      <c r="I59" s="5">
        <f t="shared" si="30"/>
        <v>-0.60098182592543359</v>
      </c>
      <c r="J59" s="5">
        <f t="shared" si="78"/>
        <v>6.009818259254336E-3</v>
      </c>
      <c r="K59" s="5">
        <f t="shared" si="79"/>
        <v>-6.009818259254336E-3</v>
      </c>
      <c r="L59" s="5">
        <f t="shared" si="80"/>
        <v>6.009818259254336E-3</v>
      </c>
      <c r="M59" s="5">
        <f t="shared" si="34"/>
        <v>-6.009818259254336E-3</v>
      </c>
      <c r="N59" s="5">
        <f t="shared" si="81"/>
        <v>0.10874285482943415</v>
      </c>
      <c r="O59" s="5">
        <f t="shared" si="82"/>
        <v>-0.10923638903165071</v>
      </c>
      <c r="P59" s="5">
        <f t="shared" si="83"/>
        <v>0.31458188045028129</v>
      </c>
      <c r="Q59" s="25">
        <f t="shared" si="84"/>
        <v>0.10950367719978228</v>
      </c>
      <c r="AA59" s="61"/>
      <c r="AD59" s="4">
        <f t="shared" si="85"/>
        <v>-1</v>
      </c>
      <c r="AE59" s="4">
        <f t="shared" si="86"/>
        <v>-1</v>
      </c>
      <c r="AF59" s="4">
        <f t="shared" si="87"/>
        <v>1</v>
      </c>
      <c r="AG59" s="34">
        <f t="shared" si="88"/>
        <v>0.43145745319589551</v>
      </c>
      <c r="AH59" s="4">
        <f t="shared" si="75"/>
        <v>1</v>
      </c>
      <c r="AI59" s="35" t="str">
        <f t="shared" si="76"/>
        <v>VALID</v>
      </c>
    </row>
    <row r="60" spans="1:35" ht="15" thickBot="1" x14ac:dyDescent="0.35">
      <c r="A60" s="64"/>
      <c r="B60" s="18">
        <v>-1</v>
      </c>
      <c r="C60" s="4">
        <v>-1</v>
      </c>
      <c r="D60" s="4">
        <v>1</v>
      </c>
      <c r="E60" s="4">
        <v>1</v>
      </c>
      <c r="F60" s="14">
        <f t="shared" si="50"/>
        <v>1</v>
      </c>
      <c r="G60" s="5">
        <f t="shared" si="77"/>
        <v>0.42457909185228015</v>
      </c>
      <c r="H60" s="5">
        <f t="shared" si="29"/>
        <v>0.42457909185228015</v>
      </c>
      <c r="I60" s="5">
        <f t="shared" si="30"/>
        <v>0.57542090814771985</v>
      </c>
      <c r="J60" s="5">
        <f t="shared" si="78"/>
        <v>-5.7542090814771988E-3</v>
      </c>
      <c r="K60" s="5">
        <f t="shared" si="79"/>
        <v>-5.7542090814771988E-3</v>
      </c>
      <c r="L60" s="5">
        <f t="shared" si="80"/>
        <v>5.7542090814771988E-3</v>
      </c>
      <c r="M60" s="5">
        <f t="shared" si="34"/>
        <v>5.7542090814771988E-3</v>
      </c>
      <c r="N60" s="5">
        <f t="shared" si="81"/>
        <v>0.10298864574795695</v>
      </c>
      <c r="O60" s="5">
        <f t="shared" si="82"/>
        <v>-0.11499059811312791</v>
      </c>
      <c r="P60" s="5">
        <f t="shared" si="83"/>
        <v>0.32033608953175852</v>
      </c>
      <c r="Q60" s="25">
        <f t="shared" si="84"/>
        <v>0.11525788628125948</v>
      </c>
      <c r="AA60" s="62"/>
      <c r="AB60" s="36"/>
      <c r="AC60" s="36"/>
      <c r="AD60" s="26">
        <f t="shared" si="85"/>
        <v>-1</v>
      </c>
      <c r="AE60" s="26">
        <f t="shared" si="86"/>
        <v>-1</v>
      </c>
      <c r="AF60" s="26">
        <f t="shared" si="87"/>
        <v>-1</v>
      </c>
      <c r="AG60" s="52">
        <f t="shared" si="88"/>
        <v>-0.225353200849915</v>
      </c>
      <c r="AH60" s="26">
        <f t="shared" si="75"/>
        <v>-1</v>
      </c>
      <c r="AI60" s="38" t="str">
        <f t="shared" si="76"/>
        <v>VALID</v>
      </c>
    </row>
    <row r="61" spans="1:35" ht="15" thickBot="1" x14ac:dyDescent="0.35">
      <c r="A61" s="65"/>
      <c r="B61" s="30">
        <v>-1</v>
      </c>
      <c r="C61" s="26">
        <v>-1</v>
      </c>
      <c r="D61" s="26">
        <v>-1</v>
      </c>
      <c r="E61" s="26">
        <v>1</v>
      </c>
      <c r="F61" s="47">
        <f t="shared" si="50"/>
        <v>-1</v>
      </c>
      <c r="G61" s="27">
        <f t="shared" si="77"/>
        <v>-0.19307625088532804</v>
      </c>
      <c r="H61" s="27">
        <f t="shared" si="29"/>
        <v>-0.19307625088532804</v>
      </c>
      <c r="I61" s="27">
        <f t="shared" si="30"/>
        <v>-0.80692374911467191</v>
      </c>
      <c r="J61" s="42">
        <f t="shared" si="78"/>
        <v>8.0692374911467187E-3</v>
      </c>
      <c r="K61" s="42">
        <f t="shared" si="79"/>
        <v>8.0692374911467187E-3</v>
      </c>
      <c r="L61" s="42">
        <f t="shared" si="80"/>
        <v>8.0692374911467187E-3</v>
      </c>
      <c r="M61" s="42">
        <f t="shared" si="34"/>
        <v>-8.0692374911467187E-3</v>
      </c>
      <c r="N61" s="43">
        <f t="shared" si="81"/>
        <v>0.11105788323910366</v>
      </c>
      <c r="O61" s="43">
        <f t="shared" si="82"/>
        <v>-0.1069213606219812</v>
      </c>
      <c r="P61" s="43">
        <f t="shared" si="83"/>
        <v>0.32840532702290526</v>
      </c>
      <c r="Q61" s="44">
        <f t="shared" si="84"/>
        <v>0.10718864879011276</v>
      </c>
      <c r="AA61" s="60" t="s">
        <v>42</v>
      </c>
      <c r="AB61" s="50" t="s">
        <v>11</v>
      </c>
      <c r="AC61" s="51">
        <f>N69</f>
        <v>0.12235271309174205</v>
      </c>
      <c r="AD61" s="53">
        <f t="shared" si="85"/>
        <v>1</v>
      </c>
      <c r="AE61" s="53">
        <f t="shared" si="86"/>
        <v>1</v>
      </c>
      <c r="AF61" s="53">
        <f t="shared" si="87"/>
        <v>1</v>
      </c>
      <c r="AG61" s="40">
        <f>($AC$61*AD61)+($AC$62*AE61)+($AC$63*AF61)+$AC$64</f>
        <v>0.48445599229876812</v>
      </c>
      <c r="AH61" s="39">
        <f t="shared" si="75"/>
        <v>1</v>
      </c>
      <c r="AI61" s="41" t="str">
        <f t="shared" si="76"/>
        <v>VALID</v>
      </c>
    </row>
    <row r="62" spans="1:35" x14ac:dyDescent="0.3">
      <c r="A62" s="63" t="s">
        <v>42</v>
      </c>
      <c r="B62" s="45">
        <v>1</v>
      </c>
      <c r="C62" s="39">
        <v>1</v>
      </c>
      <c r="D62" s="39">
        <v>1</v>
      </c>
      <c r="E62" s="39">
        <v>1</v>
      </c>
      <c r="F62" s="39">
        <f>F54</f>
        <v>1</v>
      </c>
      <c r="G62" s="40">
        <f t="shared" si="77"/>
        <v>0.4397304984301405</v>
      </c>
      <c r="H62" s="40">
        <f t="shared" si="29"/>
        <v>0.4397304984301405</v>
      </c>
      <c r="I62" s="40">
        <f t="shared" si="30"/>
        <v>0.56026950156985955</v>
      </c>
      <c r="J62" s="40">
        <f t="shared" si="78"/>
        <v>5.6026950156985956E-3</v>
      </c>
      <c r="K62" s="40">
        <f t="shared" si="79"/>
        <v>5.6026950156985956E-3</v>
      </c>
      <c r="L62" s="40">
        <f t="shared" si="80"/>
        <v>5.6026950156985956E-3</v>
      </c>
      <c r="M62" s="40">
        <f t="shared" si="34"/>
        <v>5.6026950156985956E-3</v>
      </c>
      <c r="N62" s="40">
        <f t="shared" si="81"/>
        <v>0.11666057825480226</v>
      </c>
      <c r="O62" s="40">
        <f t="shared" si="82"/>
        <v>-0.1013186656062826</v>
      </c>
      <c r="P62" s="40">
        <f t="shared" si="83"/>
        <v>0.33400802203860386</v>
      </c>
      <c r="Q62" s="46">
        <f t="shared" si="84"/>
        <v>0.11279134380581136</v>
      </c>
      <c r="AA62" s="61"/>
      <c r="AB62" s="15" t="s">
        <v>12</v>
      </c>
      <c r="AC62" s="49">
        <f>O69</f>
        <v>-0.11783161921901547</v>
      </c>
      <c r="AD62" s="4">
        <f t="shared" ref="AD62:AD84" si="90">B63</f>
        <v>1</v>
      </c>
      <c r="AE62" s="4">
        <f t="shared" ref="AE62:AE84" si="91">C63</f>
        <v>1</v>
      </c>
      <c r="AF62" s="4">
        <f t="shared" ref="AF62:AF84" si="92">D63</f>
        <v>-1</v>
      </c>
      <c r="AG62" s="34">
        <f t="shared" ref="AG62:AG66" si="93">($AC$61*AD62)+($AC$62*AE62)+($AC$63*AF62)+$AC$64</f>
        <v>-0.23907491993025554</v>
      </c>
      <c r="AH62" s="4">
        <f t="shared" si="75"/>
        <v>-1</v>
      </c>
      <c r="AI62" s="35" t="str">
        <f t="shared" si="76"/>
        <v>VALID</v>
      </c>
    </row>
    <row r="63" spans="1:35" x14ac:dyDescent="0.3">
      <c r="A63" s="64"/>
      <c r="B63" s="18">
        <v>1</v>
      </c>
      <c r="C63" s="4">
        <v>1</v>
      </c>
      <c r="D63" s="4">
        <v>-1</v>
      </c>
      <c r="E63" s="4">
        <v>1</v>
      </c>
      <c r="F63" s="14">
        <f t="shared" si="50"/>
        <v>-1</v>
      </c>
      <c r="G63" s="5">
        <f t="shared" si="77"/>
        <v>-0.20587476558427287</v>
      </c>
      <c r="H63" s="5">
        <f t="shared" si="29"/>
        <v>-0.20587476558427287</v>
      </c>
      <c r="I63" s="5">
        <f t="shared" si="30"/>
        <v>-0.79412523441572713</v>
      </c>
      <c r="J63" s="5">
        <f t="shared" si="78"/>
        <v>-7.9412523441572715E-3</v>
      </c>
      <c r="K63" s="5">
        <f t="shared" si="79"/>
        <v>-7.9412523441572715E-3</v>
      </c>
      <c r="L63" s="5">
        <f t="shared" si="80"/>
        <v>7.9412523441572715E-3</v>
      </c>
      <c r="M63" s="5">
        <f t="shared" si="34"/>
        <v>-7.9412523441572715E-3</v>
      </c>
      <c r="N63" s="5">
        <f t="shared" si="81"/>
        <v>0.108719325910645</v>
      </c>
      <c r="O63" s="5">
        <f t="shared" si="82"/>
        <v>-0.10925991795043986</v>
      </c>
      <c r="P63" s="5">
        <f t="shared" si="83"/>
        <v>0.34194927438276113</v>
      </c>
      <c r="Q63" s="25">
        <f t="shared" si="84"/>
        <v>0.1048500914616541</v>
      </c>
      <c r="AA63" s="61"/>
      <c r="AB63" s="15" t="s">
        <v>27</v>
      </c>
      <c r="AC63" s="48">
        <f>P69</f>
        <v>0.36176545611451183</v>
      </c>
      <c r="AD63" s="4">
        <f t="shared" si="90"/>
        <v>1</v>
      </c>
      <c r="AE63" s="4">
        <f t="shared" si="91"/>
        <v>-1</v>
      </c>
      <c r="AF63" s="4">
        <f t="shared" si="92"/>
        <v>1</v>
      </c>
      <c r="AG63" s="34">
        <f t="shared" si="93"/>
        <v>0.72011923073679907</v>
      </c>
      <c r="AH63" s="4">
        <f t="shared" si="75"/>
        <v>1</v>
      </c>
      <c r="AI63" s="35" t="str">
        <f t="shared" si="76"/>
        <v>VALID</v>
      </c>
    </row>
    <row r="64" spans="1:35" x14ac:dyDescent="0.3">
      <c r="A64" s="64"/>
      <c r="B64" s="18">
        <v>1</v>
      </c>
      <c r="C64" s="4">
        <v>-1</v>
      </c>
      <c r="D64" s="4">
        <v>1</v>
      </c>
      <c r="E64" s="4">
        <v>1</v>
      </c>
      <c r="F64" s="14">
        <f t="shared" si="50"/>
        <v>1</v>
      </c>
      <c r="G64" s="5">
        <f t="shared" si="77"/>
        <v>0.66477860970550018</v>
      </c>
      <c r="H64" s="5">
        <f t="shared" si="29"/>
        <v>0.66477860970550018</v>
      </c>
      <c r="I64" s="5">
        <f t="shared" si="30"/>
        <v>0.33522139029449982</v>
      </c>
      <c r="J64" s="5">
        <f t="shared" si="78"/>
        <v>3.3522139029449984E-3</v>
      </c>
      <c r="K64" s="5">
        <f t="shared" si="79"/>
        <v>-3.3522139029449984E-3</v>
      </c>
      <c r="L64" s="5">
        <f t="shared" si="80"/>
        <v>3.3522139029449984E-3</v>
      </c>
      <c r="M64" s="5">
        <f t="shared" si="34"/>
        <v>3.3522139029449984E-3</v>
      </c>
      <c r="N64" s="5">
        <f t="shared" si="81"/>
        <v>0.11207153981359</v>
      </c>
      <c r="O64" s="5">
        <f t="shared" si="82"/>
        <v>-0.11261213185338487</v>
      </c>
      <c r="P64" s="5">
        <f t="shared" si="83"/>
        <v>0.34530148828570612</v>
      </c>
      <c r="Q64" s="25">
        <f t="shared" si="84"/>
        <v>0.1082023053645991</v>
      </c>
      <c r="AA64" s="61"/>
      <c r="AB64" t="s">
        <v>13</v>
      </c>
      <c r="AC64" s="57">
        <f>Q69</f>
        <v>0.1181694423115297</v>
      </c>
      <c r="AD64" s="4">
        <f t="shared" si="90"/>
        <v>1</v>
      </c>
      <c r="AE64" s="4">
        <f t="shared" si="91"/>
        <v>-1</v>
      </c>
      <c r="AF64" s="4">
        <f t="shared" si="92"/>
        <v>-1</v>
      </c>
      <c r="AG64" s="34">
        <f t="shared" si="93"/>
        <v>-3.4116814922245942E-3</v>
      </c>
      <c r="AH64" s="4">
        <f t="shared" si="75"/>
        <v>-1</v>
      </c>
      <c r="AI64" s="35" t="str">
        <f t="shared" si="76"/>
        <v>TIDAK VALID</v>
      </c>
    </row>
    <row r="65" spans="1:35" x14ac:dyDescent="0.3">
      <c r="A65" s="64"/>
      <c r="B65" s="18">
        <v>1</v>
      </c>
      <c r="C65" s="4">
        <v>-1</v>
      </c>
      <c r="D65" s="4">
        <v>-1</v>
      </c>
      <c r="E65" s="4">
        <v>1</v>
      </c>
      <c r="F65" s="14">
        <f t="shared" si="50"/>
        <v>1</v>
      </c>
      <c r="G65" s="5">
        <f t="shared" si="77"/>
        <v>-1.241551125413215E-2</v>
      </c>
      <c r="H65" s="5">
        <f t="shared" si="29"/>
        <v>-1.241551125413215E-2</v>
      </c>
      <c r="I65" s="5">
        <f t="shared" si="30"/>
        <v>1.0124155112541322</v>
      </c>
      <c r="J65" s="5">
        <f t="shared" si="78"/>
        <v>1.0124155112541323E-2</v>
      </c>
      <c r="K65" s="5">
        <f t="shared" si="79"/>
        <v>-1.0124155112541323E-2</v>
      </c>
      <c r="L65" s="5">
        <f t="shared" si="80"/>
        <v>-1.0124155112541323E-2</v>
      </c>
      <c r="M65" s="5">
        <f t="shared" si="34"/>
        <v>1.0124155112541323E-2</v>
      </c>
      <c r="N65" s="5">
        <f t="shared" si="81"/>
        <v>0.12219569492613132</v>
      </c>
      <c r="O65" s="5">
        <f t="shared" si="82"/>
        <v>-0.12273628696592619</v>
      </c>
      <c r="P65" s="5">
        <f t="shared" si="83"/>
        <v>0.33517733317316478</v>
      </c>
      <c r="Q65" s="25">
        <f t="shared" si="84"/>
        <v>0.11832646047714042</v>
      </c>
      <c r="AA65" s="61"/>
      <c r="AC65" s="56"/>
      <c r="AD65" s="4">
        <f t="shared" si="90"/>
        <v>-1</v>
      </c>
      <c r="AE65" s="4">
        <f t="shared" si="91"/>
        <v>1</v>
      </c>
      <c r="AF65" s="4">
        <f t="shared" si="92"/>
        <v>1</v>
      </c>
      <c r="AG65" s="34">
        <f t="shared" si="93"/>
        <v>0.239750566115284</v>
      </c>
      <c r="AH65" s="4">
        <f t="shared" si="75"/>
        <v>1</v>
      </c>
      <c r="AI65" s="35" t="str">
        <f t="shared" si="76"/>
        <v>VALID</v>
      </c>
    </row>
    <row r="66" spans="1:35" x14ac:dyDescent="0.3">
      <c r="A66" s="64"/>
      <c r="B66" s="18">
        <v>-1</v>
      </c>
      <c r="C66" s="4">
        <v>1</v>
      </c>
      <c r="D66" s="4">
        <v>1</v>
      </c>
      <c r="E66" s="4">
        <v>1</v>
      </c>
      <c r="F66" s="14">
        <f t="shared" si="50"/>
        <v>1</v>
      </c>
      <c r="G66" s="5">
        <f t="shared" si="77"/>
        <v>0.20857181175824768</v>
      </c>
      <c r="H66" s="5">
        <f t="shared" si="29"/>
        <v>0.20857181175824768</v>
      </c>
      <c r="I66" s="5">
        <f t="shared" si="30"/>
        <v>0.79142818824175232</v>
      </c>
      <c r="J66" s="5">
        <f t="shared" si="78"/>
        <v>-7.9142818824175232E-3</v>
      </c>
      <c r="K66" s="5">
        <f t="shared" si="79"/>
        <v>7.9142818824175232E-3</v>
      </c>
      <c r="L66" s="5">
        <f t="shared" si="80"/>
        <v>7.9142818824175232E-3</v>
      </c>
      <c r="M66" s="5">
        <f t="shared" si="34"/>
        <v>7.9142818824175232E-3</v>
      </c>
      <c r="N66" s="5">
        <f t="shared" si="81"/>
        <v>0.11428141304371379</v>
      </c>
      <c r="O66" s="5">
        <f t="shared" si="82"/>
        <v>-0.11482200508350866</v>
      </c>
      <c r="P66" s="5">
        <f t="shared" si="83"/>
        <v>0.34309161505558228</v>
      </c>
      <c r="Q66" s="25">
        <f t="shared" si="84"/>
        <v>0.12624074235955796</v>
      </c>
      <c r="AA66" s="61"/>
      <c r="AD66" s="4">
        <f t="shared" si="90"/>
        <v>-1</v>
      </c>
      <c r="AE66" s="4">
        <f t="shared" si="91"/>
        <v>1</v>
      </c>
      <c r="AF66" s="4">
        <f t="shared" si="92"/>
        <v>-1</v>
      </c>
      <c r="AG66" s="34">
        <f t="shared" si="93"/>
        <v>-0.48378034611373966</v>
      </c>
      <c r="AH66" s="4">
        <f t="shared" si="75"/>
        <v>-1</v>
      </c>
      <c r="AI66" s="35" t="str">
        <f t="shared" si="76"/>
        <v>VALID</v>
      </c>
    </row>
    <row r="67" spans="1:35" x14ac:dyDescent="0.3">
      <c r="A67" s="64"/>
      <c r="B67" s="18">
        <v>-1</v>
      </c>
      <c r="C67" s="4">
        <v>1</v>
      </c>
      <c r="D67" s="4">
        <v>-1</v>
      </c>
      <c r="E67" s="4">
        <v>1</v>
      </c>
      <c r="F67" s="14">
        <f t="shared" si="50"/>
        <v>-1</v>
      </c>
      <c r="G67" s="5">
        <f t="shared" si="77"/>
        <v>-0.44595429082324678</v>
      </c>
      <c r="H67" s="5">
        <f t="shared" si="29"/>
        <v>-0.44595429082324678</v>
      </c>
      <c r="I67" s="5">
        <f t="shared" si="30"/>
        <v>-0.55404570917675322</v>
      </c>
      <c r="J67" s="5">
        <f t="shared" si="78"/>
        <v>5.5404570917675323E-3</v>
      </c>
      <c r="K67" s="5">
        <f t="shared" si="79"/>
        <v>-5.5404570917675323E-3</v>
      </c>
      <c r="L67" s="5">
        <f t="shared" si="80"/>
        <v>5.5404570917675323E-3</v>
      </c>
      <c r="M67" s="5">
        <f t="shared" si="34"/>
        <v>-5.5404570917675323E-3</v>
      </c>
      <c r="N67" s="5">
        <f t="shared" si="81"/>
        <v>0.11982187013548133</v>
      </c>
      <c r="O67" s="5">
        <f t="shared" si="82"/>
        <v>-0.1203624621752762</v>
      </c>
      <c r="P67" s="5">
        <f t="shared" si="83"/>
        <v>0.34863207214734981</v>
      </c>
      <c r="Q67" s="25">
        <f t="shared" si="84"/>
        <v>0.12070028526779042</v>
      </c>
      <c r="AA67" s="61"/>
      <c r="AD67" s="4">
        <f t="shared" si="90"/>
        <v>-1</v>
      </c>
      <c r="AE67" s="4">
        <f t="shared" si="91"/>
        <v>-1</v>
      </c>
      <c r="AF67" s="4">
        <f t="shared" si="92"/>
        <v>1</v>
      </c>
      <c r="AG67" s="34">
        <f>($AC$61*AD67)+($AC$62*AE67)+($AC$63*AF67)+$AC$64</f>
        <v>0.47541380455331494</v>
      </c>
      <c r="AH67" s="4">
        <f t="shared" si="75"/>
        <v>1</v>
      </c>
      <c r="AI67" s="35" t="str">
        <f t="shared" si="76"/>
        <v>VALID</v>
      </c>
    </row>
    <row r="68" spans="1:35" ht="15" thickBot="1" x14ac:dyDescent="0.35">
      <c r="A68" s="64"/>
      <c r="B68" s="18">
        <v>-1</v>
      </c>
      <c r="C68" s="4">
        <v>-1</v>
      </c>
      <c r="D68" s="4">
        <v>1</v>
      </c>
      <c r="E68" s="4">
        <v>1</v>
      </c>
      <c r="F68" s="14">
        <f t="shared" si="50"/>
        <v>1</v>
      </c>
      <c r="G68" s="5">
        <f t="shared" si="77"/>
        <v>0.46987294945493507</v>
      </c>
      <c r="H68" s="5">
        <f t="shared" si="29"/>
        <v>0.46987294945493507</v>
      </c>
      <c r="I68" s="5">
        <f t="shared" si="30"/>
        <v>0.53012705054506493</v>
      </c>
      <c r="J68" s="5">
        <f t="shared" si="78"/>
        <v>-5.3012705054506495E-3</v>
      </c>
      <c r="K68" s="5">
        <f t="shared" si="79"/>
        <v>-5.3012705054506495E-3</v>
      </c>
      <c r="L68" s="5">
        <f t="shared" si="80"/>
        <v>5.3012705054506495E-3</v>
      </c>
      <c r="M68" s="5">
        <f t="shared" si="34"/>
        <v>5.3012705054506495E-3</v>
      </c>
      <c r="N68" s="5">
        <f t="shared" si="81"/>
        <v>0.11452059963003068</v>
      </c>
      <c r="O68" s="5">
        <f t="shared" si="82"/>
        <v>-0.12566373268072684</v>
      </c>
      <c r="P68" s="5">
        <f t="shared" si="83"/>
        <v>0.35393334265280046</v>
      </c>
      <c r="Q68" s="25">
        <f t="shared" si="84"/>
        <v>0.12600155577324107</v>
      </c>
      <c r="AA68" s="62"/>
      <c r="AB68" s="36"/>
      <c r="AC68" s="36"/>
      <c r="AD68" s="26">
        <f t="shared" si="90"/>
        <v>-1</v>
      </c>
      <c r="AE68" s="26">
        <f t="shared" si="91"/>
        <v>-1</v>
      </c>
      <c r="AF68" s="26">
        <f t="shared" si="92"/>
        <v>-1</v>
      </c>
      <c r="AG68" s="52">
        <f>($AC$61*AD68)+($AC$62*AE68)+($AC$63*AF68)+$AC$64</f>
        <v>-0.24811710767570871</v>
      </c>
      <c r="AH68" s="26">
        <f t="shared" si="75"/>
        <v>-1</v>
      </c>
      <c r="AI68" s="38" t="str">
        <f>IF(AH68=F69,"VALID","TIDAK VALID")</f>
        <v>VALID</v>
      </c>
    </row>
    <row r="69" spans="1:35" ht="15" thickBot="1" x14ac:dyDescent="0.35">
      <c r="A69" s="65"/>
      <c r="B69" s="30">
        <v>-1</v>
      </c>
      <c r="C69" s="26">
        <v>-1</v>
      </c>
      <c r="D69" s="26">
        <v>-1</v>
      </c>
      <c r="E69" s="26">
        <v>1</v>
      </c>
      <c r="F69" s="47">
        <f t="shared" si="50"/>
        <v>-1</v>
      </c>
      <c r="G69" s="27">
        <f t="shared" si="77"/>
        <v>-0.21678865382886325</v>
      </c>
      <c r="H69" s="27">
        <f t="shared" si="29"/>
        <v>-0.21678865382886325</v>
      </c>
      <c r="I69" s="27">
        <f t="shared" si="30"/>
        <v>-0.78321134617113675</v>
      </c>
      <c r="J69" s="42">
        <f t="shared" si="78"/>
        <v>7.832113461711367E-3</v>
      </c>
      <c r="K69" s="42">
        <f t="shared" si="79"/>
        <v>7.832113461711367E-3</v>
      </c>
      <c r="L69" s="42">
        <f t="shared" si="80"/>
        <v>7.832113461711367E-3</v>
      </c>
      <c r="M69" s="42">
        <f t="shared" si="34"/>
        <v>-7.832113461711367E-3</v>
      </c>
      <c r="N69" s="43">
        <f t="shared" si="81"/>
        <v>0.12235271309174205</v>
      </c>
      <c r="O69" s="43">
        <f t="shared" si="82"/>
        <v>-0.11783161921901547</v>
      </c>
      <c r="P69" s="43">
        <f t="shared" si="83"/>
        <v>0.36176545611451183</v>
      </c>
      <c r="Q69" s="44">
        <f t="shared" si="84"/>
        <v>0.1181694423115297</v>
      </c>
      <c r="AA69" s="60" t="s">
        <v>43</v>
      </c>
      <c r="AB69" s="54" t="s">
        <v>11</v>
      </c>
      <c r="AC69" s="51">
        <f>N77</f>
        <v>0.13276220628574248</v>
      </c>
      <c r="AD69" s="53">
        <f t="shared" si="90"/>
        <v>1</v>
      </c>
      <c r="AE69" s="53">
        <f t="shared" si="91"/>
        <v>1</v>
      </c>
      <c r="AF69" s="53">
        <f t="shared" si="92"/>
        <v>1</v>
      </c>
      <c r="AG69" s="40">
        <f>($AC$69*AD69)+($AC$70*AE69)+($AC$71*AF69)+$AC$72</f>
        <v>0.52567642180223983</v>
      </c>
      <c r="AH69" s="39">
        <f t="shared" si="75"/>
        <v>1</v>
      </c>
      <c r="AI69" s="41" t="str">
        <f t="shared" si="76"/>
        <v>VALID</v>
      </c>
    </row>
    <row r="70" spans="1:35" x14ac:dyDescent="0.3">
      <c r="A70" s="63" t="s">
        <v>43</v>
      </c>
      <c r="B70" s="45">
        <v>1</v>
      </c>
      <c r="C70" s="39">
        <v>1</v>
      </c>
      <c r="D70" s="39">
        <v>1</v>
      </c>
      <c r="E70" s="39">
        <v>1</v>
      </c>
      <c r="F70" s="39">
        <f>F62</f>
        <v>1</v>
      </c>
      <c r="G70" s="40">
        <f t="shared" si="77"/>
        <v>0.48445599229876812</v>
      </c>
      <c r="H70" s="40">
        <f t="shared" si="29"/>
        <v>0.48445599229876812</v>
      </c>
      <c r="I70" s="40">
        <f t="shared" si="30"/>
        <v>0.51554400770123188</v>
      </c>
      <c r="J70" s="40">
        <f t="shared" si="78"/>
        <v>5.1554400770123191E-3</v>
      </c>
      <c r="K70" s="40">
        <f t="shared" si="79"/>
        <v>5.1554400770123191E-3</v>
      </c>
      <c r="L70" s="40">
        <f t="shared" si="80"/>
        <v>5.1554400770123191E-3</v>
      </c>
      <c r="M70" s="40">
        <f t="shared" si="34"/>
        <v>5.1554400770123191E-3</v>
      </c>
      <c r="N70" s="40">
        <f t="shared" si="81"/>
        <v>0.12750815316875436</v>
      </c>
      <c r="O70" s="40">
        <f t="shared" si="82"/>
        <v>-0.11267617914200315</v>
      </c>
      <c r="P70" s="40">
        <f t="shared" si="83"/>
        <v>0.36692089619152413</v>
      </c>
      <c r="Q70" s="46">
        <f t="shared" si="84"/>
        <v>0.12332488238854203</v>
      </c>
      <c r="AA70" s="61"/>
      <c r="AB70" s="55" t="s">
        <v>12</v>
      </c>
      <c r="AC70" s="48">
        <f>O77</f>
        <v>-0.1278944285092169</v>
      </c>
      <c r="AD70" s="4">
        <f t="shared" si="90"/>
        <v>1</v>
      </c>
      <c r="AE70" s="4">
        <f t="shared" si="91"/>
        <v>1</v>
      </c>
      <c r="AF70" s="4">
        <f t="shared" si="92"/>
        <v>-1</v>
      </c>
      <c r="AG70" s="34">
        <f t="shared" ref="AG70:AG76" si="94">($AC$69*AD70)+($AC$70*AE70)+($AC$71*AF70)+$AC$72</f>
        <v>-0.25932805043408391</v>
      </c>
      <c r="AH70" s="4">
        <f t="shared" si="75"/>
        <v>-1</v>
      </c>
      <c r="AI70" s="35" t="str">
        <f t="shared" si="76"/>
        <v>VALID</v>
      </c>
    </row>
    <row r="71" spans="1:35" x14ac:dyDescent="0.3">
      <c r="A71" s="64"/>
      <c r="B71" s="18">
        <v>1</v>
      </c>
      <c r="C71" s="4">
        <v>1</v>
      </c>
      <c r="D71" s="4">
        <v>-1</v>
      </c>
      <c r="E71" s="4">
        <v>1</v>
      </c>
      <c r="F71" s="14">
        <f t="shared" si="50"/>
        <v>-1</v>
      </c>
      <c r="G71" s="5">
        <f t="shared" si="77"/>
        <v>-0.22876403977623092</v>
      </c>
      <c r="H71" s="5">
        <f t="shared" si="29"/>
        <v>-0.22876403977623092</v>
      </c>
      <c r="I71" s="5">
        <f t="shared" si="30"/>
        <v>-0.77123596022376906</v>
      </c>
      <c r="J71" s="5">
        <f t="shared" si="78"/>
        <v>-7.7123596022376905E-3</v>
      </c>
      <c r="K71" s="5">
        <f t="shared" si="79"/>
        <v>-7.7123596022376905E-3</v>
      </c>
      <c r="L71" s="5">
        <f t="shared" si="80"/>
        <v>7.7123596022376905E-3</v>
      </c>
      <c r="M71" s="5">
        <f t="shared" si="34"/>
        <v>-7.7123596022376905E-3</v>
      </c>
      <c r="N71" s="5">
        <f t="shared" si="81"/>
        <v>0.11979579356651666</v>
      </c>
      <c r="O71" s="5">
        <f t="shared" si="82"/>
        <v>-0.12038853874424084</v>
      </c>
      <c r="P71" s="5">
        <f t="shared" si="83"/>
        <v>0.37463325579376183</v>
      </c>
      <c r="Q71" s="25">
        <f t="shared" si="84"/>
        <v>0.11561252278630434</v>
      </c>
      <c r="AA71" s="61"/>
      <c r="AB71" s="55" t="s">
        <v>27</v>
      </c>
      <c r="AC71" s="48">
        <f>P77</f>
        <v>0.39250223611816187</v>
      </c>
      <c r="AD71" s="4">
        <f t="shared" si="90"/>
        <v>1</v>
      </c>
      <c r="AE71" s="4">
        <f t="shared" si="91"/>
        <v>-1</v>
      </c>
      <c r="AF71" s="4">
        <f t="shared" si="92"/>
        <v>1</v>
      </c>
      <c r="AG71" s="34">
        <f t="shared" si="94"/>
        <v>0.78146527882067374</v>
      </c>
      <c r="AH71" s="4">
        <f t="shared" si="75"/>
        <v>1</v>
      </c>
      <c r="AI71" s="35" t="str">
        <f t="shared" si="76"/>
        <v>VALID</v>
      </c>
    </row>
    <row r="72" spans="1:35" x14ac:dyDescent="0.3">
      <c r="A72" s="64"/>
      <c r="B72" s="18">
        <v>1</v>
      </c>
      <c r="C72" s="4">
        <v>-1</v>
      </c>
      <c r="D72" s="4">
        <v>1</v>
      </c>
      <c r="E72" s="4">
        <v>1</v>
      </c>
      <c r="F72" s="14">
        <f t="shared" si="50"/>
        <v>1</v>
      </c>
      <c r="G72" s="5">
        <f t="shared" si="77"/>
        <v>0.73043011089082366</v>
      </c>
      <c r="H72" s="5">
        <f t="shared" si="29"/>
        <v>0.73043011089082366</v>
      </c>
      <c r="I72" s="5">
        <f t="shared" si="30"/>
        <v>0.26956988910917634</v>
      </c>
      <c r="J72" s="5">
        <f t="shared" si="78"/>
        <v>2.6956988910917636E-3</v>
      </c>
      <c r="K72" s="5">
        <f t="shared" si="79"/>
        <v>-2.6956988910917636E-3</v>
      </c>
      <c r="L72" s="5">
        <f t="shared" si="80"/>
        <v>2.6956988910917636E-3</v>
      </c>
      <c r="M72" s="5">
        <f t="shared" si="34"/>
        <v>2.6956988910917636E-3</v>
      </c>
      <c r="N72" s="5">
        <f t="shared" si="81"/>
        <v>0.12249149245760843</v>
      </c>
      <c r="O72" s="5">
        <f t="shared" si="82"/>
        <v>-0.12308423763533261</v>
      </c>
      <c r="P72" s="5">
        <f t="shared" si="83"/>
        <v>0.37732895468485361</v>
      </c>
      <c r="Q72" s="25">
        <f t="shared" si="84"/>
        <v>0.1183082216773961</v>
      </c>
      <c r="AA72" s="61"/>
      <c r="AB72" s="58" t="s">
        <v>13</v>
      </c>
      <c r="AC72" s="31">
        <f>Q77</f>
        <v>0.12830640790755241</v>
      </c>
      <c r="AD72" s="4">
        <f t="shared" si="90"/>
        <v>1</v>
      </c>
      <c r="AE72" s="4">
        <f t="shared" si="91"/>
        <v>-1</v>
      </c>
      <c r="AF72" s="4">
        <f t="shared" si="92"/>
        <v>-1</v>
      </c>
      <c r="AG72" s="34">
        <f t="shared" si="94"/>
        <v>-3.5391934156500937E-3</v>
      </c>
      <c r="AH72" s="4">
        <f t="shared" si="75"/>
        <v>-1</v>
      </c>
      <c r="AI72" s="35" t="str">
        <f t="shared" si="76"/>
        <v>TIDAK VALID</v>
      </c>
    </row>
    <row r="73" spans="1:35" x14ac:dyDescent="0.3">
      <c r="A73" s="64"/>
      <c r="B73" s="18">
        <v>1</v>
      </c>
      <c r="C73" s="4">
        <v>-1</v>
      </c>
      <c r="D73" s="4">
        <v>-1</v>
      </c>
      <c r="E73" s="4">
        <v>1</v>
      </c>
      <c r="F73" s="14">
        <f t="shared" si="50"/>
        <v>1</v>
      </c>
      <c r="G73" s="5">
        <f t="shared" si="77"/>
        <v>-1.3445002914516474E-2</v>
      </c>
      <c r="H73" s="5">
        <f t="shared" si="29"/>
        <v>-1.3445002914516474E-2</v>
      </c>
      <c r="I73" s="5">
        <f t="shared" si="30"/>
        <v>1.0134450029145166</v>
      </c>
      <c r="J73" s="5">
        <f t="shared" si="78"/>
        <v>1.0134450029145165E-2</v>
      </c>
      <c r="K73" s="5">
        <f t="shared" si="79"/>
        <v>-1.0134450029145165E-2</v>
      </c>
      <c r="L73" s="5">
        <f t="shared" si="80"/>
        <v>-1.0134450029145165E-2</v>
      </c>
      <c r="M73" s="5">
        <f t="shared" si="34"/>
        <v>1.0134450029145165E-2</v>
      </c>
      <c r="N73" s="5">
        <f t="shared" si="81"/>
        <v>0.13262594248675361</v>
      </c>
      <c r="O73" s="5">
        <f t="shared" si="82"/>
        <v>-0.13321868766447778</v>
      </c>
      <c r="P73" s="5">
        <f t="shared" si="83"/>
        <v>0.36719450465570846</v>
      </c>
      <c r="Q73" s="25">
        <f t="shared" si="84"/>
        <v>0.12844267170654128</v>
      </c>
      <c r="AA73" s="61"/>
      <c r="AD73" s="4">
        <f t="shared" si="90"/>
        <v>-1</v>
      </c>
      <c r="AE73" s="4">
        <f t="shared" si="91"/>
        <v>1</v>
      </c>
      <c r="AF73" s="4">
        <f t="shared" si="92"/>
        <v>1</v>
      </c>
      <c r="AG73" s="34">
        <f t="shared" si="94"/>
        <v>0.26015200923075488</v>
      </c>
      <c r="AH73" s="4">
        <f t="shared" si="75"/>
        <v>1</v>
      </c>
      <c r="AI73" s="35" t="str">
        <f t="shared" si="76"/>
        <v>VALID</v>
      </c>
    </row>
    <row r="74" spans="1:35" x14ac:dyDescent="0.3">
      <c r="A74" s="64"/>
      <c r="B74" s="18">
        <v>-1</v>
      </c>
      <c r="C74" s="4">
        <v>1</v>
      </c>
      <c r="D74" s="4">
        <v>1</v>
      </c>
      <c r="E74" s="4">
        <v>1</v>
      </c>
      <c r="F74" s="14">
        <f t="shared" si="50"/>
        <v>1</v>
      </c>
      <c r="G74" s="5">
        <f t="shared" si="77"/>
        <v>0.22979254621101836</v>
      </c>
      <c r="H74" s="5">
        <f t="shared" si="29"/>
        <v>0.22979254621101836</v>
      </c>
      <c r="I74" s="5">
        <f t="shared" si="30"/>
        <v>0.77020745378898159</v>
      </c>
      <c r="J74" s="5">
        <f t="shared" si="78"/>
        <v>-7.7020745378898157E-3</v>
      </c>
      <c r="K74" s="5">
        <f t="shared" si="79"/>
        <v>7.7020745378898157E-3</v>
      </c>
      <c r="L74" s="5">
        <f t="shared" si="80"/>
        <v>7.7020745378898157E-3</v>
      </c>
      <c r="M74" s="5">
        <f t="shared" si="34"/>
        <v>7.7020745378898157E-3</v>
      </c>
      <c r="N74" s="5">
        <f t="shared" si="81"/>
        <v>0.12492386794886379</v>
      </c>
      <c r="O74" s="5">
        <f t="shared" si="82"/>
        <v>-0.12551661312658796</v>
      </c>
      <c r="P74" s="5">
        <f t="shared" si="83"/>
        <v>0.37489657919359826</v>
      </c>
      <c r="Q74" s="25">
        <f t="shared" si="84"/>
        <v>0.1361447462444311</v>
      </c>
      <c r="AA74" s="61"/>
      <c r="AD74" s="4">
        <f t="shared" si="90"/>
        <v>-1</v>
      </c>
      <c r="AE74" s="4">
        <f t="shared" si="91"/>
        <v>1</v>
      </c>
      <c r="AF74" s="4">
        <f t="shared" si="92"/>
        <v>-1</v>
      </c>
      <c r="AG74" s="34">
        <f t="shared" si="94"/>
        <v>-0.52485246300556887</v>
      </c>
      <c r="AH74" s="4">
        <f t="shared" si="75"/>
        <v>-1</v>
      </c>
      <c r="AI74" s="35" t="str">
        <f t="shared" si="76"/>
        <v>VALID</v>
      </c>
    </row>
    <row r="75" spans="1:35" x14ac:dyDescent="0.3">
      <c r="A75" s="64"/>
      <c r="B75" s="18">
        <v>-1</v>
      </c>
      <c r="C75" s="4">
        <v>1</v>
      </c>
      <c r="D75" s="4">
        <v>-1</v>
      </c>
      <c r="E75" s="4">
        <v>1</v>
      </c>
      <c r="F75" s="14">
        <f t="shared" si="50"/>
        <v>-1</v>
      </c>
      <c r="G75" s="5">
        <f t="shared" si="77"/>
        <v>-0.48919231402461893</v>
      </c>
      <c r="H75" s="5">
        <f t="shared" si="29"/>
        <v>-0.48919231402461893</v>
      </c>
      <c r="I75" s="5">
        <f t="shared" si="30"/>
        <v>-0.51080768597538107</v>
      </c>
      <c r="J75" s="5">
        <f t="shared" si="78"/>
        <v>5.1080768597538111E-3</v>
      </c>
      <c r="K75" s="5">
        <f t="shared" si="79"/>
        <v>-5.1080768597538111E-3</v>
      </c>
      <c r="L75" s="5">
        <f t="shared" si="80"/>
        <v>5.1080768597538111E-3</v>
      </c>
      <c r="M75" s="5">
        <f t="shared" si="34"/>
        <v>-5.1080768597538111E-3</v>
      </c>
      <c r="N75" s="5">
        <f t="shared" si="81"/>
        <v>0.1300319448086176</v>
      </c>
      <c r="O75" s="5">
        <f t="shared" si="82"/>
        <v>-0.13062468998634177</v>
      </c>
      <c r="P75" s="5">
        <f t="shared" si="83"/>
        <v>0.38000465605335204</v>
      </c>
      <c r="Q75" s="25">
        <f t="shared" si="84"/>
        <v>0.13103666938467728</v>
      </c>
      <c r="AA75" s="61"/>
      <c r="AD75" s="4">
        <f t="shared" si="90"/>
        <v>-1</v>
      </c>
      <c r="AE75" s="4">
        <f t="shared" si="91"/>
        <v>-1</v>
      </c>
      <c r="AF75" s="4">
        <f t="shared" si="92"/>
        <v>1</v>
      </c>
      <c r="AG75" s="34">
        <f t="shared" si="94"/>
        <v>0.51594086624918867</v>
      </c>
      <c r="AH75" s="4">
        <f t="shared" si="75"/>
        <v>1</v>
      </c>
      <c r="AI75" s="35" t="str">
        <f t="shared" si="76"/>
        <v>VALID</v>
      </c>
    </row>
    <row r="76" spans="1:35" ht="15" thickBot="1" x14ac:dyDescent="0.35">
      <c r="A76" s="64"/>
      <c r="B76" s="18">
        <v>-1</v>
      </c>
      <c r="C76" s="4">
        <v>-1</v>
      </c>
      <c r="D76" s="4">
        <v>1</v>
      </c>
      <c r="E76" s="4">
        <v>1</v>
      </c>
      <c r="F76" s="14">
        <f t="shared" si="50"/>
        <v>1</v>
      </c>
      <c r="G76" s="5">
        <f t="shared" si="77"/>
        <v>0.5116340706157535</v>
      </c>
      <c r="H76" s="5">
        <f t="shared" si="29"/>
        <v>0.5116340706157535</v>
      </c>
      <c r="I76" s="5">
        <f t="shared" si="30"/>
        <v>0.4883659293842465</v>
      </c>
      <c r="J76" s="5">
        <f t="shared" si="78"/>
        <v>-4.8836592938424654E-3</v>
      </c>
      <c r="K76" s="5">
        <f t="shared" si="79"/>
        <v>-4.8836592938424654E-3</v>
      </c>
      <c r="L76" s="5">
        <f t="shared" si="80"/>
        <v>4.8836592938424654E-3</v>
      </c>
      <c r="M76" s="5">
        <f t="shared" si="34"/>
        <v>4.8836592938424654E-3</v>
      </c>
      <c r="N76" s="5">
        <f t="shared" si="81"/>
        <v>0.12514828551477514</v>
      </c>
      <c r="O76" s="5">
        <f t="shared" si="82"/>
        <v>-0.13550834928018424</v>
      </c>
      <c r="P76" s="5">
        <f t="shared" si="83"/>
        <v>0.38488831534719453</v>
      </c>
      <c r="Q76" s="25">
        <f t="shared" si="84"/>
        <v>0.13592032867851975</v>
      </c>
      <c r="AA76" s="62"/>
      <c r="AB76" s="36"/>
      <c r="AC76" s="36"/>
      <c r="AD76" s="26">
        <f t="shared" si="90"/>
        <v>-1</v>
      </c>
      <c r="AE76" s="26">
        <f t="shared" si="91"/>
        <v>-1</v>
      </c>
      <c r="AF76" s="26">
        <f t="shared" si="92"/>
        <v>-1</v>
      </c>
      <c r="AG76" s="52">
        <f t="shared" si="94"/>
        <v>-0.26906360598713508</v>
      </c>
      <c r="AH76" s="26">
        <f t="shared" si="75"/>
        <v>-1</v>
      </c>
      <c r="AI76" s="38" t="str">
        <f t="shared" si="76"/>
        <v>VALID</v>
      </c>
    </row>
    <row r="77" spans="1:35" ht="15" thickBot="1" x14ac:dyDescent="0.35">
      <c r="A77" s="65"/>
      <c r="B77" s="30">
        <v>-1</v>
      </c>
      <c r="C77" s="26">
        <v>-1</v>
      </c>
      <c r="D77" s="26">
        <v>-1</v>
      </c>
      <c r="E77" s="26">
        <v>1</v>
      </c>
      <c r="F77" s="47">
        <f t="shared" si="50"/>
        <v>-1</v>
      </c>
      <c r="G77" s="27">
        <f t="shared" si="77"/>
        <v>-0.23860792290326568</v>
      </c>
      <c r="H77" s="27">
        <f t="shared" si="29"/>
        <v>-0.23860792290326568</v>
      </c>
      <c r="I77" s="27">
        <f t="shared" si="30"/>
        <v>-0.76139207709673429</v>
      </c>
      <c r="J77" s="42">
        <f t="shared" si="78"/>
        <v>7.6139207709673426E-3</v>
      </c>
      <c r="K77" s="42">
        <f t="shared" si="79"/>
        <v>7.6139207709673426E-3</v>
      </c>
      <c r="L77" s="42">
        <f t="shared" si="80"/>
        <v>7.6139207709673426E-3</v>
      </c>
      <c r="M77" s="42">
        <f t="shared" si="34"/>
        <v>-7.6139207709673426E-3</v>
      </c>
      <c r="N77" s="43">
        <f t="shared" si="81"/>
        <v>0.13276220628574248</v>
      </c>
      <c r="O77" s="43">
        <f t="shared" si="82"/>
        <v>-0.1278944285092169</v>
      </c>
      <c r="P77" s="43">
        <f t="shared" si="83"/>
        <v>0.39250223611816187</v>
      </c>
      <c r="Q77" s="44">
        <f t="shared" si="84"/>
        <v>0.12830640790755241</v>
      </c>
      <c r="AA77" s="60" t="s">
        <v>44</v>
      </c>
      <c r="AB77" s="54" t="s">
        <v>11</v>
      </c>
      <c r="AC77" s="51">
        <f>N85</f>
        <v>0.14235575901413788</v>
      </c>
      <c r="AD77" s="53">
        <f t="shared" si="90"/>
        <v>1</v>
      </c>
      <c r="AE77" s="53">
        <f t="shared" si="91"/>
        <v>1</v>
      </c>
      <c r="AF77" s="53">
        <f t="shared" si="92"/>
        <v>1</v>
      </c>
      <c r="AG77" s="40">
        <f>($AC$77*AD77)+($AC$78*AE77)+($AC$79*AF77)+$AC$80</f>
        <v>0.56366643370916925</v>
      </c>
      <c r="AH77" s="39">
        <f t="shared" si="75"/>
        <v>1</v>
      </c>
      <c r="AI77" s="41" t="str">
        <f t="shared" si="76"/>
        <v>VALID</v>
      </c>
    </row>
    <row r="78" spans="1:35" x14ac:dyDescent="0.3">
      <c r="A78" s="63" t="s">
        <v>44</v>
      </c>
      <c r="B78" s="45">
        <v>1</v>
      </c>
      <c r="C78" s="39">
        <v>1</v>
      </c>
      <c r="D78" s="39">
        <v>1</v>
      </c>
      <c r="E78" s="39">
        <v>1</v>
      </c>
      <c r="F78" s="39">
        <f>F70</f>
        <v>1</v>
      </c>
      <c r="G78" s="40">
        <f t="shared" si="77"/>
        <v>0.52567642180223983</v>
      </c>
      <c r="H78" s="40">
        <f t="shared" si="29"/>
        <v>0.52567642180223983</v>
      </c>
      <c r="I78" s="40">
        <f t="shared" si="30"/>
        <v>0.47432357819776017</v>
      </c>
      <c r="J78" s="40">
        <f t="shared" si="78"/>
        <v>4.7432357819776018E-3</v>
      </c>
      <c r="K78" s="40">
        <f t="shared" si="79"/>
        <v>4.7432357819776018E-3</v>
      </c>
      <c r="L78" s="40">
        <f t="shared" si="80"/>
        <v>4.7432357819776018E-3</v>
      </c>
      <c r="M78" s="40">
        <f t="shared" si="34"/>
        <v>4.7432357819776018E-3</v>
      </c>
      <c r="N78" s="40">
        <f t="shared" si="81"/>
        <v>0.13750544206772009</v>
      </c>
      <c r="O78" s="40">
        <f t="shared" si="82"/>
        <v>-0.12315119272723929</v>
      </c>
      <c r="P78" s="40">
        <f t="shared" si="83"/>
        <v>0.39724547190013948</v>
      </c>
      <c r="Q78" s="46">
        <f t="shared" si="84"/>
        <v>0.13304964368953001</v>
      </c>
      <c r="AA78" s="61"/>
      <c r="AB78" s="55" t="s">
        <v>12</v>
      </c>
      <c r="AC78" s="49">
        <f>O85</f>
        <v>-0.13717562133765093</v>
      </c>
      <c r="AD78" s="4">
        <f t="shared" si="90"/>
        <v>1</v>
      </c>
      <c r="AE78" s="4">
        <f t="shared" si="91"/>
        <v>1</v>
      </c>
      <c r="AF78" s="4">
        <f t="shared" si="92"/>
        <v>-1</v>
      </c>
      <c r="AG78" s="34">
        <f t="shared" ref="AG78:AG84" si="95">($AC$77*AD78)+($AC$78*AE78)+($AC$79*AF78)+$AC$80</f>
        <v>-0.27797745585671341</v>
      </c>
      <c r="AH78" s="4">
        <f t="shared" si="75"/>
        <v>-1</v>
      </c>
      <c r="AI78" s="35" t="str">
        <f t="shared" si="76"/>
        <v>VALID</v>
      </c>
    </row>
    <row r="79" spans="1:35" x14ac:dyDescent="0.3">
      <c r="A79" s="64"/>
      <c r="B79" s="18">
        <v>1</v>
      </c>
      <c r="C79" s="4">
        <v>1</v>
      </c>
      <c r="D79" s="4">
        <v>-1</v>
      </c>
      <c r="E79" s="4">
        <v>1</v>
      </c>
      <c r="F79" s="14">
        <f t="shared" si="50"/>
        <v>-1</v>
      </c>
      <c r="G79" s="5">
        <f t="shared" si="77"/>
        <v>-0.24984157887012867</v>
      </c>
      <c r="H79" s="5">
        <f t="shared" ref="H79:H85" si="96">G79</f>
        <v>-0.24984157887012867</v>
      </c>
      <c r="I79" s="5">
        <f t="shared" ref="I79:I85" si="97">$F79-H79</f>
        <v>-0.7501584211298713</v>
      </c>
      <c r="J79" s="5">
        <f t="shared" si="78"/>
        <v>-7.5015842112987133E-3</v>
      </c>
      <c r="K79" s="5">
        <f t="shared" si="79"/>
        <v>-7.5015842112987133E-3</v>
      </c>
      <c r="L79" s="5">
        <f t="shared" si="80"/>
        <v>7.5015842112987133E-3</v>
      </c>
      <c r="M79" s="5">
        <f t="shared" ref="M79:M85" si="98">$B$1*$I79</f>
        <v>-7.5015842112987133E-3</v>
      </c>
      <c r="N79" s="5">
        <f t="shared" si="81"/>
        <v>0.13000385785642138</v>
      </c>
      <c r="O79" s="5">
        <f t="shared" si="82"/>
        <v>-0.130652776938538</v>
      </c>
      <c r="P79" s="5">
        <f t="shared" si="83"/>
        <v>0.40474705611143819</v>
      </c>
      <c r="Q79" s="25">
        <f t="shared" si="84"/>
        <v>0.12554805947823131</v>
      </c>
      <c r="AA79" s="61"/>
      <c r="AB79" s="55" t="s">
        <v>27</v>
      </c>
      <c r="AC79" s="49">
        <f>P85</f>
        <v>0.42082194478294133</v>
      </c>
      <c r="AD79" s="4">
        <f t="shared" si="90"/>
        <v>1</v>
      </c>
      <c r="AE79" s="4">
        <f t="shared" si="91"/>
        <v>-1</v>
      </c>
      <c r="AF79" s="4">
        <f t="shared" si="92"/>
        <v>1</v>
      </c>
      <c r="AG79" s="34">
        <f t="shared" si="95"/>
        <v>0.83801767638447111</v>
      </c>
      <c r="AH79" s="4">
        <f t="shared" si="75"/>
        <v>1</v>
      </c>
      <c r="AI79" s="35" t="str">
        <f t="shared" si="76"/>
        <v>VALID</v>
      </c>
    </row>
    <row r="80" spans="1:35" x14ac:dyDescent="0.3">
      <c r="A80" s="64"/>
      <c r="B80" s="18">
        <v>1</v>
      </c>
      <c r="C80" s="4">
        <v>-1</v>
      </c>
      <c r="D80" s="4">
        <v>1</v>
      </c>
      <c r="E80" s="4">
        <v>1</v>
      </c>
      <c r="F80" s="14">
        <f t="shared" si="50"/>
        <v>1</v>
      </c>
      <c r="G80" s="5">
        <f t="shared" si="77"/>
        <v>0.79095175038462895</v>
      </c>
      <c r="H80" s="5">
        <f t="shared" si="96"/>
        <v>0.79095175038462895</v>
      </c>
      <c r="I80" s="5">
        <f t="shared" si="97"/>
        <v>0.20904824961537105</v>
      </c>
      <c r="J80" s="5">
        <f t="shared" si="78"/>
        <v>2.0904824961537104E-3</v>
      </c>
      <c r="K80" s="5">
        <f t="shared" si="79"/>
        <v>-2.0904824961537104E-3</v>
      </c>
      <c r="L80" s="5">
        <f t="shared" si="80"/>
        <v>2.0904824961537104E-3</v>
      </c>
      <c r="M80" s="5">
        <f t="shared" si="98"/>
        <v>2.0904824961537104E-3</v>
      </c>
      <c r="N80" s="5">
        <f t="shared" si="81"/>
        <v>0.13209434035257508</v>
      </c>
      <c r="O80" s="5">
        <f t="shared" si="82"/>
        <v>-0.1327432594346917</v>
      </c>
      <c r="P80" s="5">
        <f t="shared" si="83"/>
        <v>0.40683753860759192</v>
      </c>
      <c r="Q80" s="25">
        <f t="shared" si="84"/>
        <v>0.12763854197438501</v>
      </c>
      <c r="AA80" s="61"/>
      <c r="AB80" s="58" t="s">
        <v>13</v>
      </c>
      <c r="AC80" s="57">
        <f>Q85</f>
        <v>0.137664351249741</v>
      </c>
      <c r="AD80" s="4">
        <f t="shared" si="90"/>
        <v>1</v>
      </c>
      <c r="AE80" s="4">
        <f t="shared" si="91"/>
        <v>-1</v>
      </c>
      <c r="AF80" s="4">
        <f t="shared" si="92"/>
        <v>-1</v>
      </c>
      <c r="AG80" s="34">
        <f t="shared" si="95"/>
        <v>-3.6262131814115139E-3</v>
      </c>
      <c r="AH80" s="4">
        <f t="shared" si="75"/>
        <v>-1</v>
      </c>
      <c r="AI80" s="35" t="str">
        <f t="shared" si="76"/>
        <v>TIDAK VALID</v>
      </c>
    </row>
    <row r="81" spans="1:35" x14ac:dyDescent="0.3">
      <c r="A81" s="64"/>
      <c r="B81" s="18">
        <v>1</v>
      </c>
      <c r="C81" s="4">
        <v>-1</v>
      </c>
      <c r="D81" s="4">
        <v>-1</v>
      </c>
      <c r="E81" s="4">
        <v>1</v>
      </c>
      <c r="F81" s="14">
        <f t="shared" si="50"/>
        <v>1</v>
      </c>
      <c r="G81" s="5">
        <f t="shared" si="77"/>
        <v>-1.4361396845940122E-2</v>
      </c>
      <c r="H81" s="5">
        <f t="shared" si="96"/>
        <v>-1.4361396845940122E-2</v>
      </c>
      <c r="I81" s="5">
        <f t="shared" si="97"/>
        <v>1.0143613968459402</v>
      </c>
      <c r="J81" s="5">
        <f t="shared" si="78"/>
        <v>1.0143613968459402E-2</v>
      </c>
      <c r="K81" s="5">
        <f t="shared" si="79"/>
        <v>-1.0143613968459402E-2</v>
      </c>
      <c r="L81" s="5">
        <f t="shared" si="80"/>
        <v>-1.0143613968459402E-2</v>
      </c>
      <c r="M81" s="5">
        <f t="shared" si="98"/>
        <v>1.0143613968459402E-2</v>
      </c>
      <c r="N81" s="5">
        <f t="shared" si="81"/>
        <v>0.14223795432103448</v>
      </c>
      <c r="O81" s="5">
        <f t="shared" si="82"/>
        <v>-0.14288687340315109</v>
      </c>
      <c r="P81" s="5">
        <f t="shared" si="83"/>
        <v>0.3966939246391325</v>
      </c>
      <c r="Q81" s="25">
        <f t="shared" si="84"/>
        <v>0.1377821559428444</v>
      </c>
      <c r="AA81" s="61"/>
      <c r="AB81" s="20"/>
      <c r="AC81" s="56"/>
      <c r="AD81" s="4">
        <f t="shared" si="90"/>
        <v>-1</v>
      </c>
      <c r="AE81" s="4">
        <f t="shared" si="91"/>
        <v>1</v>
      </c>
      <c r="AF81" s="4">
        <f t="shared" si="92"/>
        <v>1</v>
      </c>
      <c r="AG81" s="34">
        <f t="shared" si="95"/>
        <v>0.27895491568089348</v>
      </c>
      <c r="AH81" s="4">
        <f t="shared" si="75"/>
        <v>1</v>
      </c>
      <c r="AI81" s="35" t="str">
        <f t="shared" si="76"/>
        <v>VALID</v>
      </c>
    </row>
    <row r="82" spans="1:35" x14ac:dyDescent="0.3">
      <c r="A82" s="64"/>
      <c r="B82" s="18">
        <v>-1</v>
      </c>
      <c r="C82" s="4">
        <v>1</v>
      </c>
      <c r="D82" s="4">
        <v>1</v>
      </c>
      <c r="E82" s="4">
        <v>1</v>
      </c>
      <c r="F82" s="14">
        <f t="shared" si="50"/>
        <v>1</v>
      </c>
      <c r="G82" s="5">
        <f t="shared" si="77"/>
        <v>0.24935125285779133</v>
      </c>
      <c r="H82" s="5">
        <f t="shared" si="96"/>
        <v>0.24935125285779133</v>
      </c>
      <c r="I82" s="5">
        <f t="shared" si="97"/>
        <v>0.75064874714220864</v>
      </c>
      <c r="J82" s="5">
        <f t="shared" si="78"/>
        <v>-7.5064874714220863E-3</v>
      </c>
      <c r="K82" s="5">
        <f t="shared" si="79"/>
        <v>7.5064874714220863E-3</v>
      </c>
      <c r="L82" s="5">
        <f t="shared" si="80"/>
        <v>7.5064874714220863E-3</v>
      </c>
      <c r="M82" s="5">
        <f t="shared" si="98"/>
        <v>7.5064874714220863E-3</v>
      </c>
      <c r="N82" s="5">
        <f t="shared" si="81"/>
        <v>0.1347314668496124</v>
      </c>
      <c r="O82" s="5">
        <f t="shared" si="82"/>
        <v>-0.13538038593172902</v>
      </c>
      <c r="P82" s="5">
        <f t="shared" si="83"/>
        <v>0.40420041211055457</v>
      </c>
      <c r="Q82" s="25">
        <f t="shared" si="84"/>
        <v>0.14528864341426648</v>
      </c>
      <c r="AA82" s="61"/>
      <c r="AB82" s="20"/>
      <c r="AC82" s="19"/>
      <c r="AD82" s="4">
        <f t="shared" si="90"/>
        <v>-1</v>
      </c>
      <c r="AE82" s="4">
        <f t="shared" si="91"/>
        <v>1</v>
      </c>
      <c r="AF82" s="4">
        <f t="shared" si="92"/>
        <v>-1</v>
      </c>
      <c r="AG82" s="34">
        <f t="shared" si="95"/>
        <v>-0.56268897388498917</v>
      </c>
      <c r="AH82" s="4">
        <f t="shared" si="75"/>
        <v>-1</v>
      </c>
      <c r="AI82" s="35" t="str">
        <f t="shared" si="76"/>
        <v>VALID</v>
      </c>
    </row>
    <row r="83" spans="1:35" x14ac:dyDescent="0.3">
      <c r="A83" s="64"/>
      <c r="B83" s="18">
        <v>-1</v>
      </c>
      <c r="C83" s="4">
        <v>1</v>
      </c>
      <c r="D83" s="4">
        <v>-1</v>
      </c>
      <c r="E83" s="4">
        <v>1</v>
      </c>
      <c r="F83" s="14">
        <f t="shared" si="50"/>
        <v>-1</v>
      </c>
      <c r="G83" s="5">
        <f t="shared" si="77"/>
        <v>-0.52902362147762949</v>
      </c>
      <c r="H83" s="5">
        <f t="shared" si="96"/>
        <v>-0.52902362147762949</v>
      </c>
      <c r="I83" s="5">
        <f t="shared" si="97"/>
        <v>-0.47097637852237051</v>
      </c>
      <c r="J83" s="5">
        <f t="shared" si="78"/>
        <v>4.7097637852237051E-3</v>
      </c>
      <c r="K83" s="5">
        <f t="shared" si="79"/>
        <v>-4.7097637852237051E-3</v>
      </c>
      <c r="L83" s="5">
        <f t="shared" si="80"/>
        <v>4.7097637852237051E-3</v>
      </c>
      <c r="M83" s="5">
        <f t="shared" si="98"/>
        <v>-4.7097637852237051E-3</v>
      </c>
      <c r="N83" s="5">
        <f t="shared" si="81"/>
        <v>0.1394412306348361</v>
      </c>
      <c r="O83" s="5">
        <f t="shared" si="82"/>
        <v>-0.14009014971695272</v>
      </c>
      <c r="P83" s="5">
        <f t="shared" si="83"/>
        <v>0.40891017589577827</v>
      </c>
      <c r="Q83" s="25">
        <f t="shared" si="84"/>
        <v>0.14057887962904278</v>
      </c>
      <c r="AA83" s="61"/>
      <c r="AD83" s="4">
        <f t="shared" si="90"/>
        <v>-1</v>
      </c>
      <c r="AE83" s="4">
        <f t="shared" si="91"/>
        <v>-1</v>
      </c>
      <c r="AF83" s="4">
        <f t="shared" si="92"/>
        <v>1</v>
      </c>
      <c r="AG83" s="34">
        <f t="shared" si="95"/>
        <v>0.55330615835619534</v>
      </c>
      <c r="AH83" s="4">
        <f t="shared" si="75"/>
        <v>1</v>
      </c>
      <c r="AI83" s="35" t="str">
        <f t="shared" si="76"/>
        <v>VALID</v>
      </c>
    </row>
    <row r="84" spans="1:35" ht="15" thickBot="1" x14ac:dyDescent="0.35">
      <c r="A84" s="64"/>
      <c r="B84" s="18">
        <v>-1</v>
      </c>
      <c r="C84" s="4">
        <v>-1</v>
      </c>
      <c r="D84" s="4">
        <v>1</v>
      </c>
      <c r="E84" s="4">
        <v>1</v>
      </c>
      <c r="F84" s="14">
        <f t="shared" si="50"/>
        <v>1</v>
      </c>
      <c r="G84" s="5">
        <f t="shared" si="77"/>
        <v>0.5501379746069377</v>
      </c>
      <c r="H84" s="5">
        <f t="shared" si="96"/>
        <v>0.5501379746069377</v>
      </c>
      <c r="I84" s="5">
        <f t="shared" si="97"/>
        <v>0.4498620253930623</v>
      </c>
      <c r="J84" s="5">
        <f t="shared" si="78"/>
        <v>-4.4986202539306231E-3</v>
      </c>
      <c r="K84" s="5">
        <f t="shared" si="79"/>
        <v>-4.4986202539306231E-3</v>
      </c>
      <c r="L84" s="5">
        <f t="shared" si="80"/>
        <v>4.4986202539306231E-3</v>
      </c>
      <c r="M84" s="5">
        <f t="shared" si="98"/>
        <v>4.4986202539306231E-3</v>
      </c>
      <c r="N84" s="5">
        <f t="shared" si="81"/>
        <v>0.13494261038090546</v>
      </c>
      <c r="O84" s="5">
        <f t="shared" si="82"/>
        <v>-0.14458876997088335</v>
      </c>
      <c r="P84" s="5">
        <f t="shared" si="83"/>
        <v>0.41340879614970888</v>
      </c>
      <c r="Q84" s="25">
        <f t="shared" si="84"/>
        <v>0.14507749988297342</v>
      </c>
      <c r="AA84" s="62"/>
      <c r="AB84" s="36"/>
      <c r="AC84" s="36"/>
      <c r="AD84" s="26">
        <f t="shared" si="90"/>
        <v>-1</v>
      </c>
      <c r="AE84" s="26">
        <f t="shared" si="91"/>
        <v>-1</v>
      </c>
      <c r="AF84" s="26">
        <f t="shared" si="92"/>
        <v>-1</v>
      </c>
      <c r="AG84" s="52">
        <f t="shared" si="95"/>
        <v>-0.28833773120968731</v>
      </c>
      <c r="AH84" s="26">
        <f t="shared" si="75"/>
        <v>-1</v>
      </c>
      <c r="AI84" s="38" t="str">
        <f t="shared" si="76"/>
        <v>VALID</v>
      </c>
    </row>
    <row r="85" spans="1:35" ht="15" thickBot="1" x14ac:dyDescent="0.35">
      <c r="A85" s="65"/>
      <c r="B85" s="30">
        <v>-1</v>
      </c>
      <c r="C85" s="26">
        <v>-1</v>
      </c>
      <c r="D85" s="26">
        <v>-1</v>
      </c>
      <c r="E85" s="26">
        <v>1</v>
      </c>
      <c r="F85" s="47">
        <f t="shared" si="50"/>
        <v>-1</v>
      </c>
      <c r="G85" s="27">
        <f t="shared" si="77"/>
        <v>-0.25868513667675758</v>
      </c>
      <c r="H85" s="27">
        <f t="shared" si="96"/>
        <v>-0.25868513667675758</v>
      </c>
      <c r="I85" s="27">
        <f t="shared" si="97"/>
        <v>-0.74131486332324248</v>
      </c>
      <c r="J85" s="27">
        <f t="shared" si="78"/>
        <v>7.4131486332324253E-3</v>
      </c>
      <c r="K85" s="27">
        <f t="shared" si="79"/>
        <v>7.4131486332324253E-3</v>
      </c>
      <c r="L85" s="27">
        <f t="shared" si="80"/>
        <v>7.4131486332324253E-3</v>
      </c>
      <c r="M85" s="27">
        <f t="shared" si="98"/>
        <v>-7.4131486332324253E-3</v>
      </c>
      <c r="N85" s="27">
        <f t="shared" si="81"/>
        <v>0.14235575901413788</v>
      </c>
      <c r="O85" s="27">
        <f t="shared" si="82"/>
        <v>-0.13717562133765093</v>
      </c>
      <c r="P85" s="27">
        <f t="shared" si="83"/>
        <v>0.42082194478294133</v>
      </c>
      <c r="Q85" s="28">
        <f t="shared" si="84"/>
        <v>0.137664351249741</v>
      </c>
    </row>
  </sheetData>
  <mergeCells count="36">
    <mergeCell ref="U8:V8"/>
    <mergeCell ref="U9:V9"/>
    <mergeCell ref="U10:V10"/>
    <mergeCell ref="U11:V11"/>
    <mergeCell ref="U12:V12"/>
    <mergeCell ref="AB4:AC4"/>
    <mergeCell ref="A3:A13"/>
    <mergeCell ref="A14:A21"/>
    <mergeCell ref="A22:A29"/>
    <mergeCell ref="AA4:AA12"/>
    <mergeCell ref="AA13:AA20"/>
    <mergeCell ref="G3:I3"/>
    <mergeCell ref="J3:M3"/>
    <mergeCell ref="B5:M5"/>
    <mergeCell ref="N3:Q3"/>
    <mergeCell ref="B3:F3"/>
    <mergeCell ref="S3:X3"/>
    <mergeCell ref="U4:V4"/>
    <mergeCell ref="U5:V5"/>
    <mergeCell ref="U6:V6"/>
    <mergeCell ref="U7:V7"/>
    <mergeCell ref="A46:A53"/>
    <mergeCell ref="AA21:AA28"/>
    <mergeCell ref="AA29:AA36"/>
    <mergeCell ref="AA37:AA44"/>
    <mergeCell ref="AA45:AA52"/>
    <mergeCell ref="AA53:AA60"/>
    <mergeCell ref="A30:A37"/>
    <mergeCell ref="A38:A45"/>
    <mergeCell ref="AA61:AA68"/>
    <mergeCell ref="AA69:AA76"/>
    <mergeCell ref="AA77:AA84"/>
    <mergeCell ref="A54:A61"/>
    <mergeCell ref="A62:A69"/>
    <mergeCell ref="A70:A77"/>
    <mergeCell ref="A78:A8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Adaline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angraeni</dc:creator>
  <cp:lastModifiedBy>putri angraeni</cp:lastModifiedBy>
  <dcterms:created xsi:type="dcterms:W3CDTF">2023-09-18T00:04:33Z</dcterms:created>
  <dcterms:modified xsi:type="dcterms:W3CDTF">2023-10-12T07:01:36Z</dcterms:modified>
</cp:coreProperties>
</file>