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D:\EMMY terbaru\Data Uplod utk 2023\Anggaran Kas Opload 22\"/>
    </mc:Choice>
  </mc:AlternateContent>
  <xr:revisionPtr revIDLastSave="0" documentId="13_ncr:1_{F3F0CBD0-37A4-4E69-900D-65081EB8C8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SPEKTORAT" sheetId="1" r:id="rId1"/>
  </sheets>
  <calcPr calcId="191029"/>
</workbook>
</file>

<file path=xl/calcChain.xml><?xml version="1.0" encoding="utf-8"?>
<calcChain xmlns="http://schemas.openxmlformats.org/spreadsheetml/2006/main">
  <c r="R11" i="1" l="1"/>
  <c r="U11" i="1"/>
  <c r="T10" i="1"/>
  <c r="P10" i="1"/>
  <c r="L10" i="1"/>
  <c r="H10" i="1"/>
  <c r="U10" i="1" l="1"/>
  <c r="Q11" i="1"/>
  <c r="P11" i="1"/>
  <c r="O11" i="1"/>
  <c r="N11" i="1"/>
  <c r="M11" i="1"/>
  <c r="L11" i="1"/>
  <c r="L12" i="1"/>
  <c r="K11" i="1"/>
  <c r="J11" i="1"/>
  <c r="I11" i="1"/>
  <c r="H11" i="1"/>
  <c r="G11" i="1"/>
</calcChain>
</file>

<file path=xl/sharedStrings.xml><?xml version="1.0" encoding="utf-8"?>
<sst xmlns="http://schemas.openxmlformats.org/spreadsheetml/2006/main" count="44" uniqueCount="40">
  <si>
    <t>Nama OPD</t>
  </si>
  <si>
    <t>Total Anggaran</t>
  </si>
  <si>
    <t>Rincian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</si>
  <si>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</si>
  <si>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</si>
  <si>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</si>
  <si>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</si>
  <si>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</si>
  <si>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</si>
  <si>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</si>
  <si>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</si>
  <si>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</si>
  <si>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</si>
  <si>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</si>
  <si>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</si>
  <si>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TARGET (MENURUT ANGGARAN KAS) DAN REALISASI KEUANGAN</t>
  </si>
  <si>
    <t>TAHUN ANGGARAN 2022</t>
  </si>
  <si>
    <t>……………………….</t>
  </si>
  <si>
    <t>BAGIAN KEUANGAN</t>
  </si>
  <si>
    <t>Triwulan I</t>
  </si>
  <si>
    <t>Triwulan II</t>
  </si>
  <si>
    <t>Triwulan III</t>
  </si>
  <si>
    <t>Triwulan IV</t>
  </si>
  <si>
    <t>PENDAPATAN</t>
  </si>
  <si>
    <t xml:space="preserve">Rp. </t>
  </si>
  <si>
    <t>BELANJA</t>
  </si>
  <si>
    <t>PEMBIAYAAN</t>
  </si>
  <si>
    <t xml:space="preserve"> Rp. </t>
  </si>
  <si>
    <t>Target</t>
  </si>
  <si>
    <t>Realisasi</t>
  </si>
  <si>
    <t>TARGET</t>
  </si>
  <si>
    <t>REALISASI</t>
  </si>
  <si>
    <t>Catatan :</t>
  </si>
  <si>
    <t>Format Cell tidak menggunakan koma (,)</t>
  </si>
  <si>
    <t>Format Salah :</t>
  </si>
  <si>
    <t>Format Benar :</t>
  </si>
  <si>
    <t xml:space="preserve"> INSPEKTORAT</t>
  </si>
  <si>
    <t xml:space="preserve">  INSPEKTUR</t>
  </si>
  <si>
    <t>Drs. WALLEN HUTAHAEAN</t>
  </si>
  <si>
    <t>NIP. 19660609199203 1 007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</si>
</sst>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3" fillId="0" borderId="0" xfId="0" applyFont="1"/>
    <xf numFmtId="0" fontId="4" fillId="0" borderId="0" xfId="0" applyFont="1"/>
    <xf numFmtId="0" fontId="0" fillId="0" borderId="1" xfId="0" applyBorder="1"/>
    <xf numFmtId="0" fontId="6" fillId="0" borderId="1" xfId="0" applyFont="1" applyBorder="1" applyAlignment="1">
      <alignment vertical="center"/>
    </xf>
    <xf numFmtId="43" fontId="0" fillId="0" borderId="0" xfId="1" applyFont="1"/>
    <xf numFmtId="43" fontId="5" fillId="0" borderId="2" xfId="1" applyFont="1" applyBorder="1" applyAlignment="1">
      <alignment horizontal="center" vertical="center" wrapText="1"/>
    </xf>
    <xf numFmtId="43" fontId="1" fillId="0" borderId="2" xfId="1" applyFont="1" applyBorder="1" applyAlignment="1">
      <alignment horizontal="center" vertical="center" wrapText="1"/>
    </xf>
    <xf numFmtId="43" fontId="1" fillId="0" borderId="1" xfId="1" applyFont="1" applyBorder="1" applyAlignment="1">
      <alignment horizontal="center" vertical="center" wrapText="1"/>
    </xf>
    <xf numFmtId="43" fontId="2" fillId="0" borderId="1" xfId="1" applyFont="1" applyBorder="1" applyAlignment="1">
      <alignment vertical="center"/>
    </xf>
    <xf numFmtId="43" fontId="3" fillId="0" borderId="0" xfId="1" applyFont="1"/>
    <xf numFmtId="43" fontId="3" fillId="2" borderId="0" xfId="1" applyFont="1" applyFill="1"/>
    <xf numFmtId="43" fontId="3" fillId="3" borderId="0" xfId="1" applyFont="1" applyFill="1"/>
    <xf numFmtId="43" fontId="6" fillId="3" borderId="0" xfId="1" applyFont="1" applyFill="1" applyAlignment="1">
      <alignment vertical="center"/>
    </xf>
    <xf numFmtId="43" fontId="3" fillId="4" borderId="0" xfId="1" applyFont="1" applyFill="1"/>
    <xf numFmtId="43" fontId="6" fillId="4" borderId="0" xfId="1" applyFont="1" applyFill="1" applyAlignment="1">
      <alignment vertical="center"/>
    </xf>
    <xf numFmtId="43" fontId="4" fillId="0" borderId="0" xfId="1" applyFont="1" applyAlignment="1">
      <alignment horizontal="center"/>
    </xf>
    <xf numFmtId="0" fontId="2" fillId="0" borderId="1" xfId="0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43" fontId="0" fillId="0" borderId="4" xfId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3" fontId="0" fillId="0" borderId="0" xfId="0" applyNumberFormat="1" applyAlignment="1">
      <alignment vertical="center"/>
    </xf>
    <xf numFmtId="43" fontId="2" fillId="0" borderId="7" xfId="1" applyFont="1" applyFill="1" applyBorder="1" applyAlignment="1">
      <alignment vertic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22"/>
  <sheetViews>
    <sheetView tabSelected="1" view="pageBreakPreview" topLeftCell="G1" zoomScaleSheetLayoutView="100" workbookViewId="0">
      <selection activeCell="U17" sqref="U17"/>
    </sheetView>
  </sheetViews>
  <sheetFormatPr defaultRowHeight="15" x14ac:dyDescent="0.25"/>
  <cols>
    <col min="1" max="1" width="9.28515625" customWidth="1"/>
    <col min="2" max="2" width="12.28515625" customWidth="1"/>
    <col min="3" max="3" width="17.140625" customWidth="1"/>
    <col min="4" max="4" width="11.42578125" customWidth="1"/>
    <col min="5" max="20" width="16.85546875" style="9" customWidth="1"/>
    <col min="21" max="21" width="17.5703125" customWidth="1"/>
  </cols>
  <sheetData>
    <row r="3" spans="1:21" s="1" customFormat="1" ht="23.25" customHeight="1" x14ac:dyDescent="0.25">
      <c r="A3" s="23" t="s">
        <v>15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1" s="1" customFormat="1" ht="23.25" customHeight="1" x14ac:dyDescent="0.25">
      <c r="A4" s="23" t="s">
        <v>36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1" s="1" customFormat="1" ht="23.25" customHeight="1" x14ac:dyDescent="0.25">
      <c r="A5" s="23" t="s">
        <v>16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</row>
    <row r="6" spans="1:21" x14ac:dyDescent="0.25">
      <c r="R6" s="24"/>
      <c r="S6" s="24"/>
      <c r="T6" s="24"/>
    </row>
    <row r="7" spans="1:21" s="1" customFormat="1" ht="29.25" customHeight="1" x14ac:dyDescent="0.25">
      <c r="A7" s="2" t="s">
        <v>0</v>
      </c>
      <c r="B7" s="26" t="s">
        <v>1</v>
      </c>
      <c r="C7" s="27"/>
      <c r="D7" s="3" t="s">
        <v>2</v>
      </c>
      <c r="E7" s="10" t="s">
        <v>3</v>
      </c>
      <c r="F7" s="10" t="s">
        <v>4</v>
      </c>
      <c r="G7" s="10" t="s">
        <v>5</v>
      </c>
      <c r="H7" s="11" t="s">
        <v>19</v>
      </c>
      <c r="I7" s="10" t="s">
        <v>6</v>
      </c>
      <c r="J7" s="10" t="s">
        <v>7</v>
      </c>
      <c r="K7" s="10" t="s">
        <v>8</v>
      </c>
      <c r="L7" s="11" t="s">
        <v>20</v>
      </c>
      <c r="M7" s="10" t="s">
        <v>9</v>
      </c>
      <c r="N7" s="10" t="s">
        <v>10</v>
      </c>
      <c r="O7" s="10" t="s">
        <v>11</v>
      </c>
      <c r="P7" s="11" t="s">
        <v>21</v>
      </c>
      <c r="Q7" s="10" t="s">
        <v>12</v>
      </c>
      <c r="R7" s="10" t="s">
        <v>13</v>
      </c>
      <c r="S7" s="10" t="s">
        <v>14</v>
      </c>
      <c r="T7" s="12" t="s">
        <v>22</v>
      </c>
    </row>
    <row r="8" spans="1:21" s="1" customFormat="1" x14ac:dyDescent="0.25">
      <c r="A8" s="28"/>
      <c r="B8" s="25" t="s">
        <v>23</v>
      </c>
      <c r="C8" s="22" t="s">
        <v>24</v>
      </c>
      <c r="D8" s="8" t="s">
        <v>30</v>
      </c>
      <c r="E8" s="13">
        <v>0</v>
      </c>
      <c r="F8" s="13">
        <v>0</v>
      </c>
      <c r="G8" s="13">
        <v>0</v>
      </c>
      <c r="H8" s="13"/>
      <c r="I8" s="13">
        <v>0</v>
      </c>
      <c r="J8" s="13">
        <v>0</v>
      </c>
      <c r="K8" s="13">
        <v>0</v>
      </c>
      <c r="L8" s="13"/>
      <c r="M8" s="13">
        <v>0</v>
      </c>
      <c r="N8" s="13">
        <v>0</v>
      </c>
      <c r="O8" s="13">
        <v>0</v>
      </c>
      <c r="P8" s="13"/>
      <c r="Q8" s="13">
        <v>0</v>
      </c>
      <c r="R8" s="13">
        <v>0</v>
      </c>
      <c r="S8" s="13">
        <v>0</v>
      </c>
      <c r="T8" s="13"/>
    </row>
    <row r="9" spans="1:21" s="1" customFormat="1" x14ac:dyDescent="0.25">
      <c r="A9" s="28"/>
      <c r="B9" s="25"/>
      <c r="C9" s="22"/>
      <c r="D9" s="8" t="s">
        <v>31</v>
      </c>
      <c r="E9" s="13">
        <v>0</v>
      </c>
      <c r="F9" s="13">
        <v>0</v>
      </c>
      <c r="G9" s="13">
        <v>0</v>
      </c>
      <c r="H9" s="13"/>
      <c r="I9" s="13">
        <v>0</v>
      </c>
      <c r="J9" s="13">
        <v>0</v>
      </c>
      <c r="K9" s="13">
        <v>0</v>
      </c>
      <c r="L9" s="13"/>
      <c r="M9" s="13">
        <v>0</v>
      </c>
      <c r="N9" s="13">
        <v>0</v>
      </c>
      <c r="O9" s="13">
        <v>0</v>
      </c>
      <c r="P9" s="13"/>
      <c r="Q9" s="13">
        <v>0</v>
      </c>
      <c r="R9" s="13">
        <v>0</v>
      </c>
      <c r="S9" s="13">
        <v>0</v>
      </c>
      <c r="T9" s="13"/>
    </row>
    <row r="10" spans="1:21" s="1" customFormat="1" x14ac:dyDescent="0.25">
      <c r="A10" s="28"/>
      <c r="B10" s="25" t="s">
        <v>25</v>
      </c>
      <c r="C10" s="22" t="s">
        <v>24</v>
      </c>
      <c r="D10" s="4" t="s">
        <v>28</v>
      </c>
      <c r="E10" s="13">
        <v>639988630</v>
      </c>
      <c r="F10" s="13">
        <v>681753522</v>
      </c>
      <c r="G10" s="13">
        <v>913675849</v>
      </c>
      <c r="H10" s="13">
        <f>SUM(E10:G10)</f>
        <v>2235418001</v>
      </c>
      <c r="I10" s="13">
        <v>884758454</v>
      </c>
      <c r="J10" s="13">
        <v>649119201</v>
      </c>
      <c r="K10" s="13">
        <v>794341171</v>
      </c>
      <c r="L10" s="13">
        <f>SUM(I10:K10)</f>
        <v>2328218826</v>
      </c>
      <c r="M10" s="13">
        <v>674984117</v>
      </c>
      <c r="N10" s="13">
        <v>669091956</v>
      </c>
      <c r="O10" s="13">
        <v>548625414</v>
      </c>
      <c r="P10" s="13">
        <f>SUM(M10:O10)</f>
        <v>1892701487</v>
      </c>
      <c r="Q10" s="13">
        <v>501187962</v>
      </c>
      <c r="R10" s="13">
        <v>583179076</v>
      </c>
      <c r="S10" s="13">
        <v>463508455</v>
      </c>
      <c r="T10" s="13">
        <f>SUM(Q10:S10)</f>
        <v>1547875493</v>
      </c>
      <c r="U10" s="29">
        <f>SUM(T10,P10,L10,H10)</f>
        <v>8004213807</v>
      </c>
    </row>
    <row r="11" spans="1:21" s="1" customFormat="1" x14ac:dyDescent="0.25">
      <c r="A11" s="28"/>
      <c r="B11" s="25"/>
      <c r="C11" s="22"/>
      <c r="D11" s="4" t="s">
        <v>29</v>
      </c>
      <c r="E11" s="13">
        <v>0</v>
      </c>
      <c r="F11" s="13">
        <v>435055487</v>
      </c>
      <c r="G11" s="13">
        <f>745146893-F11</f>
        <v>310091406</v>
      </c>
      <c r="H11" s="13">
        <f>SUM(E11:G11)</f>
        <v>745146893</v>
      </c>
      <c r="I11" s="13">
        <f>1273838147-H11</f>
        <v>528691254</v>
      </c>
      <c r="J11" s="13">
        <f>1474028449-H11-I11</f>
        <v>200190302</v>
      </c>
      <c r="K11" s="13">
        <f>2763033850-H11-I11-J11</f>
        <v>1289005401</v>
      </c>
      <c r="L11" s="13">
        <f t="shared" ref="L11:L12" si="0">SUM(I11:K11)</f>
        <v>2017886957</v>
      </c>
      <c r="M11" s="13">
        <f>3169161570-H11-L11</f>
        <v>406127720</v>
      </c>
      <c r="N11" s="13">
        <f>3833508610-H11-L11</f>
        <v>1070474760</v>
      </c>
      <c r="O11" s="13">
        <f>4553987711-H11-L11-M11-N11</f>
        <v>314351381</v>
      </c>
      <c r="P11" s="13">
        <f>SUM(M11:O11)</f>
        <v>1790953861</v>
      </c>
      <c r="Q11" s="13">
        <f>5475601236-H11-L11-M11-N11-O11</f>
        <v>921613525</v>
      </c>
      <c r="R11" s="13">
        <f>5887175625-H11-L11-P11-Q11</f>
        <v>411574389</v>
      </c>
      <c r="S11" s="13">
        <v>0</v>
      </c>
      <c r="T11" s="13"/>
      <c r="U11" s="29">
        <f>SUM(H11+L11+P11+Q11+R11)</f>
        <v>5887175625</v>
      </c>
    </row>
    <row r="12" spans="1:21" x14ac:dyDescent="0.25">
      <c r="A12" s="28"/>
      <c r="B12" s="21" t="s">
        <v>26</v>
      </c>
      <c r="C12" s="22" t="s">
        <v>27</v>
      </c>
      <c r="D12" s="7" t="s">
        <v>28</v>
      </c>
      <c r="E12" s="13">
        <v>0</v>
      </c>
      <c r="F12" s="13">
        <v>0</v>
      </c>
      <c r="G12" s="13">
        <v>0</v>
      </c>
      <c r="H12" s="13"/>
      <c r="I12" s="13">
        <v>0</v>
      </c>
      <c r="J12" s="13">
        <v>0</v>
      </c>
      <c r="K12" s="13">
        <v>0</v>
      </c>
      <c r="L12" s="13">
        <f t="shared" si="0"/>
        <v>0</v>
      </c>
      <c r="M12" s="13">
        <v>0</v>
      </c>
      <c r="N12" s="13">
        <v>0</v>
      </c>
      <c r="O12" s="13">
        <v>0</v>
      </c>
      <c r="P12" s="13"/>
      <c r="Q12" s="13">
        <v>0</v>
      </c>
      <c r="R12" s="13">
        <v>0</v>
      </c>
      <c r="S12" s="13">
        <v>0</v>
      </c>
      <c r="T12" s="13"/>
    </row>
    <row r="13" spans="1:21" x14ac:dyDescent="0.25">
      <c r="A13" s="28"/>
      <c r="B13" s="21"/>
      <c r="C13" s="22"/>
      <c r="D13" s="4" t="s">
        <v>29</v>
      </c>
      <c r="E13" s="13">
        <v>0</v>
      </c>
      <c r="F13" s="13">
        <v>0</v>
      </c>
      <c r="G13" s="13">
        <v>0</v>
      </c>
      <c r="H13" s="13"/>
      <c r="I13" s="13">
        <v>0</v>
      </c>
      <c r="J13" s="13">
        <v>0</v>
      </c>
      <c r="K13" s="13">
        <v>0</v>
      </c>
      <c r="L13" s="13"/>
      <c r="M13" s="13">
        <v>0</v>
      </c>
      <c r="N13" s="13">
        <v>0</v>
      </c>
      <c r="O13" s="13">
        <v>0</v>
      </c>
      <c r="P13" s="13"/>
      <c r="Q13" s="13">
        <v>0</v>
      </c>
      <c r="R13" s="13">
        <v>0</v>
      </c>
      <c r="S13" s="13">
        <v>0</v>
      </c>
      <c r="T13" s="13"/>
      <c r="U13" s="30"/>
    </row>
    <row r="14" spans="1:21" x14ac:dyDescent="0.25">
      <c r="U14" s="31"/>
    </row>
    <row r="15" spans="1:21" x14ac:dyDescent="0.25">
      <c r="B15" s="5" t="s">
        <v>18</v>
      </c>
      <c r="C15" s="5"/>
      <c r="D15" s="5"/>
      <c r="E15" s="14"/>
      <c r="F15" s="14"/>
      <c r="G15" s="14"/>
      <c r="H15" s="14"/>
      <c r="I15" s="14"/>
      <c r="J15" s="14"/>
      <c r="K15" s="14"/>
      <c r="L15" s="14"/>
      <c r="M15" s="14" t="s">
        <v>37</v>
      </c>
      <c r="N15" s="14"/>
    </row>
    <row r="16" spans="1:21" x14ac:dyDescent="0.25">
      <c r="B16" s="5"/>
      <c r="C16" s="5"/>
      <c r="D16" s="5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2:14" x14ac:dyDescent="0.25">
      <c r="B17" s="5"/>
      <c r="C17" s="5"/>
      <c r="D17" s="5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2:14" x14ac:dyDescent="0.25">
      <c r="B18" s="5"/>
      <c r="C18" s="5"/>
      <c r="D18" s="5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2:14" x14ac:dyDescent="0.25">
      <c r="B19" s="5"/>
      <c r="C19" s="5"/>
      <c r="D19" s="5"/>
      <c r="E19" s="14"/>
      <c r="F19" s="14"/>
      <c r="G19" s="15" t="s">
        <v>32</v>
      </c>
      <c r="H19" s="15" t="s">
        <v>33</v>
      </c>
      <c r="I19" s="15"/>
      <c r="J19" s="15"/>
      <c r="K19" s="14"/>
      <c r="L19" s="14"/>
      <c r="M19" s="14"/>
      <c r="N19" s="14"/>
    </row>
    <row r="20" spans="2:14" x14ac:dyDescent="0.25">
      <c r="B20" s="5"/>
      <c r="C20" s="5"/>
      <c r="D20" s="5"/>
      <c r="E20" s="14"/>
      <c r="F20" s="14"/>
      <c r="G20" s="16" t="s">
        <v>34</v>
      </c>
      <c r="H20" s="17">
        <v>6105755273</v>
      </c>
      <c r="I20" s="14"/>
      <c r="J20" s="14"/>
      <c r="K20" s="14"/>
      <c r="L20" s="14"/>
      <c r="M20" s="14"/>
      <c r="N20" s="14"/>
    </row>
    <row r="21" spans="2:14" x14ac:dyDescent="0.25">
      <c r="B21" s="6" t="s">
        <v>17</v>
      </c>
      <c r="C21" s="6"/>
      <c r="D21" s="5"/>
      <c r="E21" s="14"/>
      <c r="F21" s="14"/>
      <c r="G21" s="18" t="s">
        <v>35</v>
      </c>
      <c r="H21" s="19">
        <v>6105755273</v>
      </c>
      <c r="I21" s="14"/>
      <c r="J21" s="14"/>
      <c r="K21" s="14"/>
      <c r="L21" s="20" t="s">
        <v>38</v>
      </c>
      <c r="M21" s="20"/>
      <c r="N21" s="20"/>
    </row>
    <row r="22" spans="2:14" ht="16.5" customHeight="1" x14ac:dyDescent="0.25">
      <c r="B22" s="6" t="s">
        <v>17</v>
      </c>
      <c r="C22" s="6"/>
      <c r="D22" s="5"/>
      <c r="E22" s="14"/>
      <c r="F22" s="14"/>
      <c r="G22" s="14"/>
      <c r="H22" s="14"/>
      <c r="I22" s="14"/>
      <c r="J22" s="14"/>
      <c r="K22" s="14"/>
      <c r="L22" s="20" t="s">
        <v>39</v>
      </c>
      <c r="M22" s="20"/>
      <c r="N22" s="20"/>
    </row>
  </sheetData>
  <mergeCells count="14">
    <mergeCell ref="A3:T3"/>
    <mergeCell ref="A4:T4"/>
    <mergeCell ref="A5:T5"/>
    <mergeCell ref="R6:T6"/>
    <mergeCell ref="B8:B9"/>
    <mergeCell ref="B7:C7"/>
    <mergeCell ref="A8:A13"/>
    <mergeCell ref="B10:B11"/>
    <mergeCell ref="L21:N21"/>
    <mergeCell ref="L22:N22"/>
    <mergeCell ref="B12:B13"/>
    <mergeCell ref="C8:C9"/>
    <mergeCell ref="C10:C11"/>
    <mergeCell ref="C12:C13"/>
  </mergeCells>
  <printOptions horizontalCentered="1"/>
  <pageMargins left="0.31496062992125984" right="0.23622047244094491" top="0.47244094488188981" bottom="0.74803149606299213" header="0.31496062992125984" footer="0.31496062992125984"/>
  <pageSetup paperSize="170" scale="85" orientation="landscape" horizontalDpi="4294967292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INSPEKTORAT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Administrator</cp:lastModifiedBy>
  <cp:lastPrinted>2022-04-21T08:54:12Z</cp:lastPrinted>
  <dcterms:created xsi:type="dcterms:W3CDTF">2022-04-20T09:36:22Z</dcterms:created>
  <dcterms:modified xsi:type="dcterms:W3CDTF">2022-12-20T04:39:40Z</dcterms:modified>
</cp:coreProperties>
</file>