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20" windowHeight="11020" activeTab="2"/>
  </bookViews>
  <sheets>
    <sheet name="TAMPAHAN-TW I" sheetId="2" r:id="rId1"/>
    <sheet name="TAMPAHAN-TW II" sheetId="4" r:id="rId2"/>
    <sheet name="TAMPAHAN-TW III" sheetId="6" r:id="rId3"/>
  </sheets>
  <definedNames>
    <definedName name="_xlnm.Print_Area" localSheetId="0">'TAMPAHAN-TW I'!$B$3:$AI$32</definedName>
    <definedName name="_xlnm.Print_Area" localSheetId="1">'TAMPAHAN-TW II'!$A$1:$AI$29</definedName>
    <definedName name="_xlnm.Print_Area" localSheetId="2">'TAMPAHAN-TW III'!$A$1:$AI$29</definedName>
  </definedNames>
  <calcPr calcId="144525"/>
</workbook>
</file>

<file path=xl/calcChain.xml><?xml version="1.0" encoding="utf-8"?>
<calcChain xmlns="http://schemas.openxmlformats.org/spreadsheetml/2006/main">
  <c r="AH13" i="6" l="1"/>
  <c r="AG13" i="6"/>
  <c r="AH13" i="4"/>
  <c r="AH15" i="2"/>
  <c r="AG15" i="2"/>
  <c r="J13" i="6" l="1"/>
  <c r="AF18" i="6" l="1"/>
  <c r="AE18" i="6"/>
  <c r="AC18" i="6"/>
  <c r="AB18" i="6"/>
  <c r="AA18" i="6"/>
  <c r="Y18" i="6"/>
  <c r="W18" i="6"/>
  <c r="U18" i="6"/>
  <c r="S18" i="6"/>
  <c r="Q18" i="6"/>
  <c r="P18" i="6"/>
  <c r="O18" i="6"/>
  <c r="M18" i="6"/>
  <c r="L18" i="6"/>
  <c r="K18" i="6"/>
  <c r="I18" i="6"/>
  <c r="G18" i="6"/>
  <c r="E18" i="6"/>
  <c r="D18" i="6"/>
  <c r="AG18" i="6"/>
  <c r="AD13" i="6"/>
  <c r="AD18" i="6" s="1"/>
  <c r="Z13" i="6"/>
  <c r="Z18" i="6" s="1"/>
  <c r="X18" i="6"/>
  <c r="V13" i="6"/>
  <c r="V18" i="6" s="1"/>
  <c r="T13" i="6"/>
  <c r="T18" i="6" s="1"/>
  <c r="R13" i="6"/>
  <c r="R18" i="6" s="1"/>
  <c r="N13" i="6"/>
  <c r="N18" i="6" s="1"/>
  <c r="J18" i="6"/>
  <c r="G13" i="6"/>
  <c r="AH18" i="6" l="1"/>
  <c r="AA21" i="2"/>
  <c r="AB21" i="2"/>
  <c r="W21" i="2"/>
  <c r="S21" i="2"/>
  <c r="T21" i="2"/>
  <c r="R21" i="2"/>
  <c r="Z15" i="2"/>
  <c r="R15" i="2"/>
  <c r="J15" i="2"/>
  <c r="Z13" i="4"/>
  <c r="J13" i="4"/>
  <c r="R13" i="4"/>
  <c r="T13" i="4"/>
  <c r="T15" i="2"/>
  <c r="G21" i="2"/>
  <c r="G15" i="2"/>
  <c r="E21" i="2"/>
  <c r="D21" i="2"/>
  <c r="D18" i="4"/>
  <c r="E18" i="4"/>
  <c r="G13" i="4"/>
  <c r="V15" i="2" l="1"/>
  <c r="X15" i="2"/>
  <c r="X21" i="2" s="1"/>
  <c r="N13" i="4"/>
  <c r="V13" i="4"/>
  <c r="AH18" i="4" l="1"/>
  <c r="AG13" i="4" l="1"/>
  <c r="AF18" i="4" l="1"/>
  <c r="AE18" i="4"/>
  <c r="AC18" i="4"/>
  <c r="AB18" i="4"/>
  <c r="AA18" i="4"/>
  <c r="Y18" i="4"/>
  <c r="X18" i="4"/>
  <c r="W18" i="4"/>
  <c r="U18" i="4"/>
  <c r="T18" i="4"/>
  <c r="S18" i="4"/>
  <c r="Q18" i="4"/>
  <c r="P18" i="4"/>
  <c r="O18" i="4"/>
  <c r="M18" i="4"/>
  <c r="L18" i="4"/>
  <c r="K18" i="4"/>
  <c r="I18" i="4"/>
  <c r="G18" i="4"/>
  <c r="Z18" i="4"/>
  <c r="R18" i="4"/>
  <c r="AG18" i="4"/>
  <c r="AD13" i="4"/>
  <c r="AD18" i="4" s="1"/>
  <c r="V18" i="4"/>
  <c r="AC21" i="2"/>
  <c r="Y21" i="2"/>
  <c r="U21" i="2"/>
  <c r="Q21" i="2"/>
  <c r="M21" i="2"/>
  <c r="AG21" i="2"/>
  <c r="AD15" i="2"/>
  <c r="AD21" i="2" s="1"/>
  <c r="V21" i="2"/>
  <c r="N15" i="2"/>
  <c r="N21" i="2" s="1"/>
  <c r="Z21" i="2"/>
  <c r="J21" i="2"/>
  <c r="I21" i="2"/>
  <c r="J18" i="4"/>
  <c r="N18" i="4" l="1"/>
  <c r="AH21" i="2"/>
</calcChain>
</file>

<file path=xl/sharedStrings.xml><?xml version="1.0" encoding="utf-8"?>
<sst xmlns="http://schemas.openxmlformats.org/spreadsheetml/2006/main" count="174" uniqueCount="45">
  <si>
    <t>No</t>
  </si>
  <si>
    <t>Sumber Dana</t>
  </si>
  <si>
    <t>APBN</t>
  </si>
  <si>
    <t>APBD</t>
  </si>
  <si>
    <t>DAK</t>
  </si>
  <si>
    <t>Total
Anggaran</t>
  </si>
  <si>
    <t>OPD/SKPD</t>
  </si>
  <si>
    <t>Keuangan dan Fisik Kabupaten/Kota untuk TA. 2022 (per- triwulan)</t>
  </si>
  <si>
    <t>Keuangan (Rp. 000,-)</t>
  </si>
  <si>
    <t>(%)</t>
  </si>
  <si>
    <t>TARGET</t>
  </si>
  <si>
    <t>CAPAIAN</t>
  </si>
  <si>
    <t>Pagu Anggaran (Rp.)</t>
  </si>
  <si>
    <t>JANUARI</t>
  </si>
  <si>
    <t>FEBRUARI</t>
  </si>
  <si>
    <t>MARET</t>
  </si>
  <si>
    <t>Laporan Pengendalian Pelaksanaan Pembangunan dari Sisi Capaian atas  Target Realisasi</t>
  </si>
  <si>
    <t>C</t>
  </si>
  <si>
    <t>Capaian Keu. - Fisik</t>
  </si>
  <si>
    <t>Fisik          (Rp. 000,-)</t>
  </si>
  <si>
    <t>Fisik         (Rp. 000,-)</t>
  </si>
  <si>
    <t>Ket/ Permasalahan</t>
  </si>
  <si>
    <t>TRIWULAN I</t>
  </si>
  <si>
    <t>APRIL</t>
  </si>
  <si>
    <t>MEI</t>
  </si>
  <si>
    <t>JUNI</t>
  </si>
  <si>
    <t>TRIWULAN II</t>
  </si>
  <si>
    <t>Kabupaten: Toba</t>
  </si>
  <si>
    <t xml:space="preserve">                                                                Balige,                       Juli 2022</t>
  </si>
  <si>
    <t>Kecamatan Tampahan</t>
  </si>
  <si>
    <t>Kecamatan: Tampahan</t>
  </si>
  <si>
    <t>Tampahan,        Juli 2022</t>
  </si>
  <si>
    <t>CAMAT TAMPAHAN</t>
  </si>
  <si>
    <t>FREDDY A. PANJAITAN, S.Sos, MM</t>
  </si>
  <si>
    <t>PEMBINA</t>
  </si>
  <si>
    <t>NIP. 19781203 200502 1 003</t>
  </si>
  <si>
    <t xml:space="preserve">Keuangan </t>
  </si>
  <si>
    <t>Fisik</t>
  </si>
  <si>
    <t>JULI</t>
  </si>
  <si>
    <t>AGUSTUS</t>
  </si>
  <si>
    <t>SEPTEMBER</t>
  </si>
  <si>
    <t>Tampahan,        Oktober 2022</t>
  </si>
  <si>
    <t>E. LISBET MARIANI SITUMORANG,S.Pd</t>
  </si>
  <si>
    <t xml:space="preserve">PENATA Tk. I </t>
  </si>
  <si>
    <t>NIP. 19700428 199302 2 002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</si>
</sst>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* #,##0.00_-;\-* #,##0.00_-;_-* &quot;-&quot;_-;_-@_-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/>
      <bottom/>
      <diagonal/>
    </border>
    <border>
      <left style="thin">
        <color indexed="64"/>
      </left>
      <right style="dashDotDot">
        <color indexed="64"/>
      </right>
      <top/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dashDotDot">
        <color indexed="64"/>
      </right>
      <top/>
      <bottom style="thin">
        <color indexed="64"/>
      </bottom>
      <diagonal/>
    </border>
    <border>
      <left style="thick">
        <color indexed="64"/>
      </left>
      <right style="dashDotDot">
        <color indexed="64"/>
      </right>
      <top style="thin">
        <color indexed="64"/>
      </top>
      <bottom/>
      <diagonal/>
    </border>
    <border>
      <left style="thick">
        <color indexed="64"/>
      </left>
      <right style="dashDotDot">
        <color indexed="64"/>
      </right>
      <top/>
      <bottom/>
      <diagonal/>
    </border>
    <border>
      <left style="thick">
        <color indexed="64"/>
      </left>
      <right style="dashDotDot">
        <color indexed="64"/>
      </right>
      <top/>
      <bottom style="thin">
        <color indexed="64"/>
      </bottom>
      <diagonal/>
    </border>
    <border>
      <left/>
      <right style="dashDotDot">
        <color indexed="64"/>
      </right>
      <top style="thin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Dot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DotDot">
        <color indexed="64"/>
      </right>
      <top style="thin">
        <color indexed="64"/>
      </top>
      <bottom/>
      <diagonal/>
    </border>
    <border>
      <left style="medium">
        <color indexed="64"/>
      </left>
      <right style="dashDotDot">
        <color indexed="64"/>
      </right>
      <top/>
      <bottom/>
      <diagonal/>
    </border>
    <border>
      <left style="medium">
        <color indexed="64"/>
      </left>
      <right style="dashDotDot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Dot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171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57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41" fontId="3" fillId="0" borderId="37" xfId="1" applyFont="1" applyBorder="1"/>
    <xf numFmtId="41" fontId="3" fillId="0" borderId="2" xfId="1" applyFont="1" applyBorder="1"/>
    <xf numFmtId="41" fontId="3" fillId="0" borderId="3" xfId="1" applyFont="1" applyBorder="1"/>
    <xf numFmtId="41" fontId="3" fillId="0" borderId="16" xfId="1" applyFont="1" applyBorder="1"/>
    <xf numFmtId="41" fontId="3" fillId="0" borderId="19" xfId="1" applyFont="1" applyBorder="1"/>
    <xf numFmtId="41" fontId="3" fillId="0" borderId="0" xfId="1" applyFont="1" applyBorder="1"/>
    <xf numFmtId="41" fontId="3" fillId="0" borderId="51" xfId="1" applyFont="1" applyBorder="1"/>
    <xf numFmtId="41" fontId="3" fillId="0" borderId="25" xfId="1" applyFont="1" applyBorder="1"/>
    <xf numFmtId="41" fontId="3" fillId="0" borderId="40" xfId="1" applyFont="1" applyBorder="1"/>
    <xf numFmtId="41" fontId="3" fillId="0" borderId="38" xfId="1" applyFont="1" applyBorder="1"/>
    <xf numFmtId="0" fontId="3" fillId="0" borderId="0" xfId="0" applyFont="1" applyBorder="1"/>
    <xf numFmtId="41" fontId="3" fillId="0" borderId="39" xfId="1" applyFont="1" applyBorder="1"/>
    <xf numFmtId="41" fontId="3" fillId="0" borderId="17" xfId="1" applyFont="1" applyBorder="1"/>
    <xf numFmtId="41" fontId="3" fillId="0" borderId="20" xfId="1" applyFont="1" applyBorder="1"/>
    <xf numFmtId="41" fontId="3" fillId="0" borderId="52" xfId="1" applyFont="1" applyBorder="1"/>
    <xf numFmtId="41" fontId="3" fillId="0" borderId="26" xfId="1" applyFont="1" applyBorder="1"/>
    <xf numFmtId="41" fontId="3" fillId="0" borderId="4" xfId="1" applyFont="1" applyBorder="1"/>
    <xf numFmtId="41" fontId="1" fillId="0" borderId="41" xfId="1" applyFont="1" applyBorder="1"/>
    <xf numFmtId="41" fontId="1" fillId="0" borderId="42" xfId="1" applyFont="1" applyBorder="1" applyAlignment="1">
      <alignment horizontal="center" vertical="center" wrapText="1"/>
    </xf>
    <xf numFmtId="41" fontId="1" fillId="0" borderId="42" xfId="1" applyFont="1" applyBorder="1"/>
    <xf numFmtId="41" fontId="1" fillId="0" borderId="45" xfId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3" fillId="0" borderId="37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6" xfId="0" applyFont="1" applyBorder="1"/>
    <xf numFmtId="0" fontId="3" fillId="0" borderId="19" xfId="0" applyFont="1" applyBorder="1"/>
    <xf numFmtId="0" fontId="3" fillId="0" borderId="14" xfId="0" applyFont="1" applyBorder="1"/>
    <xf numFmtId="0" fontId="3" fillId="0" borderId="22" xfId="0" applyFont="1" applyBorder="1"/>
    <xf numFmtId="0" fontId="3" fillId="0" borderId="51" xfId="0" applyFont="1" applyBorder="1"/>
    <xf numFmtId="0" fontId="3" fillId="0" borderId="25" xfId="0" applyFont="1" applyBorder="1"/>
    <xf numFmtId="0" fontId="3" fillId="0" borderId="40" xfId="0" applyFont="1" applyBorder="1"/>
    <xf numFmtId="0" fontId="3" fillId="0" borderId="38" xfId="0" applyFont="1" applyBorder="1"/>
    <xf numFmtId="0" fontId="3" fillId="0" borderId="39" xfId="0" applyFont="1" applyBorder="1"/>
    <xf numFmtId="0" fontId="1" fillId="0" borderId="41" xfId="0" applyFont="1" applyBorder="1"/>
    <xf numFmtId="0" fontId="1" fillId="0" borderId="42" xfId="0" applyFont="1" applyBorder="1" applyAlignment="1">
      <alignment horizontal="center" vertical="center" wrapText="1"/>
    </xf>
    <xf numFmtId="41" fontId="1" fillId="0" borderId="43" xfId="1" applyFont="1" applyBorder="1" applyAlignment="1">
      <alignment vertical="center"/>
    </xf>
    <xf numFmtId="41" fontId="1" fillId="0" borderId="42" xfId="1" applyFont="1" applyBorder="1" applyAlignment="1">
      <alignment vertical="center"/>
    </xf>
    <xf numFmtId="41" fontId="1" fillId="0" borderId="44" xfId="1" applyFont="1" applyBorder="1" applyAlignment="1">
      <alignment vertical="center"/>
    </xf>
    <xf numFmtId="41" fontId="1" fillId="0" borderId="43" xfId="1" applyFont="1" applyBorder="1" applyAlignment="1">
      <alignment horizontal="center" vertical="center"/>
    </xf>
    <xf numFmtId="41" fontId="1" fillId="0" borderId="42" xfId="1" applyFont="1" applyBorder="1" applyAlignment="1">
      <alignment horizontal="center" vertical="center"/>
    </xf>
    <xf numFmtId="1" fontId="3" fillId="0" borderId="20" xfId="1" applyNumberFormat="1" applyFont="1" applyBorder="1" applyAlignment="1">
      <alignment horizontal="center" vertical="center"/>
    </xf>
    <xf numFmtId="2" fontId="3" fillId="0" borderId="20" xfId="1" applyNumberFormat="1" applyFont="1" applyBorder="1" applyAlignment="1">
      <alignment horizontal="center" vertical="center"/>
    </xf>
    <xf numFmtId="0" fontId="1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41" fontId="3" fillId="0" borderId="39" xfId="1" applyFont="1" applyBorder="1" applyAlignment="1">
      <alignment vertical="center"/>
    </xf>
    <xf numFmtId="41" fontId="3" fillId="0" borderId="3" xfId="1" applyFont="1" applyBorder="1" applyAlignment="1">
      <alignment horizontal="center" vertical="center"/>
    </xf>
    <xf numFmtId="41" fontId="3" fillId="0" borderId="17" xfId="1" applyFont="1" applyBorder="1" applyAlignment="1">
      <alignment horizontal="center" vertical="center"/>
    </xf>
    <xf numFmtId="167" fontId="3" fillId="0" borderId="20" xfId="1" applyNumberFormat="1" applyFont="1" applyBorder="1" applyAlignment="1">
      <alignment horizontal="center" vertical="center"/>
    </xf>
    <xf numFmtId="41" fontId="3" fillId="0" borderId="20" xfId="1" applyFont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41" fontId="3" fillId="0" borderId="52" xfId="1" applyFont="1" applyBorder="1" applyAlignment="1">
      <alignment horizontal="center" vertical="center"/>
    </xf>
    <xf numFmtId="41" fontId="3" fillId="0" borderId="40" xfId="1" applyFont="1" applyBorder="1" applyAlignment="1">
      <alignment horizontal="center" vertical="center"/>
    </xf>
    <xf numFmtId="167" fontId="3" fillId="0" borderId="3" xfId="1" applyNumberFormat="1" applyFont="1" applyBorder="1" applyAlignment="1">
      <alignment horizontal="center" vertical="center"/>
    </xf>
    <xf numFmtId="41" fontId="3" fillId="0" borderId="23" xfId="1" applyFont="1" applyBorder="1" applyAlignment="1">
      <alignment horizontal="center" vertical="center"/>
    </xf>
    <xf numFmtId="41" fontId="1" fillId="0" borderId="61" xfId="1" applyFont="1" applyBorder="1" applyAlignment="1">
      <alignment vertical="center"/>
    </xf>
    <xf numFmtId="41" fontId="1" fillId="0" borderId="63" xfId="1" applyFont="1" applyBorder="1" applyAlignment="1">
      <alignment vertical="center"/>
    </xf>
    <xf numFmtId="41" fontId="1" fillId="0" borderId="64" xfId="1" applyFont="1" applyBorder="1" applyAlignment="1">
      <alignment vertical="center"/>
    </xf>
    <xf numFmtId="167" fontId="1" fillId="0" borderId="61" xfId="1" applyNumberFormat="1" applyFont="1" applyBorder="1" applyAlignment="1">
      <alignment vertical="center"/>
    </xf>
    <xf numFmtId="167" fontId="1" fillId="0" borderId="43" xfId="1" applyNumberFormat="1" applyFont="1" applyBorder="1" applyAlignment="1">
      <alignment vertical="center"/>
    </xf>
    <xf numFmtId="41" fontId="1" fillId="0" borderId="0" xfId="0" applyNumberFormat="1" applyFont="1"/>
    <xf numFmtId="41" fontId="3" fillId="0" borderId="0" xfId="0" applyNumberFormat="1" applyFont="1"/>
    <xf numFmtId="2" fontId="3" fillId="0" borderId="0" xfId="0" applyNumberFormat="1" applyFont="1"/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9" fontId="7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1" fontId="3" fillId="0" borderId="14" xfId="1" applyFont="1" applyBorder="1" applyAlignment="1">
      <alignment horizontal="center" vertical="center"/>
    </xf>
    <xf numFmtId="41" fontId="3" fillId="0" borderId="14" xfId="1" applyFont="1" applyBorder="1"/>
    <xf numFmtId="41" fontId="3" fillId="0" borderId="23" xfId="1" applyFont="1" applyBorder="1"/>
    <xf numFmtId="167" fontId="3" fillId="0" borderId="20" xfId="1" applyNumberFormat="1" applyFont="1" applyBorder="1"/>
    <xf numFmtId="2" fontId="3" fillId="0" borderId="20" xfId="1" applyNumberFormat="1" applyFont="1" applyBorder="1"/>
    <xf numFmtId="41" fontId="3" fillId="0" borderId="18" xfId="1" applyFont="1" applyBorder="1"/>
    <xf numFmtId="41" fontId="3" fillId="0" borderId="21" xfId="1" applyFont="1" applyBorder="1"/>
    <xf numFmtId="41" fontId="3" fillId="0" borderId="15" xfId="1" applyFont="1" applyBorder="1"/>
    <xf numFmtId="41" fontId="3" fillId="0" borderId="24" xfId="1" applyFont="1" applyBorder="1"/>
    <xf numFmtId="167" fontId="3" fillId="0" borderId="21" xfId="1" applyNumberFormat="1" applyFont="1" applyBorder="1"/>
    <xf numFmtId="2" fontId="3" fillId="0" borderId="21" xfId="1" applyNumberFormat="1" applyFont="1" applyBorder="1"/>
    <xf numFmtId="41" fontId="3" fillId="0" borderId="7" xfId="1" applyFont="1" applyBorder="1"/>
    <xf numFmtId="41" fontId="3" fillId="0" borderId="46" xfId="1" applyFont="1" applyBorder="1"/>
    <xf numFmtId="41" fontId="3" fillId="0" borderId="53" xfId="1" applyFont="1" applyBorder="1"/>
    <xf numFmtId="41" fontId="3" fillId="0" borderId="8" xfId="1" applyFont="1" applyBorder="1"/>
    <xf numFmtId="41" fontId="3" fillId="0" borderId="35" xfId="1" applyFont="1" applyBorder="1"/>
    <xf numFmtId="41" fontId="1" fillId="0" borderId="44" xfId="1" applyFont="1" applyBorder="1" applyAlignment="1">
      <alignment horizontal="center" vertical="center"/>
    </xf>
    <xf numFmtId="167" fontId="1" fillId="0" borderId="60" xfId="1" applyNumberFormat="1" applyFont="1" applyBorder="1" applyAlignment="1">
      <alignment horizontal="center" vertical="center"/>
    </xf>
    <xf numFmtId="41" fontId="1" fillId="0" borderId="61" xfId="1" applyFont="1" applyBorder="1" applyAlignment="1">
      <alignment horizontal="center" vertical="center"/>
    </xf>
    <xf numFmtId="1" fontId="1" fillId="0" borderId="61" xfId="1" applyNumberFormat="1" applyFont="1" applyBorder="1" applyAlignment="1">
      <alignment horizontal="center" vertical="center"/>
    </xf>
    <xf numFmtId="2" fontId="1" fillId="0" borderId="61" xfId="1" applyNumberFormat="1" applyFont="1" applyBorder="1" applyAlignment="1">
      <alignment horizontal="center" vertical="center"/>
    </xf>
    <xf numFmtId="41" fontId="1" fillId="0" borderId="62" xfId="1" applyFont="1" applyBorder="1" applyAlignment="1">
      <alignment horizontal="center" vertical="center"/>
    </xf>
    <xf numFmtId="167" fontId="1" fillId="0" borderId="61" xfId="1" applyNumberFormat="1" applyFont="1" applyBorder="1" applyAlignment="1">
      <alignment horizontal="center" vertical="center"/>
    </xf>
    <xf numFmtId="41" fontId="1" fillId="0" borderId="63" xfId="1" applyFont="1" applyBorder="1" applyAlignment="1">
      <alignment horizontal="center" vertical="center"/>
    </xf>
    <xf numFmtId="167" fontId="1" fillId="0" borderId="43" xfId="1" applyNumberFormat="1" applyFont="1" applyBorder="1" applyAlignment="1">
      <alignment horizontal="center" vertical="center"/>
    </xf>
    <xf numFmtId="41" fontId="1" fillId="0" borderId="45" xfId="1" applyFont="1" applyBorder="1" applyAlignment="1">
      <alignment horizontal="center" vertical="center"/>
    </xf>
    <xf numFmtId="166" fontId="3" fillId="0" borderId="20" xfId="1" applyNumberFormat="1" applyFont="1" applyBorder="1" applyAlignment="1">
      <alignment horizontal="center" vertical="center"/>
    </xf>
    <xf numFmtId="2" fontId="1" fillId="0" borderId="0" xfId="0" applyNumberFormat="1" applyFont="1" applyBorder="1"/>
    <xf numFmtId="164" fontId="3" fillId="0" borderId="20" xfId="3" applyNumberFormat="1" applyFont="1" applyBorder="1" applyAlignment="1">
      <alignment horizontal="center" vertical="center"/>
    </xf>
    <xf numFmtId="166" fontId="1" fillId="0" borderId="0" xfId="0" applyNumberFormat="1" applyFont="1"/>
    <xf numFmtId="41" fontId="1" fillId="0" borderId="43" xfId="1" applyFont="1" applyBorder="1" applyAlignment="1">
      <alignment horizontal="center" vertical="center" wrapText="1"/>
    </xf>
    <xf numFmtId="164" fontId="3" fillId="0" borderId="3" xfId="3" applyNumberFormat="1" applyFont="1" applyBorder="1" applyAlignment="1">
      <alignment horizontal="center" vertical="center" wrapText="1"/>
    </xf>
    <xf numFmtId="2" fontId="3" fillId="0" borderId="26" xfId="1" applyNumberFormat="1" applyFont="1" applyBorder="1" applyAlignment="1">
      <alignment horizontal="center" vertical="center"/>
    </xf>
    <xf numFmtId="41" fontId="1" fillId="0" borderId="61" xfId="1" applyNumberFormat="1" applyFont="1" applyBorder="1" applyAlignment="1">
      <alignment horizontal="center" vertical="center"/>
    </xf>
    <xf numFmtId="164" fontId="1" fillId="0" borderId="61" xfId="3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41" fontId="1" fillId="0" borderId="0" xfId="1" applyFont="1" applyBorder="1" applyAlignment="1">
      <alignment horizontal="center" vertical="center" wrapText="1"/>
    </xf>
    <xf numFmtId="41" fontId="1" fillId="0" borderId="0" xfId="1" applyFont="1" applyBorder="1" applyAlignment="1">
      <alignment vertical="center"/>
    </xf>
    <xf numFmtId="41" fontId="1" fillId="0" borderId="0" xfId="1" applyFont="1" applyBorder="1" applyAlignment="1">
      <alignment horizontal="center" vertical="center"/>
    </xf>
    <xf numFmtId="167" fontId="1" fillId="0" borderId="0" xfId="1" applyNumberFormat="1" applyFont="1" applyBorder="1" applyAlignment="1">
      <alignment horizontal="center" vertical="center"/>
    </xf>
    <xf numFmtId="1" fontId="1" fillId="0" borderId="0" xfId="1" applyNumberFormat="1" applyFont="1" applyBorder="1" applyAlignment="1">
      <alignment horizontal="center" vertical="center"/>
    </xf>
    <xf numFmtId="2" fontId="1" fillId="0" borderId="0" xfId="1" applyNumberFormat="1" applyFont="1" applyBorder="1" applyAlignment="1">
      <alignment horizontal="center" vertical="center"/>
    </xf>
    <xf numFmtId="41" fontId="1" fillId="0" borderId="0" xfId="1" applyNumberFormat="1" applyFont="1" applyBorder="1" applyAlignment="1">
      <alignment horizontal="center" vertical="center"/>
    </xf>
    <xf numFmtId="164" fontId="1" fillId="0" borderId="0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" fillId="0" borderId="4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41" fontId="3" fillId="0" borderId="20" xfId="1" applyFont="1" applyFill="1" applyBorder="1" applyAlignment="1">
      <alignment horizontal="center" vertical="center"/>
    </xf>
  </cellXfs>
  <cellStyles count="4">
    <cellStyle name="Comma [0]" xfId="1" builtinId="6"/>
    <cellStyle name="Currency" xfId="3" builtinId="4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L36"/>
  <sheetViews>
    <sheetView view="pageBreakPreview" topLeftCell="T10" zoomScaleNormal="100" zoomScaleSheetLayoutView="100" workbookViewId="0">
      <selection activeCell="AD24" sqref="AD24"/>
    </sheetView>
  </sheetViews>
  <sheetFormatPr defaultColWidth="9.1796875" defaultRowHeight="13" x14ac:dyDescent="0.3"/>
  <cols>
    <col min="1" max="1" width="7.26953125" style="8" customWidth="1"/>
    <col min="2" max="2" width="4.81640625" style="8" customWidth="1"/>
    <col min="3" max="3" width="10.36328125" style="8" customWidth="1"/>
    <col min="4" max="5" width="13" style="8" customWidth="1"/>
    <col min="6" max="6" width="5.26953125" style="8" customWidth="1"/>
    <col min="7" max="7" width="14.54296875" style="8" customWidth="1"/>
    <col min="8" max="8" width="4.54296875" style="8" customWidth="1"/>
    <col min="9" max="9" width="11.453125" style="8" customWidth="1"/>
    <col min="10" max="10" width="5.1796875" style="8" customWidth="1"/>
    <col min="11" max="11" width="10.26953125" style="8" customWidth="1"/>
    <col min="12" max="12" width="4.453125" style="8" customWidth="1"/>
    <col min="13" max="13" width="9" style="8" customWidth="1"/>
    <col min="14" max="14" width="4.1796875" style="8" customWidth="1"/>
    <col min="15" max="15" width="8.7265625" style="8" customWidth="1"/>
    <col min="16" max="16" width="4.1796875" style="8" customWidth="1"/>
    <col min="17" max="17" width="13" style="8" customWidth="1"/>
    <col min="18" max="18" width="7.1796875" style="8" customWidth="1"/>
    <col min="19" max="19" width="12.54296875" style="8" customWidth="1"/>
    <col min="20" max="20" width="6.36328125" style="8" customWidth="1"/>
    <col min="21" max="21" width="12.54296875" style="8" customWidth="1"/>
    <col min="22" max="22" width="6.1796875" style="8" customWidth="1"/>
    <col min="23" max="23" width="11" style="8" customWidth="1"/>
    <col min="24" max="24" width="5.1796875" style="8" customWidth="1"/>
    <col min="25" max="25" width="12.81640625" style="8" customWidth="1"/>
    <col min="26" max="26" width="6.453125" style="8" customWidth="1"/>
    <col min="27" max="27" width="8.26953125" style="8" customWidth="1"/>
    <col min="28" max="28" width="4" style="8" customWidth="1"/>
    <col min="29" max="29" width="11.54296875" style="8" customWidth="1"/>
    <col min="30" max="30" width="6.453125" style="8" customWidth="1"/>
    <col min="31" max="31" width="8" style="8" customWidth="1"/>
    <col min="32" max="32" width="6.6328125" style="8" customWidth="1"/>
    <col min="33" max="33" width="13.26953125" style="8" customWidth="1"/>
    <col min="34" max="34" width="7.26953125" style="8" customWidth="1"/>
    <col min="35" max="16384" width="9.1796875" style="8"/>
  </cols>
  <sheetData>
    <row r="3" spans="2:38" ht="15.5" x14ac:dyDescent="0.35">
      <c r="B3" s="138" t="s">
        <v>16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</row>
    <row r="4" spans="2:38" ht="15.5" x14ac:dyDescent="0.35">
      <c r="B4" s="138" t="s">
        <v>7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</row>
    <row r="5" spans="2:38" x14ac:dyDescent="0.3">
      <c r="B5" s="9"/>
      <c r="C5" s="9"/>
      <c r="D5" s="9"/>
      <c r="E5" s="8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2:38" x14ac:dyDescent="0.3">
      <c r="B6" s="9"/>
      <c r="C6" s="9"/>
      <c r="D6" s="9"/>
      <c r="E6" s="8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2:38" x14ac:dyDescent="0.3">
      <c r="B7" s="9"/>
      <c r="C7" s="9"/>
      <c r="D7" s="9"/>
      <c r="E7" s="8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2:38" x14ac:dyDescent="0.3">
      <c r="B8" s="10" t="s">
        <v>27</v>
      </c>
      <c r="AH8" s="24"/>
    </row>
    <row r="9" spans="2:38" x14ac:dyDescent="0.3">
      <c r="B9" s="10" t="s">
        <v>30</v>
      </c>
      <c r="AH9" s="24"/>
    </row>
    <row r="10" spans="2:38" ht="13.5" thickBot="1" x14ac:dyDescent="0.35">
      <c r="B10" s="10"/>
      <c r="AH10" s="24"/>
    </row>
    <row r="11" spans="2:38" ht="13" customHeight="1" x14ac:dyDescent="0.3">
      <c r="B11" s="145" t="s">
        <v>0</v>
      </c>
      <c r="C11" s="147" t="s">
        <v>6</v>
      </c>
      <c r="D11" s="153" t="s">
        <v>12</v>
      </c>
      <c r="E11" s="154"/>
      <c r="F11" s="157" t="s">
        <v>1</v>
      </c>
      <c r="G11" s="140"/>
      <c r="H11" s="158"/>
      <c r="I11" s="157" t="s">
        <v>13</v>
      </c>
      <c r="J11" s="140"/>
      <c r="K11" s="140"/>
      <c r="L11" s="140"/>
      <c r="M11" s="140"/>
      <c r="N11" s="140"/>
      <c r="O11" s="140"/>
      <c r="P11" s="163"/>
      <c r="Q11" s="140" t="s">
        <v>14</v>
      </c>
      <c r="R11" s="140"/>
      <c r="S11" s="140"/>
      <c r="T11" s="140"/>
      <c r="U11" s="140"/>
      <c r="V11" s="140"/>
      <c r="W11" s="140"/>
      <c r="X11" s="140"/>
      <c r="Y11" s="139" t="s">
        <v>15</v>
      </c>
      <c r="Z11" s="140"/>
      <c r="AA11" s="140"/>
      <c r="AB11" s="140"/>
      <c r="AC11" s="140"/>
      <c r="AD11" s="140"/>
      <c r="AE11" s="140"/>
      <c r="AF11" s="141"/>
      <c r="AG11" s="151" t="s">
        <v>22</v>
      </c>
      <c r="AH11" s="152"/>
      <c r="AI11" s="165" t="s">
        <v>21</v>
      </c>
      <c r="AJ11" s="12"/>
      <c r="AK11" s="12"/>
      <c r="AL11" s="12"/>
    </row>
    <row r="12" spans="2:38" x14ac:dyDescent="0.3">
      <c r="B12" s="146"/>
      <c r="C12" s="148"/>
      <c r="D12" s="155"/>
      <c r="E12" s="156"/>
      <c r="F12" s="159"/>
      <c r="G12" s="160"/>
      <c r="H12" s="161"/>
      <c r="I12" s="142" t="s">
        <v>10</v>
      </c>
      <c r="J12" s="143"/>
      <c r="K12" s="143"/>
      <c r="L12" s="144"/>
      <c r="M12" s="143" t="s">
        <v>11</v>
      </c>
      <c r="N12" s="143"/>
      <c r="O12" s="143"/>
      <c r="P12" s="164"/>
      <c r="Q12" s="143" t="s">
        <v>10</v>
      </c>
      <c r="R12" s="143"/>
      <c r="S12" s="143"/>
      <c r="T12" s="144"/>
      <c r="U12" s="143" t="s">
        <v>11</v>
      </c>
      <c r="V12" s="143"/>
      <c r="W12" s="143"/>
      <c r="X12" s="143"/>
      <c r="Y12" s="168" t="s">
        <v>10</v>
      </c>
      <c r="Z12" s="143"/>
      <c r="AA12" s="143"/>
      <c r="AB12" s="144"/>
      <c r="AC12" s="143" t="s">
        <v>11</v>
      </c>
      <c r="AD12" s="143"/>
      <c r="AE12" s="143"/>
      <c r="AF12" s="169"/>
      <c r="AG12" s="156" t="s">
        <v>18</v>
      </c>
      <c r="AH12" s="149" t="s">
        <v>9</v>
      </c>
      <c r="AI12" s="166"/>
    </row>
    <row r="13" spans="2:38" ht="39" x14ac:dyDescent="0.3">
      <c r="B13" s="146"/>
      <c r="C13" s="148"/>
      <c r="D13" s="89" t="s">
        <v>36</v>
      </c>
      <c r="E13" s="90" t="s">
        <v>37</v>
      </c>
      <c r="F13" s="2" t="s">
        <v>2</v>
      </c>
      <c r="G13" s="2" t="s">
        <v>3</v>
      </c>
      <c r="H13" s="2" t="s">
        <v>4</v>
      </c>
      <c r="I13" s="41" t="s">
        <v>8</v>
      </c>
      <c r="J13" s="3" t="s">
        <v>9</v>
      </c>
      <c r="K13" s="41" t="s">
        <v>19</v>
      </c>
      <c r="L13" s="6" t="s">
        <v>9</v>
      </c>
      <c r="M13" s="4" t="s">
        <v>8</v>
      </c>
      <c r="N13" s="2" t="s">
        <v>9</v>
      </c>
      <c r="O13" s="41" t="s">
        <v>19</v>
      </c>
      <c r="P13" s="5" t="s">
        <v>9</v>
      </c>
      <c r="Q13" s="3" t="s">
        <v>8</v>
      </c>
      <c r="R13" s="3" t="s">
        <v>9</v>
      </c>
      <c r="S13" s="41" t="s">
        <v>19</v>
      </c>
      <c r="T13" s="2" t="s">
        <v>9</v>
      </c>
      <c r="U13" s="1" t="s">
        <v>8</v>
      </c>
      <c r="V13" s="2" t="s">
        <v>9</v>
      </c>
      <c r="W13" s="41" t="s">
        <v>20</v>
      </c>
      <c r="X13" s="6" t="s">
        <v>9</v>
      </c>
      <c r="Y13" s="42" t="s">
        <v>8</v>
      </c>
      <c r="Z13" s="3" t="s">
        <v>9</v>
      </c>
      <c r="AA13" s="41" t="s">
        <v>20</v>
      </c>
      <c r="AB13" s="2" t="s">
        <v>9</v>
      </c>
      <c r="AC13" s="1" t="s">
        <v>8</v>
      </c>
      <c r="AD13" s="2" t="s">
        <v>9</v>
      </c>
      <c r="AE13" s="41" t="s">
        <v>20</v>
      </c>
      <c r="AF13" s="7" t="s">
        <v>9</v>
      </c>
      <c r="AG13" s="162"/>
      <c r="AH13" s="150"/>
      <c r="AI13" s="167"/>
      <c r="AJ13" s="13"/>
    </row>
    <row r="14" spans="2:38" x14ac:dyDescent="0.3">
      <c r="B14" s="43"/>
      <c r="C14" s="44"/>
      <c r="D14" s="15"/>
      <c r="E14" s="15"/>
      <c r="F14" s="45"/>
      <c r="G14" s="45"/>
      <c r="H14" s="45"/>
      <c r="I14" s="46"/>
      <c r="J14" s="47"/>
      <c r="K14" s="47"/>
      <c r="L14" s="47"/>
      <c r="M14" s="47"/>
      <c r="N14" s="47"/>
      <c r="O14" s="47"/>
      <c r="P14" s="48"/>
      <c r="Q14" s="49"/>
      <c r="R14" s="47"/>
      <c r="S14" s="47"/>
      <c r="T14" s="47"/>
      <c r="U14" s="47"/>
      <c r="V14" s="47"/>
      <c r="W14" s="47"/>
      <c r="X14" s="24"/>
      <c r="Y14" s="50"/>
      <c r="Z14" s="47"/>
      <c r="AA14" s="47"/>
      <c r="AB14" s="51"/>
      <c r="AC14" s="47"/>
      <c r="AD14" s="47"/>
      <c r="AE14" s="47"/>
      <c r="AF14" s="52"/>
      <c r="AG14" s="24"/>
      <c r="AH14" s="45"/>
      <c r="AI14" s="53"/>
      <c r="AJ14" s="24"/>
    </row>
    <row r="15" spans="2:38" ht="25.5" customHeight="1" x14ac:dyDescent="0.3">
      <c r="B15" s="66">
        <v>1</v>
      </c>
      <c r="C15" s="126" t="s">
        <v>29</v>
      </c>
      <c r="D15" s="122">
        <v>1781447432</v>
      </c>
      <c r="E15" s="68">
        <v>37227843</v>
      </c>
      <c r="F15" s="68"/>
      <c r="G15" s="68">
        <f>D15+E15</f>
        <v>1818675275</v>
      </c>
      <c r="H15" s="68"/>
      <c r="I15" s="69">
        <v>154963496</v>
      </c>
      <c r="J15" s="70">
        <f>I15/D15*100</f>
        <v>8.698740878703628</v>
      </c>
      <c r="K15" s="62">
        <v>0</v>
      </c>
      <c r="L15" s="63">
        <v>0</v>
      </c>
      <c r="M15" s="62">
        <v>0</v>
      </c>
      <c r="N15" s="63">
        <f>M15/I15*100</f>
        <v>0</v>
      </c>
      <c r="O15" s="63">
        <v>0</v>
      </c>
      <c r="P15" s="91"/>
      <c r="Q15" s="76">
        <v>181758165</v>
      </c>
      <c r="R15" s="70">
        <f>Q15/D15*100</f>
        <v>10.202836285544686</v>
      </c>
      <c r="S15" s="71">
        <v>34913295</v>
      </c>
      <c r="T15" s="63">
        <f>S15/E15*100</f>
        <v>93.782750185123547</v>
      </c>
      <c r="U15" s="71">
        <v>134708436</v>
      </c>
      <c r="V15" s="63">
        <f>U15/Q15*100</f>
        <v>74.114104309976938</v>
      </c>
      <c r="W15" s="119">
        <v>0</v>
      </c>
      <c r="X15" s="63">
        <f>W15/S15*100</f>
        <v>0</v>
      </c>
      <c r="Y15" s="73">
        <v>149662307</v>
      </c>
      <c r="Z15" s="70">
        <f>Y15/D15*100</f>
        <v>8.4011632513891659</v>
      </c>
      <c r="AA15" s="62">
        <v>0</v>
      </c>
      <c r="AB15" s="63">
        <v>0</v>
      </c>
      <c r="AC15" s="71">
        <v>67354218</v>
      </c>
      <c r="AD15" s="63">
        <f>AC15/Y15*100</f>
        <v>45.004129196003909</v>
      </c>
      <c r="AE15" s="62">
        <v>0</v>
      </c>
      <c r="AF15" s="63">
        <v>0</v>
      </c>
      <c r="AG15" s="72">
        <f>SUM(M15+U15+AC15)</f>
        <v>202062654</v>
      </c>
      <c r="AH15" s="75">
        <f>AVERAGE(N15,V15,AD15)</f>
        <v>39.706077835326944</v>
      </c>
      <c r="AI15" s="22"/>
      <c r="AJ15" s="24"/>
    </row>
    <row r="16" spans="2:38" x14ac:dyDescent="0.3">
      <c r="B16" s="54"/>
      <c r="C16" s="45"/>
      <c r="D16" s="16"/>
      <c r="E16" s="16"/>
      <c r="F16" s="16"/>
      <c r="G16" s="16"/>
      <c r="H16" s="16"/>
      <c r="I16" s="26"/>
      <c r="J16" s="27"/>
      <c r="K16" s="27"/>
      <c r="L16" s="27"/>
      <c r="M16" s="27"/>
      <c r="N16" s="27"/>
      <c r="O16" s="27"/>
      <c r="P16" s="92"/>
      <c r="Q16" s="93"/>
      <c r="R16" s="94"/>
      <c r="S16" s="27"/>
      <c r="T16" s="27"/>
      <c r="U16" s="27"/>
      <c r="V16" s="95"/>
      <c r="W16" s="27"/>
      <c r="X16" s="19"/>
      <c r="Y16" s="28"/>
      <c r="Z16" s="94"/>
      <c r="AA16" s="27"/>
      <c r="AB16" s="29"/>
      <c r="AC16" s="27"/>
      <c r="AD16" s="27"/>
      <c r="AE16" s="27"/>
      <c r="AF16" s="22"/>
      <c r="AG16" s="19"/>
      <c r="AH16" s="16"/>
      <c r="AI16" s="22"/>
      <c r="AJ16" s="24"/>
    </row>
    <row r="17" spans="2:36" x14ac:dyDescent="0.3">
      <c r="B17" s="54"/>
      <c r="C17" s="45"/>
      <c r="D17" s="16"/>
      <c r="E17" s="16"/>
      <c r="F17" s="16"/>
      <c r="G17" s="16"/>
      <c r="H17" s="16"/>
      <c r="I17" s="26"/>
      <c r="J17" s="27"/>
      <c r="K17" s="27"/>
      <c r="L17" s="27"/>
      <c r="M17" s="27"/>
      <c r="N17" s="27"/>
      <c r="O17" s="27"/>
      <c r="P17" s="92"/>
      <c r="Q17" s="93"/>
      <c r="R17" s="94"/>
      <c r="S17" s="27"/>
      <c r="T17" s="27"/>
      <c r="U17" s="27"/>
      <c r="V17" s="95"/>
      <c r="W17" s="27"/>
      <c r="X17" s="19"/>
      <c r="Y17" s="28"/>
      <c r="Z17" s="94"/>
      <c r="AA17" s="27"/>
      <c r="AB17" s="29"/>
      <c r="AC17" s="27"/>
      <c r="AD17" s="27"/>
      <c r="AE17" s="27"/>
      <c r="AF17" s="22"/>
      <c r="AG17" s="19"/>
      <c r="AH17" s="16"/>
      <c r="AI17" s="22"/>
      <c r="AJ17" s="24"/>
    </row>
    <row r="18" spans="2:36" x14ac:dyDescent="0.3">
      <c r="B18" s="54"/>
      <c r="C18" s="45"/>
      <c r="D18" s="16"/>
      <c r="E18" s="16"/>
      <c r="F18" s="16"/>
      <c r="G18" s="16"/>
      <c r="H18" s="16"/>
      <c r="I18" s="26"/>
      <c r="J18" s="27"/>
      <c r="K18" s="27"/>
      <c r="L18" s="27"/>
      <c r="M18" s="27"/>
      <c r="N18" s="27"/>
      <c r="O18" s="27"/>
      <c r="P18" s="92"/>
      <c r="Q18" s="93"/>
      <c r="R18" s="94"/>
      <c r="S18" s="27"/>
      <c r="T18" s="27"/>
      <c r="U18" s="27"/>
      <c r="V18" s="95"/>
      <c r="W18" s="27"/>
      <c r="X18" s="19"/>
      <c r="Y18" s="28"/>
      <c r="Z18" s="94"/>
      <c r="AA18" s="27"/>
      <c r="AB18" s="29"/>
      <c r="AC18" s="27"/>
      <c r="AD18" s="27"/>
      <c r="AE18" s="27"/>
      <c r="AF18" s="22"/>
      <c r="AG18" s="19"/>
      <c r="AH18" s="16"/>
      <c r="AI18" s="22"/>
      <c r="AJ18" s="24"/>
    </row>
    <row r="19" spans="2:36" x14ac:dyDescent="0.3">
      <c r="B19" s="54"/>
      <c r="C19" s="45"/>
      <c r="D19" s="16"/>
      <c r="E19" s="16"/>
      <c r="F19" s="16"/>
      <c r="G19" s="16"/>
      <c r="H19" s="16"/>
      <c r="I19" s="26"/>
      <c r="J19" s="27"/>
      <c r="K19" s="27"/>
      <c r="L19" s="27"/>
      <c r="M19" s="27"/>
      <c r="N19" s="27"/>
      <c r="O19" s="27"/>
      <c r="P19" s="92"/>
      <c r="Q19" s="93"/>
      <c r="R19" s="94"/>
      <c r="S19" s="27"/>
      <c r="T19" s="27"/>
      <c r="U19" s="27"/>
      <c r="V19" s="95"/>
      <c r="W19" s="27"/>
      <c r="X19" s="19"/>
      <c r="Y19" s="28"/>
      <c r="Z19" s="94"/>
      <c r="AA19" s="27"/>
      <c r="AB19" s="29"/>
      <c r="AC19" s="27"/>
      <c r="AD19" s="27"/>
      <c r="AE19" s="27"/>
      <c r="AF19" s="22"/>
      <c r="AG19" s="19"/>
      <c r="AH19" s="16"/>
      <c r="AI19" s="22"/>
      <c r="AJ19" s="24"/>
    </row>
    <row r="20" spans="2:36" x14ac:dyDescent="0.3">
      <c r="B20" s="54"/>
      <c r="C20" s="24"/>
      <c r="D20" s="16"/>
      <c r="E20" s="16"/>
      <c r="F20" s="105"/>
      <c r="G20" s="30"/>
      <c r="H20" s="30"/>
      <c r="I20" s="96"/>
      <c r="J20" s="97"/>
      <c r="K20" s="97"/>
      <c r="L20" s="97"/>
      <c r="M20" s="97"/>
      <c r="N20" s="97"/>
      <c r="O20" s="97"/>
      <c r="P20" s="98"/>
      <c r="Q20" s="99"/>
      <c r="R20" s="100"/>
      <c r="S20" s="97"/>
      <c r="T20" s="97"/>
      <c r="U20" s="97"/>
      <c r="V20" s="101"/>
      <c r="W20" s="102"/>
      <c r="X20" s="103"/>
      <c r="Y20" s="104"/>
      <c r="Z20" s="100"/>
      <c r="AA20" s="105"/>
      <c r="AB20" s="96"/>
      <c r="AC20" s="97"/>
      <c r="AD20" s="97"/>
      <c r="AE20" s="97"/>
      <c r="AF20" s="106"/>
      <c r="AG20" s="19"/>
      <c r="AH20" s="16"/>
      <c r="AI20" s="22"/>
      <c r="AJ20" s="24"/>
    </row>
    <row r="21" spans="2:36" s="10" customFormat="1" ht="26.5" thickBot="1" x14ac:dyDescent="0.35">
      <c r="B21" s="55"/>
      <c r="C21" s="56" t="s">
        <v>5</v>
      </c>
      <c r="D21" s="121">
        <f>SUM(D15:D19)</f>
        <v>1781447432</v>
      </c>
      <c r="E21" s="57">
        <f>SUM(E15:E19)</f>
        <v>37227843</v>
      </c>
      <c r="F21" s="61"/>
      <c r="G21" s="60">
        <f>SUM(G15:G20)</f>
        <v>1818675275</v>
      </c>
      <c r="H21" s="61"/>
      <c r="I21" s="107">
        <f>SUM(I15:I20)</f>
        <v>154963496</v>
      </c>
      <c r="J21" s="108">
        <f>SUM(J15:J20)</f>
        <v>8.698740878703628</v>
      </c>
      <c r="K21" s="107"/>
      <c r="L21" s="109"/>
      <c r="M21" s="110">
        <f>SUM(M15:M20)</f>
        <v>0</v>
      </c>
      <c r="N21" s="111">
        <f>SUM(N15:N20)</f>
        <v>0</v>
      </c>
      <c r="O21" s="107"/>
      <c r="P21" s="112"/>
      <c r="Q21" s="107">
        <f>SUM(Q15:Q20)</f>
        <v>181758165</v>
      </c>
      <c r="R21" s="113">
        <f>SUM(R15:R20)</f>
        <v>10.202836285544686</v>
      </c>
      <c r="S21" s="124">
        <f t="shared" ref="S21:T21" si="0">SUM(S15:S20)</f>
        <v>34913295</v>
      </c>
      <c r="T21" s="113">
        <f t="shared" si="0"/>
        <v>93.782750185123547</v>
      </c>
      <c r="U21" s="109">
        <f>SUM(U15:U20)</f>
        <v>134708436</v>
      </c>
      <c r="V21" s="111">
        <f>SUM(V15:V20)</f>
        <v>74.114104309976938</v>
      </c>
      <c r="W21" s="125">
        <f t="shared" ref="W21:X21" si="1">SUM(W15:W20)</f>
        <v>0</v>
      </c>
      <c r="X21" s="111">
        <f t="shared" si="1"/>
        <v>0</v>
      </c>
      <c r="Y21" s="107">
        <f>SUM(Y15:Y20)</f>
        <v>149662307</v>
      </c>
      <c r="Z21" s="113">
        <f>SUM(Z15:Z20)</f>
        <v>8.4011632513891659</v>
      </c>
      <c r="AA21" s="110">
        <f>SUM(AA15:AA20)</f>
        <v>0</v>
      </c>
      <c r="AB21" s="111">
        <f t="shared" ref="AB21" si="2">SUM(AB15:AB20)</f>
        <v>0</v>
      </c>
      <c r="AC21" s="109">
        <f>SUM(AC15:AC20)</f>
        <v>67354218</v>
      </c>
      <c r="AD21" s="113">
        <f>SUM(AD15:AD20)</f>
        <v>45.004129196003909</v>
      </c>
      <c r="AE21" s="109"/>
      <c r="AF21" s="114"/>
      <c r="AG21" s="60">
        <f t="shared" ref="AG21:AH21" si="3">SUM(AG15:AG20)</f>
        <v>202062654</v>
      </c>
      <c r="AH21" s="115">
        <f t="shared" si="3"/>
        <v>39.706077835326944</v>
      </c>
      <c r="AI21" s="116"/>
      <c r="AJ21" s="35"/>
    </row>
    <row r="22" spans="2:36" s="10" customFormat="1" x14ac:dyDescent="0.3">
      <c r="B22" s="35"/>
      <c r="C22" s="36"/>
      <c r="D22" s="127"/>
      <c r="E22" s="128"/>
      <c r="F22" s="129"/>
      <c r="G22" s="129"/>
      <c r="H22" s="129"/>
      <c r="I22" s="129"/>
      <c r="J22" s="130"/>
      <c r="K22" s="129"/>
      <c r="L22" s="129"/>
      <c r="M22" s="131"/>
      <c r="N22" s="132"/>
      <c r="O22" s="129"/>
      <c r="P22" s="129"/>
      <c r="Q22" s="129"/>
      <c r="R22" s="130"/>
      <c r="S22" s="133"/>
      <c r="T22" s="130"/>
      <c r="U22" s="129"/>
      <c r="V22" s="132"/>
      <c r="W22" s="134"/>
      <c r="X22" s="132"/>
      <c r="Y22" s="129"/>
      <c r="Z22" s="130"/>
      <c r="AA22" s="131"/>
      <c r="AB22" s="132"/>
      <c r="AC22" s="129"/>
      <c r="AD22" s="130"/>
      <c r="AE22" s="129"/>
      <c r="AF22" s="129"/>
      <c r="AG22" s="129"/>
      <c r="AH22" s="130"/>
      <c r="AI22" s="129"/>
      <c r="AJ22" s="35"/>
    </row>
    <row r="23" spans="2:36" s="10" customFormat="1" x14ac:dyDescent="0.3">
      <c r="B23" s="35"/>
      <c r="C23" s="36"/>
      <c r="D23" s="127"/>
      <c r="E23" s="128"/>
      <c r="F23" s="129"/>
      <c r="G23" s="129"/>
      <c r="H23" s="129"/>
      <c r="I23" s="129"/>
      <c r="J23" s="130"/>
      <c r="K23" s="129"/>
      <c r="L23" s="129"/>
      <c r="M23" s="131"/>
      <c r="N23" s="132"/>
      <c r="O23" s="129"/>
      <c r="P23" s="129"/>
      <c r="Q23" s="129"/>
      <c r="R23" s="130"/>
      <c r="S23" s="133"/>
      <c r="T23" s="130"/>
      <c r="U23" s="129"/>
      <c r="V23" s="132"/>
      <c r="W23" s="134"/>
      <c r="X23" s="132"/>
      <c r="Y23" s="129"/>
      <c r="Z23" s="130"/>
      <c r="AA23" s="131"/>
      <c r="AB23" s="132"/>
      <c r="AC23" s="129"/>
      <c r="AD23" s="130"/>
      <c r="AE23" s="129"/>
      <c r="AF23" s="129"/>
      <c r="AG23" s="129"/>
      <c r="AH23" s="130"/>
      <c r="AI23" s="129"/>
      <c r="AJ23" s="35"/>
    </row>
    <row r="24" spans="2:36" s="10" customFormat="1" x14ac:dyDescent="0.3">
      <c r="B24" s="35"/>
      <c r="C24" s="36"/>
      <c r="D24" s="37"/>
      <c r="E24" s="3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64"/>
      <c r="Z24" s="35"/>
      <c r="AA24" s="35"/>
      <c r="AB24" s="64" t="s">
        <v>28</v>
      </c>
      <c r="AC24" s="85" t="s">
        <v>31</v>
      </c>
      <c r="AD24" s="35"/>
      <c r="AE24" s="35"/>
      <c r="AF24" s="35"/>
      <c r="AG24" s="35"/>
      <c r="AH24" s="35"/>
      <c r="AI24" s="35"/>
      <c r="AJ24" s="35"/>
    </row>
    <row r="25" spans="2:36" s="10" customFormat="1" x14ac:dyDescent="0.3">
      <c r="B25" s="35"/>
      <c r="C25" s="38"/>
      <c r="D25" s="39"/>
      <c r="E25" s="39"/>
      <c r="F25" s="35"/>
      <c r="G25" s="35"/>
      <c r="H25" s="35"/>
      <c r="I25" s="35"/>
      <c r="J25" s="35"/>
      <c r="K25" s="35"/>
      <c r="L25" s="35"/>
      <c r="M25" s="35"/>
      <c r="N25" s="35"/>
      <c r="O25" s="40"/>
      <c r="P25" s="40"/>
      <c r="Q25" s="40"/>
      <c r="R25" s="35"/>
      <c r="AA25" s="35"/>
      <c r="AB25" s="40"/>
      <c r="AC25" s="86" t="s">
        <v>32</v>
      </c>
      <c r="AD25" s="40"/>
      <c r="AE25" s="35"/>
      <c r="AG25" s="82"/>
    </row>
    <row r="26" spans="2:36" s="10" customFormat="1" x14ac:dyDescent="0.3">
      <c r="B26" s="35"/>
      <c r="C26" s="38"/>
      <c r="D26" s="39"/>
      <c r="E26" s="39"/>
      <c r="F26" s="35"/>
      <c r="G26" s="35"/>
      <c r="H26" s="35"/>
      <c r="I26" s="35"/>
      <c r="J26" s="35"/>
      <c r="K26" s="35"/>
      <c r="L26" s="35"/>
      <c r="M26" s="35"/>
      <c r="N26" s="35"/>
      <c r="O26" s="40"/>
      <c r="P26" s="40"/>
      <c r="Q26" s="40"/>
      <c r="R26" s="35"/>
      <c r="AA26" s="65"/>
      <c r="AB26" s="40"/>
      <c r="AC26" s="86"/>
      <c r="AD26" s="40"/>
      <c r="AE26" s="35"/>
    </row>
    <row r="27" spans="2:36" s="10" customFormat="1" x14ac:dyDescent="0.3">
      <c r="B27" s="35"/>
      <c r="C27" s="38"/>
      <c r="D27" s="39"/>
      <c r="E27" s="39"/>
      <c r="F27" s="35"/>
      <c r="G27" s="35"/>
      <c r="H27" s="35"/>
      <c r="I27" s="35"/>
      <c r="J27" s="35"/>
      <c r="K27" s="35"/>
      <c r="L27" s="35"/>
      <c r="M27" s="35"/>
      <c r="N27" s="35"/>
      <c r="O27" s="40"/>
      <c r="P27" s="40"/>
      <c r="Q27" s="40"/>
      <c r="R27" s="35"/>
      <c r="U27" s="120"/>
      <c r="AA27" s="65"/>
      <c r="AB27" s="40"/>
      <c r="AC27" s="86"/>
      <c r="AD27" s="40"/>
      <c r="AE27" s="35"/>
    </row>
    <row r="28" spans="2:36" s="10" customFormat="1" x14ac:dyDescent="0.3">
      <c r="B28" s="35"/>
      <c r="C28" s="38"/>
      <c r="D28" s="39"/>
      <c r="E28" s="39"/>
      <c r="F28" s="35"/>
      <c r="G28" s="35"/>
      <c r="H28" s="35"/>
      <c r="I28" s="35"/>
      <c r="J28" s="35"/>
      <c r="K28" s="35"/>
      <c r="L28" s="35"/>
      <c r="M28" s="35"/>
      <c r="N28" s="35"/>
      <c r="O28" s="40"/>
      <c r="P28" s="40"/>
      <c r="Q28" s="40"/>
      <c r="R28" s="35"/>
      <c r="AA28" s="65"/>
      <c r="AB28" s="40"/>
      <c r="AC28" s="87"/>
      <c r="AD28" s="40"/>
      <c r="AE28" s="35"/>
    </row>
    <row r="29" spans="2:36" s="10" customFormat="1" x14ac:dyDescent="0.3">
      <c r="B29" s="35"/>
      <c r="C29" s="38"/>
      <c r="D29" s="39"/>
      <c r="E29" s="39"/>
      <c r="F29" s="35"/>
      <c r="G29" s="35"/>
      <c r="H29" s="35"/>
      <c r="I29" s="35"/>
      <c r="J29" s="35"/>
      <c r="K29" s="35"/>
      <c r="L29" s="35"/>
      <c r="M29" s="35"/>
      <c r="N29" s="35"/>
      <c r="O29" s="40"/>
      <c r="P29" s="40"/>
      <c r="Q29" s="40"/>
      <c r="R29" s="35"/>
      <c r="AA29" s="65"/>
      <c r="AB29" s="40"/>
      <c r="AC29" s="87"/>
      <c r="AD29" s="40"/>
      <c r="AE29" s="35"/>
    </row>
    <row r="30" spans="2:36" s="10" customFormat="1" x14ac:dyDescent="0.3">
      <c r="B30" s="35"/>
      <c r="C30" s="38"/>
      <c r="D30" s="39"/>
      <c r="E30" s="39"/>
      <c r="F30" s="35"/>
      <c r="G30" s="35"/>
      <c r="H30" s="35"/>
      <c r="I30" s="35"/>
      <c r="J30" s="35"/>
      <c r="K30" s="35"/>
      <c r="L30" s="35"/>
      <c r="M30" s="35"/>
      <c r="N30" s="35"/>
      <c r="O30" s="40"/>
      <c r="P30" s="40"/>
      <c r="Q30" s="40"/>
      <c r="R30" s="35"/>
      <c r="AA30" s="65"/>
      <c r="AB30" s="40"/>
      <c r="AC30" s="86" t="s">
        <v>33</v>
      </c>
      <c r="AD30" s="40"/>
      <c r="AE30" s="35"/>
    </row>
    <row r="31" spans="2:36" s="10" customFormat="1" x14ac:dyDescent="0.3">
      <c r="B31" s="35"/>
      <c r="C31" s="38"/>
      <c r="D31" s="39"/>
      <c r="E31" s="39"/>
      <c r="F31" s="35"/>
      <c r="G31" s="35"/>
      <c r="H31" s="35"/>
      <c r="I31" s="35"/>
      <c r="J31" s="35"/>
      <c r="K31" s="35"/>
      <c r="L31" s="35"/>
      <c r="M31" s="35"/>
      <c r="N31" s="35"/>
      <c r="O31" s="40"/>
      <c r="P31" s="40"/>
      <c r="Q31" s="40"/>
      <c r="R31" s="35"/>
      <c r="AA31" s="65"/>
      <c r="AB31" s="40"/>
      <c r="AC31" s="86" t="s">
        <v>34</v>
      </c>
      <c r="AD31" s="40"/>
      <c r="AE31" s="35"/>
    </row>
    <row r="32" spans="2:36" s="10" customFormat="1" x14ac:dyDescent="0.3">
      <c r="B32" s="35"/>
      <c r="C32" s="38"/>
      <c r="D32" s="39"/>
      <c r="E32" s="39"/>
      <c r="F32" s="35"/>
      <c r="G32" s="35"/>
      <c r="H32" s="35"/>
      <c r="I32" s="35"/>
      <c r="J32" s="35"/>
      <c r="K32" s="35"/>
      <c r="L32" s="35"/>
      <c r="M32" s="35"/>
      <c r="N32" s="35"/>
      <c r="O32" s="40"/>
      <c r="P32" s="40"/>
      <c r="Q32" s="40"/>
      <c r="R32" s="35"/>
      <c r="AA32" s="65"/>
      <c r="AC32" s="85" t="s">
        <v>35</v>
      </c>
    </row>
    <row r="33" spans="2:33" s="10" customFormat="1" x14ac:dyDescent="0.3">
      <c r="B33" s="35"/>
      <c r="C33" s="38"/>
      <c r="D33" s="39"/>
      <c r="E33" s="39"/>
      <c r="F33" s="35"/>
      <c r="G33" s="35"/>
      <c r="H33" s="35"/>
      <c r="I33" s="35"/>
      <c r="J33" s="35"/>
      <c r="K33" s="35"/>
      <c r="L33" s="35"/>
      <c r="M33" s="35"/>
      <c r="N33" s="35"/>
      <c r="O33" s="40"/>
      <c r="P33" s="40"/>
      <c r="Q33" s="40"/>
      <c r="R33" s="35"/>
      <c r="AA33" s="65"/>
    </row>
    <row r="34" spans="2:33" s="10" customFormat="1" x14ac:dyDescent="0.3">
      <c r="B34" s="35"/>
      <c r="C34" s="38"/>
      <c r="D34" s="39"/>
      <c r="E34" s="39"/>
      <c r="F34" s="35"/>
      <c r="G34" s="35"/>
      <c r="H34" s="35"/>
      <c r="I34" s="35"/>
      <c r="J34" s="35"/>
      <c r="K34" s="35"/>
      <c r="L34" s="35"/>
      <c r="M34" s="35"/>
      <c r="N34" s="35"/>
      <c r="O34" s="40"/>
      <c r="P34" s="40"/>
      <c r="Q34" s="40"/>
      <c r="R34" s="35"/>
    </row>
    <row r="35" spans="2:33" s="10" customFormat="1" x14ac:dyDescent="0.3">
      <c r="B35" s="35"/>
      <c r="C35" s="38"/>
      <c r="D35" s="39"/>
      <c r="E35" s="39"/>
      <c r="F35" s="35"/>
      <c r="G35" s="35"/>
      <c r="H35" s="35"/>
      <c r="I35" s="35"/>
      <c r="J35" s="35"/>
      <c r="K35" s="35"/>
      <c r="L35" s="35"/>
      <c r="M35" s="35"/>
      <c r="N35" s="35"/>
      <c r="O35" s="40"/>
      <c r="P35" s="40"/>
      <c r="Q35" s="40"/>
      <c r="R35" s="35"/>
      <c r="AG35" s="82"/>
    </row>
    <row r="36" spans="2:33" s="10" customFormat="1" x14ac:dyDescent="0.3">
      <c r="B36" s="35"/>
      <c r="C36" s="38"/>
      <c r="D36" s="39"/>
      <c r="E36" s="39"/>
      <c r="F36" s="35"/>
      <c r="G36" s="35"/>
      <c r="H36" s="35"/>
      <c r="I36" s="35"/>
      <c r="J36" s="35"/>
      <c r="K36" s="35"/>
      <c r="L36" s="35"/>
      <c r="M36" s="35"/>
      <c r="N36" s="35"/>
      <c r="O36" s="40"/>
      <c r="P36" s="40"/>
      <c r="Q36" s="40"/>
      <c r="R36" s="35"/>
    </row>
  </sheetData>
  <mergeCells count="19">
    <mergeCell ref="AI11:AI13"/>
    <mergeCell ref="Y12:AB12"/>
    <mergeCell ref="AC12:AF12"/>
    <mergeCell ref="B3:AI3"/>
    <mergeCell ref="B4:AI4"/>
    <mergeCell ref="Y11:AF11"/>
    <mergeCell ref="I12:L12"/>
    <mergeCell ref="B11:B13"/>
    <mergeCell ref="C11:C13"/>
    <mergeCell ref="AH12:AH13"/>
    <mergeCell ref="AG11:AH11"/>
    <mergeCell ref="D11:E12"/>
    <mergeCell ref="F11:H12"/>
    <mergeCell ref="AG12:AG13"/>
    <mergeCell ref="I11:P11"/>
    <mergeCell ref="M12:P12"/>
    <mergeCell ref="Q11:X11"/>
    <mergeCell ref="Q12:T12"/>
    <mergeCell ref="U12:X12"/>
  </mergeCells>
  <pageMargins left="0.19685039370078741" right="0.35433070866141736" top="0.35433070866141736" bottom="0.47244094488188981" header="0.31496062992125984" footer="0.31496062992125984"/>
  <pageSetup paperSize="14" scale="48" orientation="landscape" horizontalDpi="4294967293" verticalDpi="0" r:id="rId1"/>
  <rowBreaks count="1" manualBreakCount="1">
    <brk id="3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L33"/>
  <sheetViews>
    <sheetView view="pageBreakPreview" topLeftCell="O4" zoomScale="90" zoomScaleNormal="100" zoomScaleSheetLayoutView="90" workbookViewId="0">
      <selection activeCell="X24" sqref="X24"/>
    </sheetView>
  </sheetViews>
  <sheetFormatPr defaultColWidth="9.1796875" defaultRowHeight="13" x14ac:dyDescent="0.3"/>
  <cols>
    <col min="1" max="1" width="7.26953125" style="8" customWidth="1"/>
    <col min="2" max="2" width="4.81640625" style="8" customWidth="1"/>
    <col min="3" max="3" width="13" style="8" customWidth="1"/>
    <col min="4" max="4" width="16" style="8" customWidth="1"/>
    <col min="5" max="5" width="13.54296875" style="8" customWidth="1"/>
    <col min="6" max="6" width="5.1796875" style="8" customWidth="1"/>
    <col min="7" max="7" width="14.26953125" style="8" customWidth="1"/>
    <col min="8" max="8" width="4.7265625" style="8" customWidth="1"/>
    <col min="9" max="9" width="12.1796875" style="8" customWidth="1"/>
    <col min="10" max="10" width="7.81640625" style="8" customWidth="1"/>
    <col min="11" max="11" width="9.26953125" style="8" customWidth="1"/>
    <col min="12" max="12" width="4.453125" style="8" customWidth="1"/>
    <col min="13" max="13" width="12.08984375" style="8" customWidth="1"/>
    <col min="14" max="14" width="11.08984375" style="8" customWidth="1"/>
    <col min="15" max="15" width="8.7265625" style="8" customWidth="1"/>
    <col min="16" max="16" width="4.1796875" style="8" customWidth="1"/>
    <col min="17" max="17" width="12.7265625" style="8" customWidth="1"/>
    <col min="18" max="19" width="9.26953125" style="8" customWidth="1"/>
    <col min="20" max="20" width="6.36328125" style="8" customWidth="1"/>
    <col min="21" max="21" width="10.453125" style="8" customWidth="1"/>
    <col min="22" max="22" width="6.26953125" style="8" customWidth="1"/>
    <col min="23" max="23" width="8.26953125" style="8" customWidth="1"/>
    <col min="24" max="24" width="5.453125" style="8" customWidth="1"/>
    <col min="25" max="25" width="12.453125" style="8" customWidth="1"/>
    <col min="26" max="26" width="6.81640625" style="8" customWidth="1"/>
    <col min="27" max="27" width="8.26953125" style="8" customWidth="1"/>
    <col min="28" max="28" width="4" style="8" customWidth="1"/>
    <col min="29" max="29" width="11.453125" style="8" customWidth="1"/>
    <col min="30" max="30" width="7.26953125" style="8" customWidth="1"/>
    <col min="31" max="31" width="8" style="8" customWidth="1"/>
    <col min="32" max="32" width="4.1796875" style="8" customWidth="1"/>
    <col min="33" max="33" width="14.54296875" style="8" customWidth="1"/>
    <col min="34" max="34" width="11.54296875" style="8" customWidth="1"/>
    <col min="35" max="16384" width="9.1796875" style="8"/>
  </cols>
  <sheetData>
    <row r="3" spans="2:38" ht="15.5" x14ac:dyDescent="0.35">
      <c r="B3" s="138" t="s">
        <v>16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</row>
    <row r="4" spans="2:38" ht="15.5" x14ac:dyDescent="0.35">
      <c r="B4" s="138" t="s">
        <v>7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</row>
    <row r="5" spans="2:38" x14ac:dyDescent="0.3">
      <c r="B5" s="9"/>
      <c r="C5" s="9"/>
      <c r="D5" s="8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2:38" x14ac:dyDescent="0.3">
      <c r="B6" s="9"/>
      <c r="C6" s="9"/>
      <c r="D6" s="8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2:38" x14ac:dyDescent="0.3">
      <c r="B7" s="10" t="s">
        <v>27</v>
      </c>
      <c r="C7" s="9"/>
      <c r="D7" s="8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AH7" s="8" t="s">
        <v>17</v>
      </c>
    </row>
    <row r="8" spans="2:38" ht="13.5" thickBot="1" x14ac:dyDescent="0.35">
      <c r="B8" s="10" t="s">
        <v>30</v>
      </c>
      <c r="AH8" s="11"/>
    </row>
    <row r="9" spans="2:38" ht="13" customHeight="1" x14ac:dyDescent="0.3">
      <c r="B9" s="145" t="s">
        <v>0</v>
      </c>
      <c r="C9" s="147" t="s">
        <v>6</v>
      </c>
      <c r="D9" s="153" t="s">
        <v>12</v>
      </c>
      <c r="E9" s="154"/>
      <c r="F9" s="157" t="s">
        <v>1</v>
      </c>
      <c r="G9" s="140"/>
      <c r="H9" s="158"/>
      <c r="I9" s="157" t="s">
        <v>23</v>
      </c>
      <c r="J9" s="140"/>
      <c r="K9" s="140"/>
      <c r="L9" s="140"/>
      <c r="M9" s="140"/>
      <c r="N9" s="140"/>
      <c r="O9" s="140"/>
      <c r="P9" s="140"/>
      <c r="Q9" s="139" t="s">
        <v>24</v>
      </c>
      <c r="R9" s="140"/>
      <c r="S9" s="140"/>
      <c r="T9" s="140"/>
      <c r="U9" s="140"/>
      <c r="V9" s="140"/>
      <c r="W9" s="140"/>
      <c r="X9" s="141"/>
      <c r="Y9" s="139" t="s">
        <v>25</v>
      </c>
      <c r="Z9" s="140"/>
      <c r="AA9" s="140"/>
      <c r="AB9" s="140"/>
      <c r="AC9" s="140"/>
      <c r="AD9" s="140"/>
      <c r="AE9" s="140"/>
      <c r="AF9" s="141"/>
      <c r="AG9" s="151" t="s">
        <v>26</v>
      </c>
      <c r="AH9" s="152"/>
      <c r="AI9" s="165" t="s">
        <v>21</v>
      </c>
      <c r="AJ9" s="12"/>
      <c r="AK9" s="12"/>
      <c r="AL9" s="12"/>
    </row>
    <row r="10" spans="2:38" x14ac:dyDescent="0.3">
      <c r="B10" s="146"/>
      <c r="C10" s="148"/>
      <c r="D10" s="155"/>
      <c r="E10" s="156"/>
      <c r="F10" s="159"/>
      <c r="G10" s="160"/>
      <c r="H10" s="161"/>
      <c r="I10" s="142" t="s">
        <v>10</v>
      </c>
      <c r="J10" s="143"/>
      <c r="K10" s="143"/>
      <c r="L10" s="144"/>
      <c r="M10" s="143" t="s">
        <v>11</v>
      </c>
      <c r="N10" s="143"/>
      <c r="O10" s="143"/>
      <c r="P10" s="143"/>
      <c r="Q10" s="168" t="s">
        <v>10</v>
      </c>
      <c r="R10" s="143"/>
      <c r="S10" s="143"/>
      <c r="T10" s="144"/>
      <c r="U10" s="143" t="s">
        <v>11</v>
      </c>
      <c r="V10" s="143"/>
      <c r="W10" s="143"/>
      <c r="X10" s="169"/>
      <c r="Y10" s="168" t="s">
        <v>10</v>
      </c>
      <c r="Z10" s="143"/>
      <c r="AA10" s="143"/>
      <c r="AB10" s="144"/>
      <c r="AC10" s="143" t="s">
        <v>11</v>
      </c>
      <c r="AD10" s="143"/>
      <c r="AE10" s="143"/>
      <c r="AF10" s="169"/>
      <c r="AG10" s="156" t="s">
        <v>18</v>
      </c>
      <c r="AH10" s="149" t="s">
        <v>9</v>
      </c>
      <c r="AI10" s="166"/>
    </row>
    <row r="11" spans="2:38" ht="39" x14ac:dyDescent="0.3">
      <c r="B11" s="146"/>
      <c r="C11" s="148"/>
      <c r="D11" s="89" t="s">
        <v>36</v>
      </c>
      <c r="E11" s="90" t="s">
        <v>37</v>
      </c>
      <c r="F11" s="89" t="s">
        <v>2</v>
      </c>
      <c r="G11" s="2" t="s">
        <v>3</v>
      </c>
      <c r="H11" s="2" t="s">
        <v>4</v>
      </c>
      <c r="I11" s="41" t="s">
        <v>8</v>
      </c>
      <c r="J11" s="3" t="s">
        <v>9</v>
      </c>
      <c r="K11" s="41" t="s">
        <v>19</v>
      </c>
      <c r="L11" s="6" t="s">
        <v>9</v>
      </c>
      <c r="M11" s="4" t="s">
        <v>8</v>
      </c>
      <c r="N11" s="2" t="s">
        <v>9</v>
      </c>
      <c r="O11" s="41" t="s">
        <v>19</v>
      </c>
      <c r="P11" s="6" t="s">
        <v>9</v>
      </c>
      <c r="Q11" s="42" t="s">
        <v>8</v>
      </c>
      <c r="R11" s="3" t="s">
        <v>9</v>
      </c>
      <c r="S11" s="41" t="s">
        <v>19</v>
      </c>
      <c r="T11" s="2" t="s">
        <v>9</v>
      </c>
      <c r="U11" s="1" t="s">
        <v>8</v>
      </c>
      <c r="V11" s="2" t="s">
        <v>9</v>
      </c>
      <c r="W11" s="41" t="s">
        <v>20</v>
      </c>
      <c r="X11" s="7" t="s">
        <v>9</v>
      </c>
      <c r="Y11" s="42" t="s">
        <v>8</v>
      </c>
      <c r="Z11" s="3" t="s">
        <v>9</v>
      </c>
      <c r="AA11" s="41" t="s">
        <v>20</v>
      </c>
      <c r="AB11" s="2" t="s">
        <v>9</v>
      </c>
      <c r="AC11" s="1" t="s">
        <v>8</v>
      </c>
      <c r="AD11" s="2" t="s">
        <v>9</v>
      </c>
      <c r="AE11" s="41" t="s">
        <v>20</v>
      </c>
      <c r="AF11" s="7" t="s">
        <v>9</v>
      </c>
      <c r="AG11" s="162"/>
      <c r="AH11" s="150"/>
      <c r="AI11" s="167"/>
      <c r="AJ11" s="13"/>
    </row>
    <row r="12" spans="2:38" x14ac:dyDescent="0.3">
      <c r="B12" s="14"/>
      <c r="C12" s="15"/>
      <c r="D12" s="15"/>
      <c r="E12" s="15"/>
      <c r="F12" s="16"/>
      <c r="G12" s="16"/>
      <c r="H12" s="16"/>
      <c r="I12" s="17"/>
      <c r="J12" s="18"/>
      <c r="K12" s="18"/>
      <c r="L12" s="18"/>
      <c r="M12" s="18"/>
      <c r="N12" s="18"/>
      <c r="O12" s="18"/>
      <c r="P12" s="19"/>
      <c r="Q12" s="20"/>
      <c r="R12" s="18"/>
      <c r="S12" s="18"/>
      <c r="T12" s="18"/>
      <c r="U12" s="18"/>
      <c r="V12" s="18"/>
      <c r="W12" s="18"/>
      <c r="X12" s="22"/>
      <c r="Y12" s="20"/>
      <c r="Z12" s="18"/>
      <c r="AA12" s="18"/>
      <c r="AB12" s="21"/>
      <c r="AC12" s="18"/>
      <c r="AD12" s="18"/>
      <c r="AE12" s="18"/>
      <c r="AF12" s="22"/>
      <c r="AG12" s="19"/>
      <c r="AH12" s="16"/>
      <c r="AI12" s="23"/>
      <c r="AJ12" s="24"/>
    </row>
    <row r="13" spans="2:38" ht="26" x14ac:dyDescent="0.3">
      <c r="B13" s="67">
        <v>1</v>
      </c>
      <c r="C13" s="126" t="s">
        <v>29</v>
      </c>
      <c r="D13" s="122">
        <v>1781447432</v>
      </c>
      <c r="E13" s="68">
        <v>37227843</v>
      </c>
      <c r="F13" s="68"/>
      <c r="G13" s="68">
        <f>D13+E13</f>
        <v>1818675275</v>
      </c>
      <c r="H13" s="68"/>
      <c r="I13" s="69">
        <v>196017208</v>
      </c>
      <c r="J13" s="70">
        <f>I13/D13*100</f>
        <v>11.003255245086569</v>
      </c>
      <c r="K13" s="71"/>
      <c r="L13" s="71"/>
      <c r="M13" s="71">
        <v>194532903</v>
      </c>
      <c r="N13" s="70">
        <f>M13/I13*100</f>
        <v>99.242768012490004</v>
      </c>
      <c r="O13" s="71"/>
      <c r="P13" s="72"/>
      <c r="Q13" s="73">
        <v>189420639</v>
      </c>
      <c r="R13" s="70">
        <f>Q13/D13*100</f>
        <v>10.632962589715081</v>
      </c>
      <c r="S13" s="71">
        <v>0</v>
      </c>
      <c r="T13" s="117">
        <f>S13/E13*100</f>
        <v>0</v>
      </c>
      <c r="U13" s="71">
        <v>97301353</v>
      </c>
      <c r="V13" s="70">
        <f>U13/Q13*100</f>
        <v>51.367872853601767</v>
      </c>
      <c r="W13" s="71">
        <v>0</v>
      </c>
      <c r="X13" s="74">
        <v>0</v>
      </c>
      <c r="Y13" s="73">
        <v>133567653</v>
      </c>
      <c r="Z13" s="70">
        <f>Y13/D13*100</f>
        <v>7.4977038671326905</v>
      </c>
      <c r="AA13" s="62">
        <v>0</v>
      </c>
      <c r="AB13" s="123">
        <v>0</v>
      </c>
      <c r="AC13" s="71">
        <v>67461253</v>
      </c>
      <c r="AD13" s="70">
        <f>AC13/Y13*100</f>
        <v>50.50717856066543</v>
      </c>
      <c r="AE13" s="62">
        <v>0</v>
      </c>
      <c r="AF13" s="123">
        <v>0</v>
      </c>
      <c r="AG13" s="72">
        <f>SUM(M13,U13,AC13)</f>
        <v>359295509</v>
      </c>
      <c r="AH13" s="75">
        <f>AVERAGE(N13,V13,AD13)</f>
        <v>67.039273142252412</v>
      </c>
      <c r="AI13" s="74"/>
      <c r="AJ13" s="24"/>
    </row>
    <row r="14" spans="2:38" x14ac:dyDescent="0.3">
      <c r="B14" s="25"/>
      <c r="C14" s="16"/>
      <c r="D14" s="16"/>
      <c r="E14" s="16"/>
      <c r="F14" s="16"/>
      <c r="G14" s="16"/>
      <c r="H14" s="16"/>
      <c r="I14" s="26"/>
      <c r="J14" s="27"/>
      <c r="K14" s="27"/>
      <c r="L14" s="27"/>
      <c r="M14" s="27"/>
      <c r="N14" s="27"/>
      <c r="O14" s="27"/>
      <c r="P14" s="19"/>
      <c r="Q14" s="28"/>
      <c r="R14" s="27"/>
      <c r="S14" s="27"/>
      <c r="T14" s="27"/>
      <c r="U14" s="27"/>
      <c r="V14" s="27"/>
      <c r="W14" s="27"/>
      <c r="X14" s="22"/>
      <c r="Y14" s="28"/>
      <c r="Z14" s="27"/>
      <c r="AA14" s="27"/>
      <c r="AB14" s="29"/>
      <c r="AC14" s="27"/>
      <c r="AD14" s="27"/>
      <c r="AE14" s="27"/>
      <c r="AF14" s="22"/>
      <c r="AG14" s="19"/>
      <c r="AH14" s="16"/>
      <c r="AI14" s="22"/>
      <c r="AJ14" s="24"/>
    </row>
    <row r="15" spans="2:38" x14ac:dyDescent="0.3">
      <c r="B15" s="25"/>
      <c r="C15" s="16"/>
      <c r="D15" s="16"/>
      <c r="E15" s="16"/>
      <c r="F15" s="16"/>
      <c r="G15" s="16"/>
      <c r="H15" s="16"/>
      <c r="I15" s="26"/>
      <c r="J15" s="27"/>
      <c r="K15" s="27"/>
      <c r="L15" s="27"/>
      <c r="M15" s="27"/>
      <c r="N15" s="27"/>
      <c r="O15" s="27"/>
      <c r="P15" s="19"/>
      <c r="Q15" s="28"/>
      <c r="R15" s="27"/>
      <c r="S15" s="27"/>
      <c r="T15" s="27"/>
      <c r="U15" s="27"/>
      <c r="V15" s="27"/>
      <c r="W15" s="27"/>
      <c r="X15" s="22"/>
      <c r="Y15" s="28"/>
      <c r="Z15" s="27"/>
      <c r="AA15" s="27"/>
      <c r="AB15" s="29"/>
      <c r="AC15" s="27"/>
      <c r="AD15" s="27"/>
      <c r="AE15" s="27"/>
      <c r="AF15" s="22"/>
      <c r="AG15" s="19"/>
      <c r="AH15" s="16"/>
      <c r="AI15" s="22"/>
      <c r="AJ15" s="24"/>
    </row>
    <row r="16" spans="2:38" x14ac:dyDescent="0.3">
      <c r="B16" s="25"/>
      <c r="C16" s="16"/>
      <c r="D16" s="16"/>
      <c r="E16" s="16"/>
      <c r="F16" s="16"/>
      <c r="G16" s="16"/>
      <c r="H16" s="16"/>
      <c r="I16" s="26"/>
      <c r="J16" s="27"/>
      <c r="K16" s="27"/>
      <c r="L16" s="27"/>
      <c r="M16" s="27"/>
      <c r="N16" s="27"/>
      <c r="O16" s="27"/>
      <c r="P16" s="19"/>
      <c r="Q16" s="28"/>
      <c r="R16" s="27"/>
      <c r="S16" s="27"/>
      <c r="T16" s="27"/>
      <c r="U16" s="27"/>
      <c r="V16" s="27"/>
      <c r="W16" s="27"/>
      <c r="X16" s="22"/>
      <c r="Y16" s="28"/>
      <c r="Z16" s="27"/>
      <c r="AA16" s="27"/>
      <c r="AB16" s="29"/>
      <c r="AC16" s="27"/>
      <c r="AD16" s="27"/>
      <c r="AE16" s="27"/>
      <c r="AF16" s="22"/>
      <c r="AG16" s="19"/>
      <c r="AH16" s="16"/>
      <c r="AI16" s="22"/>
      <c r="AJ16" s="24"/>
    </row>
    <row r="17" spans="2:36" x14ac:dyDescent="0.3">
      <c r="B17" s="25"/>
      <c r="C17" s="16"/>
      <c r="D17" s="16"/>
      <c r="E17" s="16"/>
      <c r="F17" s="16"/>
      <c r="G17" s="16"/>
      <c r="H17" s="16"/>
      <c r="I17" s="26"/>
      <c r="J17" s="27"/>
      <c r="K17" s="27"/>
      <c r="L17" s="27"/>
      <c r="M17" s="27"/>
      <c r="N17" s="27"/>
      <c r="O17" s="27"/>
      <c r="P17" s="19"/>
      <c r="Q17" s="28"/>
      <c r="R17" s="27"/>
      <c r="S17" s="27"/>
      <c r="T17" s="27"/>
      <c r="U17" s="27"/>
      <c r="V17" s="27"/>
      <c r="W17" s="27"/>
      <c r="X17" s="22"/>
      <c r="Y17" s="28"/>
      <c r="Z17" s="27"/>
      <c r="AA17" s="27"/>
      <c r="AB17" s="29"/>
      <c r="AC17" s="27"/>
      <c r="AD17" s="27"/>
      <c r="AE17" s="27"/>
      <c r="AF17" s="22"/>
      <c r="AG17" s="19"/>
      <c r="AH17" s="16"/>
      <c r="AI17" s="22"/>
      <c r="AJ17" s="24"/>
    </row>
    <row r="18" spans="2:36" s="10" customFormat="1" ht="26.5" thickBot="1" x14ac:dyDescent="0.35">
      <c r="B18" s="31"/>
      <c r="C18" s="32" t="s">
        <v>5</v>
      </c>
      <c r="D18" s="121">
        <f>SUM(D13:D17)</f>
        <v>1781447432</v>
      </c>
      <c r="E18" s="57">
        <f>SUM(E13:E17)</f>
        <v>37227843</v>
      </c>
      <c r="F18" s="58"/>
      <c r="G18" s="57">
        <f>SUM(G13:G17)</f>
        <v>1818675275</v>
      </c>
      <c r="H18" s="33"/>
      <c r="I18" s="59">
        <f t="shared" ref="I18:AG18" si="0">SUM(I13:I17)</f>
        <v>196017208</v>
      </c>
      <c r="J18" s="80">
        <f t="shared" si="0"/>
        <v>11.003255245086569</v>
      </c>
      <c r="K18" s="77">
        <f t="shared" si="0"/>
        <v>0</v>
      </c>
      <c r="L18" s="77">
        <f t="shared" si="0"/>
        <v>0</v>
      </c>
      <c r="M18" s="77">
        <f t="shared" si="0"/>
        <v>194532903</v>
      </c>
      <c r="N18" s="80">
        <f t="shared" si="0"/>
        <v>99.242768012490004</v>
      </c>
      <c r="O18" s="77">
        <f t="shared" si="0"/>
        <v>0</v>
      </c>
      <c r="P18" s="78">
        <f t="shared" si="0"/>
        <v>0</v>
      </c>
      <c r="Q18" s="79">
        <f t="shared" si="0"/>
        <v>189420639</v>
      </c>
      <c r="R18" s="80">
        <f t="shared" si="0"/>
        <v>10.632962589715081</v>
      </c>
      <c r="S18" s="77">
        <f t="shared" si="0"/>
        <v>0</v>
      </c>
      <c r="T18" s="77">
        <f t="shared" si="0"/>
        <v>0</v>
      </c>
      <c r="U18" s="77">
        <f t="shared" si="0"/>
        <v>97301353</v>
      </c>
      <c r="V18" s="80">
        <f t="shared" si="0"/>
        <v>51.367872853601767</v>
      </c>
      <c r="W18" s="77">
        <f t="shared" si="0"/>
        <v>0</v>
      </c>
      <c r="X18" s="78">
        <f t="shared" si="0"/>
        <v>0</v>
      </c>
      <c r="Y18" s="79">
        <f t="shared" si="0"/>
        <v>133567653</v>
      </c>
      <c r="Z18" s="80">
        <f t="shared" si="0"/>
        <v>7.4977038671326905</v>
      </c>
      <c r="AA18" s="77">
        <f t="shared" si="0"/>
        <v>0</v>
      </c>
      <c r="AB18" s="77">
        <f t="shared" si="0"/>
        <v>0</v>
      </c>
      <c r="AC18" s="77">
        <f t="shared" si="0"/>
        <v>67461253</v>
      </c>
      <c r="AD18" s="80">
        <f t="shared" si="0"/>
        <v>50.50717856066543</v>
      </c>
      <c r="AE18" s="77">
        <f t="shared" si="0"/>
        <v>0</v>
      </c>
      <c r="AF18" s="78">
        <f t="shared" si="0"/>
        <v>0</v>
      </c>
      <c r="AG18" s="57">
        <f t="shared" si="0"/>
        <v>359295509</v>
      </c>
      <c r="AH18" s="81">
        <f>SUM(AH13:AH17)</f>
        <v>67.039273142252412</v>
      </c>
      <c r="AI18" s="34"/>
      <c r="AJ18" s="35"/>
    </row>
    <row r="19" spans="2:36" s="10" customFormat="1" x14ac:dyDescent="0.3">
      <c r="B19" s="35"/>
      <c r="C19" s="36"/>
      <c r="D19" s="36"/>
      <c r="E19" s="37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spans="2:36" s="10" customFormat="1" x14ac:dyDescent="0.3">
      <c r="B20" s="35"/>
      <c r="C20" s="38"/>
      <c r="D20" s="38"/>
      <c r="E20" s="39"/>
      <c r="F20" s="35"/>
      <c r="G20" s="35"/>
      <c r="H20" s="35"/>
      <c r="I20" s="35"/>
      <c r="J20" s="35"/>
      <c r="K20" s="35"/>
      <c r="L20" s="35"/>
      <c r="M20" s="35"/>
      <c r="N20" s="35"/>
      <c r="O20" s="40"/>
      <c r="P20" s="40"/>
      <c r="Q20" s="40"/>
      <c r="R20" s="35"/>
      <c r="Y20" s="64"/>
      <c r="Z20" s="35"/>
      <c r="AA20" s="35"/>
      <c r="AB20" s="35"/>
      <c r="AC20" s="85" t="s">
        <v>31</v>
      </c>
      <c r="AD20" s="40"/>
      <c r="AE20" s="35"/>
    </row>
    <row r="21" spans="2:36" s="10" customFormat="1" x14ac:dyDescent="0.3">
      <c r="B21" s="35"/>
      <c r="C21" s="38"/>
      <c r="D21" s="38"/>
      <c r="E21" s="39"/>
      <c r="F21" s="35"/>
      <c r="G21" s="35"/>
      <c r="H21" s="35"/>
      <c r="I21" s="35"/>
      <c r="J21" s="35"/>
      <c r="K21" s="35"/>
      <c r="L21" s="35"/>
      <c r="M21" s="35"/>
      <c r="N21" s="35"/>
      <c r="O21" s="40"/>
      <c r="P21" s="40"/>
      <c r="Q21" s="40"/>
      <c r="R21" s="35"/>
      <c r="AA21" s="35"/>
      <c r="AB21" s="40"/>
      <c r="AC21" s="86" t="s">
        <v>32</v>
      </c>
      <c r="AD21" s="40"/>
      <c r="AE21" s="35"/>
    </row>
    <row r="22" spans="2:36" s="10" customFormat="1" x14ac:dyDescent="0.3">
      <c r="B22" s="35"/>
      <c r="C22" s="38"/>
      <c r="D22" s="38"/>
      <c r="E22" s="39"/>
      <c r="F22" s="35"/>
      <c r="G22" s="35"/>
      <c r="H22" s="35"/>
      <c r="I22" s="35"/>
      <c r="J22" s="35"/>
      <c r="K22" s="35"/>
      <c r="L22" s="35"/>
      <c r="M22" s="35"/>
      <c r="N22" s="118"/>
      <c r="O22" s="40"/>
      <c r="P22" s="40"/>
      <c r="Q22" s="40"/>
      <c r="R22" s="35"/>
      <c r="AA22" s="65"/>
      <c r="AB22" s="40"/>
      <c r="AC22" s="86"/>
      <c r="AD22" s="40"/>
      <c r="AE22" s="35"/>
    </row>
    <row r="23" spans="2:36" s="10" customFormat="1" x14ac:dyDescent="0.3">
      <c r="B23" s="35"/>
      <c r="C23" s="38"/>
      <c r="D23" s="38"/>
      <c r="E23" s="39"/>
      <c r="F23" s="35"/>
      <c r="G23" s="35"/>
      <c r="H23" s="35"/>
      <c r="I23" s="35"/>
      <c r="J23" s="35"/>
      <c r="K23" s="35"/>
      <c r="L23" s="35"/>
      <c r="M23" s="35"/>
      <c r="N23" s="35"/>
      <c r="O23" s="40"/>
      <c r="P23" s="40"/>
      <c r="Q23" s="40"/>
      <c r="R23" s="35"/>
      <c r="AA23" s="65"/>
      <c r="AB23" s="40"/>
      <c r="AC23" s="86"/>
      <c r="AD23" s="40"/>
      <c r="AE23" s="35"/>
      <c r="AG23" s="82"/>
      <c r="AH23" s="82"/>
    </row>
    <row r="24" spans="2:36" s="10" customFormat="1" x14ac:dyDescent="0.3">
      <c r="B24" s="35"/>
      <c r="C24" s="38"/>
      <c r="D24" s="38"/>
      <c r="E24" s="39"/>
      <c r="F24" s="35"/>
      <c r="G24" s="35"/>
      <c r="H24" s="35"/>
      <c r="I24" s="35"/>
      <c r="J24" s="35"/>
      <c r="K24" s="35"/>
      <c r="L24" s="35"/>
      <c r="M24" s="35"/>
      <c r="N24" s="35"/>
      <c r="O24" s="40"/>
      <c r="P24" s="40"/>
      <c r="Q24" s="40"/>
      <c r="R24" s="35"/>
      <c r="AA24" s="65"/>
      <c r="AB24" s="40"/>
      <c r="AC24" s="87"/>
      <c r="AD24" s="40"/>
      <c r="AE24" s="35"/>
      <c r="AH24" s="82"/>
    </row>
    <row r="25" spans="2:36" s="10" customFormat="1" x14ac:dyDescent="0.3">
      <c r="B25" s="35"/>
      <c r="C25" s="38"/>
      <c r="D25" s="38"/>
      <c r="E25" s="39"/>
      <c r="F25" s="35"/>
      <c r="G25" s="35"/>
      <c r="H25" s="35"/>
      <c r="I25" s="35"/>
      <c r="J25" s="35"/>
      <c r="K25" s="35"/>
      <c r="L25" s="35"/>
      <c r="M25" s="35"/>
      <c r="N25" s="35"/>
      <c r="O25" s="40"/>
      <c r="P25" s="40"/>
      <c r="Q25" s="40"/>
      <c r="R25" s="35"/>
      <c r="AA25" s="65"/>
      <c r="AB25" s="40"/>
      <c r="AC25" s="87"/>
      <c r="AD25" s="40"/>
      <c r="AE25" s="35"/>
    </row>
    <row r="26" spans="2:36" s="10" customFormat="1" x14ac:dyDescent="0.3">
      <c r="B26" s="35"/>
      <c r="C26" s="38"/>
      <c r="D26" s="38"/>
      <c r="E26" s="39"/>
      <c r="F26" s="35"/>
      <c r="G26" s="35"/>
      <c r="H26" s="35"/>
      <c r="I26" s="35"/>
      <c r="J26" s="35"/>
      <c r="K26" s="35"/>
      <c r="L26" s="35"/>
      <c r="M26" s="35"/>
      <c r="N26" s="35"/>
      <c r="O26" s="40"/>
      <c r="P26" s="40"/>
      <c r="Q26" s="40"/>
      <c r="R26" s="35"/>
      <c r="AA26" s="65"/>
      <c r="AB26" s="40"/>
      <c r="AC26" s="86" t="s">
        <v>33</v>
      </c>
      <c r="AD26" s="40"/>
      <c r="AE26" s="35"/>
    </row>
    <row r="27" spans="2:36" s="10" customFormat="1" x14ac:dyDescent="0.3">
      <c r="B27" s="35"/>
      <c r="C27" s="38"/>
      <c r="D27" s="38"/>
      <c r="E27" s="39"/>
      <c r="F27" s="35"/>
      <c r="G27" s="35"/>
      <c r="H27" s="35"/>
      <c r="I27" s="35"/>
      <c r="J27" s="35"/>
      <c r="K27" s="35"/>
      <c r="L27" s="35"/>
      <c r="M27" s="35"/>
      <c r="N27" s="35"/>
      <c r="O27" s="40"/>
      <c r="P27" s="40"/>
      <c r="Q27" s="40"/>
      <c r="R27" s="35"/>
      <c r="AA27" s="65"/>
      <c r="AB27" s="40"/>
      <c r="AC27" s="86" t="s">
        <v>34</v>
      </c>
    </row>
    <row r="28" spans="2:36" s="10" customFormat="1" x14ac:dyDescent="0.3">
      <c r="B28" s="35"/>
      <c r="C28" s="38"/>
      <c r="D28" s="38"/>
      <c r="E28" s="39"/>
      <c r="F28" s="35"/>
      <c r="G28" s="35"/>
      <c r="H28" s="35"/>
      <c r="I28" s="35"/>
      <c r="J28" s="35"/>
      <c r="K28" s="35"/>
      <c r="L28" s="35"/>
      <c r="M28" s="35"/>
      <c r="N28" s="35"/>
      <c r="O28" s="40"/>
      <c r="P28" s="40"/>
      <c r="Q28" s="40"/>
      <c r="R28" s="35"/>
      <c r="AA28" s="65"/>
      <c r="AC28" s="85" t="s">
        <v>35</v>
      </c>
    </row>
    <row r="29" spans="2:36" s="10" customFormat="1" x14ac:dyDescent="0.3">
      <c r="B29" s="35"/>
      <c r="C29" s="38"/>
      <c r="D29" s="38"/>
      <c r="E29" s="39"/>
      <c r="F29" s="35"/>
      <c r="G29" s="35"/>
      <c r="H29" s="35"/>
      <c r="I29" s="35"/>
      <c r="J29" s="35"/>
      <c r="K29" s="35"/>
      <c r="L29" s="35"/>
      <c r="M29" s="35"/>
      <c r="N29" s="35"/>
      <c r="O29" s="40"/>
      <c r="P29" s="40"/>
      <c r="Q29" s="40"/>
      <c r="R29" s="35"/>
      <c r="AA29" s="65"/>
    </row>
    <row r="30" spans="2:36" s="10" customFormat="1" x14ac:dyDescent="0.3">
      <c r="B30" s="35"/>
      <c r="C30" s="38"/>
      <c r="D30" s="38"/>
      <c r="E30" s="39"/>
      <c r="F30" s="35"/>
      <c r="G30" s="35"/>
      <c r="H30" s="35"/>
      <c r="I30" s="35"/>
      <c r="J30" s="35"/>
      <c r="K30" s="35"/>
      <c r="L30" s="35"/>
      <c r="M30" s="35"/>
      <c r="N30" s="35"/>
      <c r="O30" s="40"/>
      <c r="P30" s="40"/>
      <c r="Q30" s="40"/>
      <c r="R30" s="35"/>
      <c r="AG30" s="82"/>
    </row>
    <row r="31" spans="2:36" s="10" customFormat="1" x14ac:dyDescent="0.3">
      <c r="B31" s="35"/>
      <c r="C31" s="38"/>
      <c r="D31" s="38"/>
      <c r="E31" s="39"/>
      <c r="F31" s="35"/>
      <c r="G31" s="35"/>
      <c r="H31" s="35"/>
      <c r="I31" s="35"/>
      <c r="J31" s="35"/>
      <c r="K31" s="35"/>
      <c r="L31" s="35"/>
      <c r="M31" s="35"/>
      <c r="N31" s="35"/>
      <c r="O31" s="40"/>
      <c r="P31" s="40"/>
      <c r="Q31" s="40"/>
      <c r="R31" s="35"/>
      <c r="AG31" s="82"/>
    </row>
    <row r="32" spans="2:36" x14ac:dyDescent="0.3">
      <c r="AG32" s="83"/>
    </row>
    <row r="33" spans="33:34" x14ac:dyDescent="0.3">
      <c r="AG33" s="83"/>
      <c r="AH33" s="84"/>
    </row>
  </sheetData>
  <mergeCells count="19">
    <mergeCell ref="B3:AI3"/>
    <mergeCell ref="B4:AI4"/>
    <mergeCell ref="AH10:AH11"/>
    <mergeCell ref="B9:B11"/>
    <mergeCell ref="C9:C11"/>
    <mergeCell ref="F9:H10"/>
    <mergeCell ref="I9:P9"/>
    <mergeCell ref="Q9:X9"/>
    <mergeCell ref="Y9:AF9"/>
    <mergeCell ref="AG9:AH9"/>
    <mergeCell ref="AI9:AI11"/>
    <mergeCell ref="I10:L10"/>
    <mergeCell ref="M10:P10"/>
    <mergeCell ref="Q10:T10"/>
    <mergeCell ref="U10:X10"/>
    <mergeCell ref="Y10:AB10"/>
    <mergeCell ref="AC10:AF10"/>
    <mergeCell ref="AG10:AG11"/>
    <mergeCell ref="D9:E10"/>
  </mergeCells>
  <pageMargins left="0.19685039370078741" right="0.35433070866141736" top="0.35433070866141736" bottom="0.47244094488188981" header="0.31496062992125984" footer="0.31496062992125984"/>
  <pageSetup paperSize="14" scale="45" orientation="landscape" horizontalDpi="4294967293" verticalDpi="0" r:id="rId1"/>
  <rowBreaks count="1" manualBreakCount="1">
    <brk id="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L33"/>
  <sheetViews>
    <sheetView tabSelected="1" view="pageBreakPreview" topLeftCell="N1" zoomScale="80" zoomScaleNormal="100" zoomScaleSheetLayoutView="80" workbookViewId="0">
      <selection activeCell="Y23" sqref="Y23"/>
    </sheetView>
  </sheetViews>
  <sheetFormatPr defaultColWidth="9.1796875" defaultRowHeight="13" x14ac:dyDescent="0.3"/>
  <cols>
    <col min="1" max="1" width="7.26953125" style="8" customWidth="1"/>
    <col min="2" max="2" width="4.81640625" style="8" customWidth="1"/>
    <col min="3" max="3" width="13" style="8" customWidth="1"/>
    <col min="4" max="4" width="16" style="8" customWidth="1"/>
    <col min="5" max="5" width="13.54296875" style="8" customWidth="1"/>
    <col min="6" max="6" width="5.1796875" style="8" customWidth="1"/>
    <col min="7" max="7" width="14.26953125" style="8" customWidth="1"/>
    <col min="8" max="8" width="4.7265625" style="8" customWidth="1"/>
    <col min="9" max="9" width="12.1796875" style="8" customWidth="1"/>
    <col min="10" max="10" width="7.81640625" style="8" customWidth="1"/>
    <col min="11" max="11" width="9.26953125" style="8" customWidth="1"/>
    <col min="12" max="12" width="4.453125" style="8" customWidth="1"/>
    <col min="13" max="13" width="12.08984375" style="8" customWidth="1"/>
    <col min="14" max="14" width="11.08984375" style="8" customWidth="1"/>
    <col min="15" max="15" width="8.7265625" style="8" customWidth="1"/>
    <col min="16" max="16" width="4.1796875" style="8" customWidth="1"/>
    <col min="17" max="17" width="12.7265625" style="8" customWidth="1"/>
    <col min="18" max="19" width="9.26953125" style="8" customWidth="1"/>
    <col min="20" max="20" width="6.36328125" style="8" customWidth="1"/>
    <col min="21" max="21" width="10.453125" style="8" customWidth="1"/>
    <col min="22" max="22" width="6.26953125" style="8" customWidth="1"/>
    <col min="23" max="23" width="8.26953125" style="8" customWidth="1"/>
    <col min="24" max="24" width="5.453125" style="8" customWidth="1"/>
    <col min="25" max="25" width="12.453125" style="8" customWidth="1"/>
    <col min="26" max="26" width="6.81640625" style="8" customWidth="1"/>
    <col min="27" max="27" width="8.26953125" style="8" customWidth="1"/>
    <col min="28" max="28" width="4" style="8" customWidth="1"/>
    <col min="29" max="29" width="11.453125" style="8" customWidth="1"/>
    <col min="30" max="30" width="7.26953125" style="8" customWidth="1"/>
    <col min="31" max="31" width="8" style="8" customWidth="1"/>
    <col min="32" max="32" width="4.1796875" style="8" customWidth="1"/>
    <col min="33" max="33" width="14.54296875" style="8" customWidth="1"/>
    <col min="34" max="34" width="11.54296875" style="8" customWidth="1"/>
    <col min="35" max="16384" width="9.1796875" style="8"/>
  </cols>
  <sheetData>
    <row r="3" spans="2:38" ht="15.5" x14ac:dyDescent="0.35">
      <c r="B3" s="138" t="s">
        <v>16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</row>
    <row r="4" spans="2:38" ht="15.5" x14ac:dyDescent="0.35">
      <c r="B4" s="138" t="s">
        <v>7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</row>
    <row r="5" spans="2:38" x14ac:dyDescent="0.3"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</row>
    <row r="6" spans="2:38" x14ac:dyDescent="0.3"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</row>
    <row r="7" spans="2:38" x14ac:dyDescent="0.3">
      <c r="B7" s="10" t="s">
        <v>27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AH7" s="8" t="s">
        <v>17</v>
      </c>
    </row>
    <row r="8" spans="2:38" ht="13.5" thickBot="1" x14ac:dyDescent="0.35">
      <c r="B8" s="10" t="s">
        <v>30</v>
      </c>
      <c r="AH8" s="11"/>
    </row>
    <row r="9" spans="2:38" ht="13" customHeight="1" x14ac:dyDescent="0.3">
      <c r="B9" s="145" t="s">
        <v>0</v>
      </c>
      <c r="C9" s="147" t="s">
        <v>6</v>
      </c>
      <c r="D9" s="153" t="s">
        <v>12</v>
      </c>
      <c r="E9" s="154"/>
      <c r="F9" s="157" t="s">
        <v>1</v>
      </c>
      <c r="G9" s="140"/>
      <c r="H9" s="158"/>
      <c r="I9" s="157" t="s">
        <v>38</v>
      </c>
      <c r="J9" s="140"/>
      <c r="K9" s="140"/>
      <c r="L9" s="140"/>
      <c r="M9" s="140"/>
      <c r="N9" s="140"/>
      <c r="O9" s="140"/>
      <c r="P9" s="140"/>
      <c r="Q9" s="139" t="s">
        <v>39</v>
      </c>
      <c r="R9" s="140"/>
      <c r="S9" s="140"/>
      <c r="T9" s="140"/>
      <c r="U9" s="140"/>
      <c r="V9" s="140"/>
      <c r="W9" s="140"/>
      <c r="X9" s="141"/>
      <c r="Y9" s="139" t="s">
        <v>40</v>
      </c>
      <c r="Z9" s="140"/>
      <c r="AA9" s="140"/>
      <c r="AB9" s="140"/>
      <c r="AC9" s="140"/>
      <c r="AD9" s="140"/>
      <c r="AE9" s="140"/>
      <c r="AF9" s="141"/>
      <c r="AG9" s="151" t="s">
        <v>26</v>
      </c>
      <c r="AH9" s="152"/>
      <c r="AI9" s="165" t="s">
        <v>21</v>
      </c>
      <c r="AJ9" s="12"/>
      <c r="AK9" s="12"/>
      <c r="AL9" s="12"/>
    </row>
    <row r="10" spans="2:38" x14ac:dyDescent="0.3">
      <c r="B10" s="146"/>
      <c r="C10" s="148"/>
      <c r="D10" s="155"/>
      <c r="E10" s="156"/>
      <c r="F10" s="159"/>
      <c r="G10" s="160"/>
      <c r="H10" s="161"/>
      <c r="I10" s="142" t="s">
        <v>10</v>
      </c>
      <c r="J10" s="143"/>
      <c r="K10" s="143"/>
      <c r="L10" s="144"/>
      <c r="M10" s="143" t="s">
        <v>11</v>
      </c>
      <c r="N10" s="143"/>
      <c r="O10" s="143"/>
      <c r="P10" s="143"/>
      <c r="Q10" s="168" t="s">
        <v>10</v>
      </c>
      <c r="R10" s="143"/>
      <c r="S10" s="143"/>
      <c r="T10" s="144"/>
      <c r="U10" s="143" t="s">
        <v>11</v>
      </c>
      <c r="V10" s="143"/>
      <c r="W10" s="143"/>
      <c r="X10" s="169"/>
      <c r="Y10" s="168" t="s">
        <v>10</v>
      </c>
      <c r="Z10" s="143"/>
      <c r="AA10" s="143"/>
      <c r="AB10" s="144"/>
      <c r="AC10" s="143" t="s">
        <v>11</v>
      </c>
      <c r="AD10" s="143"/>
      <c r="AE10" s="143"/>
      <c r="AF10" s="169"/>
      <c r="AG10" s="156" t="s">
        <v>18</v>
      </c>
      <c r="AH10" s="149" t="s">
        <v>9</v>
      </c>
      <c r="AI10" s="166"/>
    </row>
    <row r="11" spans="2:38" ht="39" x14ac:dyDescent="0.3">
      <c r="B11" s="146"/>
      <c r="C11" s="148"/>
      <c r="D11" s="136" t="s">
        <v>36</v>
      </c>
      <c r="E11" s="90" t="s">
        <v>37</v>
      </c>
      <c r="F11" s="136" t="s">
        <v>2</v>
      </c>
      <c r="G11" s="136" t="s">
        <v>3</v>
      </c>
      <c r="H11" s="136" t="s">
        <v>4</v>
      </c>
      <c r="I11" s="41" t="s">
        <v>8</v>
      </c>
      <c r="J11" s="137" t="s">
        <v>9</v>
      </c>
      <c r="K11" s="41" t="s">
        <v>19</v>
      </c>
      <c r="L11" s="135" t="s">
        <v>9</v>
      </c>
      <c r="M11" s="90" t="s">
        <v>8</v>
      </c>
      <c r="N11" s="136" t="s">
        <v>9</v>
      </c>
      <c r="O11" s="41" t="s">
        <v>19</v>
      </c>
      <c r="P11" s="135" t="s">
        <v>9</v>
      </c>
      <c r="Q11" s="42" t="s">
        <v>8</v>
      </c>
      <c r="R11" s="137" t="s">
        <v>9</v>
      </c>
      <c r="S11" s="41" t="s">
        <v>19</v>
      </c>
      <c r="T11" s="136" t="s">
        <v>9</v>
      </c>
      <c r="U11" s="1" t="s">
        <v>8</v>
      </c>
      <c r="V11" s="136" t="s">
        <v>9</v>
      </c>
      <c r="W11" s="41" t="s">
        <v>20</v>
      </c>
      <c r="X11" s="7" t="s">
        <v>9</v>
      </c>
      <c r="Y11" s="42" t="s">
        <v>8</v>
      </c>
      <c r="Z11" s="137" t="s">
        <v>9</v>
      </c>
      <c r="AA11" s="41" t="s">
        <v>20</v>
      </c>
      <c r="AB11" s="136" t="s">
        <v>9</v>
      </c>
      <c r="AC11" s="1" t="s">
        <v>8</v>
      </c>
      <c r="AD11" s="136" t="s">
        <v>9</v>
      </c>
      <c r="AE11" s="41" t="s">
        <v>20</v>
      </c>
      <c r="AF11" s="7" t="s">
        <v>9</v>
      </c>
      <c r="AG11" s="162"/>
      <c r="AH11" s="150"/>
      <c r="AI11" s="167"/>
      <c r="AJ11" s="13"/>
    </row>
    <row r="12" spans="2:38" x14ac:dyDescent="0.3">
      <c r="B12" s="14"/>
      <c r="C12" s="15"/>
      <c r="D12" s="15"/>
      <c r="E12" s="15"/>
      <c r="F12" s="16"/>
      <c r="G12" s="16"/>
      <c r="H12" s="16"/>
      <c r="I12" s="17"/>
      <c r="J12" s="18"/>
      <c r="K12" s="18"/>
      <c r="L12" s="18"/>
      <c r="M12" s="18"/>
      <c r="N12" s="18"/>
      <c r="O12" s="18"/>
      <c r="P12" s="19"/>
      <c r="Q12" s="20"/>
      <c r="R12" s="18"/>
      <c r="S12" s="18"/>
      <c r="T12" s="18"/>
      <c r="U12" s="18"/>
      <c r="V12" s="18"/>
      <c r="W12" s="18"/>
      <c r="X12" s="22"/>
      <c r="Y12" s="20"/>
      <c r="Z12" s="18"/>
      <c r="AA12" s="18"/>
      <c r="AB12" s="21"/>
      <c r="AC12" s="18"/>
      <c r="AD12" s="18"/>
      <c r="AE12" s="18"/>
      <c r="AF12" s="22"/>
      <c r="AG12" s="19"/>
      <c r="AH12" s="16"/>
      <c r="AI12" s="23"/>
      <c r="AJ12" s="24"/>
    </row>
    <row r="13" spans="2:38" ht="26" x14ac:dyDescent="0.3">
      <c r="B13" s="67">
        <v>1</v>
      </c>
      <c r="C13" s="126" t="s">
        <v>29</v>
      </c>
      <c r="D13" s="122">
        <v>1781447432</v>
      </c>
      <c r="E13" s="68">
        <v>37227843</v>
      </c>
      <c r="F13" s="68"/>
      <c r="G13" s="68">
        <f>D13+E13</f>
        <v>1818675275</v>
      </c>
      <c r="H13" s="68"/>
      <c r="I13" s="69">
        <v>134893482</v>
      </c>
      <c r="J13" s="70">
        <f>I13/D13*100</f>
        <v>7.5721281232844149</v>
      </c>
      <c r="K13" s="71"/>
      <c r="L13" s="71"/>
      <c r="M13" s="170">
        <v>297174915</v>
      </c>
      <c r="N13" s="70">
        <f>M13/I13*100</f>
        <v>220.30339093774748</v>
      </c>
      <c r="O13" s="71"/>
      <c r="P13" s="72"/>
      <c r="Q13" s="73">
        <v>138007978</v>
      </c>
      <c r="R13" s="70">
        <f>Q13/D13*100</f>
        <v>7.7469576435977601</v>
      </c>
      <c r="S13" s="71">
        <v>0</v>
      </c>
      <c r="T13" s="117">
        <f>S13/E13*100</f>
        <v>0</v>
      </c>
      <c r="U13" s="170">
        <v>97967406</v>
      </c>
      <c r="V13" s="70">
        <f>U13/Q13*100</f>
        <v>70.986770054699306</v>
      </c>
      <c r="W13" s="71">
        <v>215352</v>
      </c>
      <c r="X13" s="74">
        <v>0</v>
      </c>
      <c r="Y13" s="73">
        <v>147075399</v>
      </c>
      <c r="Z13" s="70">
        <f>Y13/D13*100</f>
        <v>8.2559494239401161</v>
      </c>
      <c r="AA13" s="62">
        <v>0</v>
      </c>
      <c r="AB13" s="123">
        <v>0</v>
      </c>
      <c r="AC13" s="170">
        <v>135772728</v>
      </c>
      <c r="AD13" s="70">
        <f>AC13/Y13*100</f>
        <v>92.315049915315882</v>
      </c>
      <c r="AE13" s="62">
        <v>0</v>
      </c>
      <c r="AF13" s="123">
        <v>0</v>
      </c>
      <c r="AG13" s="72">
        <f>SUM(M13,U13,AC13)</f>
        <v>530915049</v>
      </c>
      <c r="AH13" s="75">
        <f>AVERAGE(N13,V13,AD13)</f>
        <v>127.86840363592087</v>
      </c>
      <c r="AI13" s="74"/>
      <c r="AJ13" s="24"/>
    </row>
    <row r="14" spans="2:38" x14ac:dyDescent="0.3">
      <c r="B14" s="25"/>
      <c r="C14" s="16"/>
      <c r="D14" s="16"/>
      <c r="E14" s="16"/>
      <c r="F14" s="16"/>
      <c r="G14" s="16"/>
      <c r="H14" s="16"/>
      <c r="I14" s="26"/>
      <c r="J14" s="27"/>
      <c r="K14" s="27"/>
      <c r="L14" s="27"/>
      <c r="M14" s="27"/>
      <c r="N14" s="27"/>
      <c r="O14" s="27"/>
      <c r="P14" s="19"/>
      <c r="Q14" s="28"/>
      <c r="R14" s="27"/>
      <c r="S14" s="27"/>
      <c r="T14" s="27"/>
      <c r="U14" s="27"/>
      <c r="V14" s="27"/>
      <c r="W14" s="27"/>
      <c r="X14" s="22"/>
      <c r="Y14" s="28"/>
      <c r="Z14" s="27"/>
      <c r="AA14" s="27"/>
      <c r="AB14" s="29"/>
      <c r="AC14" s="27"/>
      <c r="AD14" s="27"/>
      <c r="AE14" s="27"/>
      <c r="AF14" s="22"/>
      <c r="AG14" s="19"/>
      <c r="AH14" s="16"/>
      <c r="AI14" s="22"/>
      <c r="AJ14" s="24"/>
    </row>
    <row r="15" spans="2:38" x14ac:dyDescent="0.3">
      <c r="B15" s="25"/>
      <c r="C15" s="16"/>
      <c r="D15" s="16"/>
      <c r="E15" s="16"/>
      <c r="F15" s="16"/>
      <c r="G15" s="16"/>
      <c r="H15" s="16"/>
      <c r="I15" s="26"/>
      <c r="J15" s="27"/>
      <c r="K15" s="27"/>
      <c r="L15" s="27"/>
      <c r="M15" s="27"/>
      <c r="N15" s="27"/>
      <c r="O15" s="27"/>
      <c r="P15" s="19"/>
      <c r="Q15" s="28"/>
      <c r="R15" s="27"/>
      <c r="S15" s="27"/>
      <c r="T15" s="27"/>
      <c r="U15" s="27"/>
      <c r="V15" s="27"/>
      <c r="W15" s="27"/>
      <c r="X15" s="22"/>
      <c r="Y15" s="28"/>
      <c r="Z15" s="27"/>
      <c r="AA15" s="27"/>
      <c r="AB15" s="29"/>
      <c r="AC15" s="27"/>
      <c r="AD15" s="27"/>
      <c r="AE15" s="27"/>
      <c r="AF15" s="22"/>
      <c r="AG15" s="19"/>
      <c r="AH15" s="16"/>
      <c r="AI15" s="22"/>
      <c r="AJ15" s="24"/>
    </row>
    <row r="16" spans="2:38" x14ac:dyDescent="0.3">
      <c r="B16" s="25"/>
      <c r="C16" s="16"/>
      <c r="D16" s="16"/>
      <c r="E16" s="16"/>
      <c r="F16" s="16"/>
      <c r="G16" s="16"/>
      <c r="H16" s="16"/>
      <c r="I16" s="26"/>
      <c r="J16" s="27"/>
      <c r="K16" s="27"/>
      <c r="L16" s="27"/>
      <c r="M16" s="27"/>
      <c r="N16" s="27"/>
      <c r="O16" s="27"/>
      <c r="P16" s="19"/>
      <c r="Q16" s="28"/>
      <c r="R16" s="27"/>
      <c r="S16" s="27"/>
      <c r="T16" s="27"/>
      <c r="U16" s="27"/>
      <c r="V16" s="27"/>
      <c r="W16" s="27"/>
      <c r="X16" s="22"/>
      <c r="Y16" s="28"/>
      <c r="Z16" s="27"/>
      <c r="AA16" s="27"/>
      <c r="AB16" s="29"/>
      <c r="AC16" s="27"/>
      <c r="AD16" s="27"/>
      <c r="AE16" s="27"/>
      <c r="AF16" s="22"/>
      <c r="AG16" s="19"/>
      <c r="AH16" s="16"/>
      <c r="AI16" s="22"/>
      <c r="AJ16" s="24"/>
    </row>
    <row r="17" spans="2:36" x14ac:dyDescent="0.3">
      <c r="B17" s="25"/>
      <c r="C17" s="16"/>
      <c r="D17" s="16"/>
      <c r="E17" s="16"/>
      <c r="F17" s="16"/>
      <c r="G17" s="16"/>
      <c r="H17" s="16"/>
      <c r="I17" s="26"/>
      <c r="J17" s="27"/>
      <c r="K17" s="27"/>
      <c r="L17" s="27"/>
      <c r="M17" s="27"/>
      <c r="N17" s="27"/>
      <c r="O17" s="27"/>
      <c r="P17" s="19"/>
      <c r="Q17" s="28"/>
      <c r="R17" s="27"/>
      <c r="S17" s="27"/>
      <c r="T17" s="27"/>
      <c r="U17" s="27"/>
      <c r="V17" s="27"/>
      <c r="W17" s="27"/>
      <c r="X17" s="22"/>
      <c r="Y17" s="28"/>
      <c r="Z17" s="27"/>
      <c r="AA17" s="27"/>
      <c r="AB17" s="29"/>
      <c r="AC17" s="27"/>
      <c r="AD17" s="27"/>
      <c r="AE17" s="27"/>
      <c r="AF17" s="22"/>
      <c r="AG17" s="19"/>
      <c r="AH17" s="16"/>
      <c r="AI17" s="22"/>
      <c r="AJ17" s="24"/>
    </row>
    <row r="18" spans="2:36" s="10" customFormat="1" ht="26.5" thickBot="1" x14ac:dyDescent="0.35">
      <c r="B18" s="31"/>
      <c r="C18" s="32" t="s">
        <v>5</v>
      </c>
      <c r="D18" s="121">
        <f>SUM(D13:D17)</f>
        <v>1781447432</v>
      </c>
      <c r="E18" s="57">
        <f>SUM(E13:E17)</f>
        <v>37227843</v>
      </c>
      <c r="F18" s="58"/>
      <c r="G18" s="57">
        <f>SUM(G13:G17)</f>
        <v>1818675275</v>
      </c>
      <c r="H18" s="33"/>
      <c r="I18" s="59">
        <f t="shared" ref="I18:AG18" si="0">SUM(I13:I17)</f>
        <v>134893482</v>
      </c>
      <c r="J18" s="80">
        <f t="shared" si="0"/>
        <v>7.5721281232844149</v>
      </c>
      <c r="K18" s="77">
        <f t="shared" si="0"/>
        <v>0</v>
      </c>
      <c r="L18" s="77">
        <f t="shared" si="0"/>
        <v>0</v>
      </c>
      <c r="M18" s="77">
        <f t="shared" si="0"/>
        <v>297174915</v>
      </c>
      <c r="N18" s="80">
        <f>SUM(N13:N17)</f>
        <v>220.30339093774748</v>
      </c>
      <c r="O18" s="77">
        <f t="shared" si="0"/>
        <v>0</v>
      </c>
      <c r="P18" s="78">
        <f t="shared" si="0"/>
        <v>0</v>
      </c>
      <c r="Q18" s="79">
        <f t="shared" si="0"/>
        <v>138007978</v>
      </c>
      <c r="R18" s="80">
        <f t="shared" si="0"/>
        <v>7.7469576435977601</v>
      </c>
      <c r="S18" s="77">
        <f t="shared" si="0"/>
        <v>0</v>
      </c>
      <c r="T18" s="77">
        <f>SUM(T13:T17)</f>
        <v>0</v>
      </c>
      <c r="U18" s="77">
        <f t="shared" si="0"/>
        <v>97967406</v>
      </c>
      <c r="V18" s="80">
        <f t="shared" si="0"/>
        <v>70.986770054699306</v>
      </c>
      <c r="W18" s="77">
        <f t="shared" si="0"/>
        <v>215352</v>
      </c>
      <c r="X18" s="78">
        <f t="shared" si="0"/>
        <v>0</v>
      </c>
      <c r="Y18" s="79">
        <f t="shared" si="0"/>
        <v>147075399</v>
      </c>
      <c r="Z18" s="80">
        <f t="shared" si="0"/>
        <v>8.2559494239401161</v>
      </c>
      <c r="AA18" s="77">
        <f t="shared" si="0"/>
        <v>0</v>
      </c>
      <c r="AB18" s="77">
        <f t="shared" si="0"/>
        <v>0</v>
      </c>
      <c r="AC18" s="77">
        <f t="shared" si="0"/>
        <v>135772728</v>
      </c>
      <c r="AD18" s="80">
        <f t="shared" si="0"/>
        <v>92.315049915315882</v>
      </c>
      <c r="AE18" s="77">
        <f t="shared" si="0"/>
        <v>0</v>
      </c>
      <c r="AF18" s="78">
        <f t="shared" si="0"/>
        <v>0</v>
      </c>
      <c r="AG18" s="57">
        <f t="shared" si="0"/>
        <v>530915049</v>
      </c>
      <c r="AH18" s="81">
        <f>SUM(AH13:AH17)</f>
        <v>127.86840363592087</v>
      </c>
      <c r="AI18" s="34"/>
      <c r="AJ18" s="35"/>
    </row>
    <row r="19" spans="2:36" s="10" customFormat="1" x14ac:dyDescent="0.3">
      <c r="B19" s="35"/>
      <c r="C19" s="36"/>
      <c r="D19" s="36"/>
      <c r="E19" s="37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spans="2:36" s="10" customFormat="1" x14ac:dyDescent="0.3">
      <c r="B20" s="35"/>
      <c r="C20" s="38"/>
      <c r="D20" s="38"/>
      <c r="E20" s="39"/>
      <c r="F20" s="35"/>
      <c r="G20" s="35"/>
      <c r="H20" s="35"/>
      <c r="I20" s="35"/>
      <c r="J20" s="35"/>
      <c r="K20" s="35"/>
      <c r="L20" s="35"/>
      <c r="M20" s="35"/>
      <c r="N20" s="35"/>
      <c r="O20" s="40"/>
      <c r="P20" s="40"/>
      <c r="Q20" s="40"/>
      <c r="R20" s="35"/>
      <c r="Y20" s="64"/>
      <c r="Z20" s="35"/>
      <c r="AA20" s="35"/>
      <c r="AB20" s="35"/>
      <c r="AC20" s="85" t="s">
        <v>41</v>
      </c>
      <c r="AD20" s="40"/>
      <c r="AE20" s="35"/>
    </row>
    <row r="21" spans="2:36" s="10" customFormat="1" x14ac:dyDescent="0.3">
      <c r="B21" s="35"/>
      <c r="C21" s="38"/>
      <c r="D21" s="38"/>
      <c r="E21" s="39"/>
      <c r="F21" s="35"/>
      <c r="G21" s="35"/>
      <c r="H21" s="35"/>
      <c r="I21" s="35"/>
      <c r="J21" s="35"/>
      <c r="K21" s="35"/>
      <c r="L21" s="35"/>
      <c r="M21" s="35"/>
      <c r="N21" s="35"/>
      <c r="O21" s="40"/>
      <c r="P21" s="40"/>
      <c r="Q21" s="40"/>
      <c r="R21" s="35"/>
      <c r="AA21" s="35"/>
      <c r="AB21" s="40"/>
      <c r="AC21" s="86" t="s">
        <v>32</v>
      </c>
      <c r="AD21" s="40"/>
      <c r="AE21" s="35"/>
    </row>
    <row r="22" spans="2:36" s="10" customFormat="1" x14ac:dyDescent="0.3">
      <c r="B22" s="35"/>
      <c r="C22" s="38"/>
      <c r="D22" s="38"/>
      <c r="E22" s="39"/>
      <c r="F22" s="35"/>
      <c r="G22" s="35"/>
      <c r="H22" s="35"/>
      <c r="I22" s="35"/>
      <c r="J22" s="35"/>
      <c r="K22" s="35"/>
      <c r="L22" s="35"/>
      <c r="M22" s="35"/>
      <c r="N22" s="118"/>
      <c r="O22" s="40"/>
      <c r="P22" s="40"/>
      <c r="Q22" s="40"/>
      <c r="R22" s="35"/>
      <c r="AA22" s="65"/>
      <c r="AB22" s="40"/>
      <c r="AC22" s="86"/>
      <c r="AD22" s="40"/>
      <c r="AE22" s="35"/>
    </row>
    <row r="23" spans="2:36" s="10" customFormat="1" x14ac:dyDescent="0.3">
      <c r="B23" s="35"/>
      <c r="C23" s="38"/>
      <c r="D23" s="38"/>
      <c r="E23" s="39"/>
      <c r="F23" s="35"/>
      <c r="G23" s="35"/>
      <c r="H23" s="35"/>
      <c r="I23" s="35"/>
      <c r="J23" s="35"/>
      <c r="K23" s="35"/>
      <c r="L23" s="35"/>
      <c r="M23" s="35"/>
      <c r="N23" s="35"/>
      <c r="O23" s="40"/>
      <c r="P23" s="40"/>
      <c r="Q23" s="40"/>
      <c r="R23" s="35"/>
      <c r="AA23" s="65"/>
      <c r="AB23" s="40"/>
      <c r="AC23" s="86"/>
      <c r="AD23" s="40"/>
      <c r="AE23" s="35"/>
      <c r="AG23" s="82"/>
      <c r="AH23" s="82"/>
    </row>
    <row r="24" spans="2:36" s="10" customFormat="1" x14ac:dyDescent="0.3">
      <c r="B24" s="35"/>
      <c r="C24" s="38"/>
      <c r="D24" s="38"/>
      <c r="E24" s="39"/>
      <c r="F24" s="35"/>
      <c r="G24" s="35"/>
      <c r="H24" s="35"/>
      <c r="I24" s="35"/>
      <c r="J24" s="35"/>
      <c r="K24" s="35"/>
      <c r="L24" s="35"/>
      <c r="M24" s="35"/>
      <c r="N24" s="35"/>
      <c r="O24" s="40"/>
      <c r="P24" s="40"/>
      <c r="Q24" s="40"/>
      <c r="R24" s="35"/>
      <c r="AA24" s="65"/>
      <c r="AB24" s="40"/>
      <c r="AC24" s="87"/>
      <c r="AD24" s="40"/>
      <c r="AE24" s="35"/>
      <c r="AH24" s="82"/>
    </row>
    <row r="25" spans="2:36" s="10" customFormat="1" x14ac:dyDescent="0.3">
      <c r="B25" s="35"/>
      <c r="C25" s="38"/>
      <c r="D25" s="38"/>
      <c r="E25" s="39"/>
      <c r="F25" s="35"/>
      <c r="G25" s="35"/>
      <c r="H25" s="35"/>
      <c r="I25" s="35"/>
      <c r="J25" s="35"/>
      <c r="K25" s="35"/>
      <c r="L25" s="35"/>
      <c r="M25" s="35"/>
      <c r="N25" s="35"/>
      <c r="O25" s="40"/>
      <c r="P25" s="40"/>
      <c r="Q25" s="40"/>
      <c r="R25" s="35"/>
      <c r="AA25" s="65"/>
      <c r="AB25" s="40"/>
      <c r="AC25" s="87"/>
      <c r="AD25" s="40"/>
      <c r="AE25" s="35"/>
    </row>
    <row r="26" spans="2:36" s="10" customFormat="1" x14ac:dyDescent="0.3">
      <c r="B26" s="35"/>
      <c r="C26" s="38"/>
      <c r="D26" s="38"/>
      <c r="E26" s="39"/>
      <c r="F26" s="35"/>
      <c r="G26" s="35"/>
      <c r="H26" s="35"/>
      <c r="I26" s="35"/>
      <c r="J26" s="35"/>
      <c r="K26" s="35"/>
      <c r="L26" s="35"/>
      <c r="M26" s="35"/>
      <c r="N26" s="35"/>
      <c r="O26" s="40"/>
      <c r="P26" s="40"/>
      <c r="Q26" s="40"/>
      <c r="R26" s="35"/>
      <c r="AA26" s="65"/>
      <c r="AB26" s="40"/>
      <c r="AC26" s="86" t="s">
        <v>42</v>
      </c>
      <c r="AD26" s="40"/>
      <c r="AE26" s="35"/>
    </row>
    <row r="27" spans="2:36" s="10" customFormat="1" x14ac:dyDescent="0.3">
      <c r="B27" s="35"/>
      <c r="C27" s="38"/>
      <c r="D27" s="38"/>
      <c r="E27" s="39"/>
      <c r="F27" s="35"/>
      <c r="G27" s="35"/>
      <c r="H27" s="35"/>
      <c r="I27" s="35"/>
      <c r="J27" s="35"/>
      <c r="K27" s="35"/>
      <c r="L27" s="35"/>
      <c r="M27" s="35"/>
      <c r="N27" s="35"/>
      <c r="O27" s="40"/>
      <c r="P27" s="40"/>
      <c r="Q27" s="40"/>
      <c r="R27" s="35"/>
      <c r="AA27" s="65"/>
      <c r="AB27" s="40"/>
      <c r="AC27" s="86" t="s">
        <v>43</v>
      </c>
    </row>
    <row r="28" spans="2:36" s="10" customFormat="1" x14ac:dyDescent="0.3">
      <c r="B28" s="35"/>
      <c r="C28" s="38"/>
      <c r="D28" s="38"/>
      <c r="E28" s="39"/>
      <c r="F28" s="35"/>
      <c r="G28" s="35"/>
      <c r="H28" s="35"/>
      <c r="I28" s="35"/>
      <c r="J28" s="35"/>
      <c r="K28" s="35"/>
      <c r="L28" s="35"/>
      <c r="M28" s="35"/>
      <c r="N28" s="35"/>
      <c r="O28" s="40"/>
      <c r="P28" s="40"/>
      <c r="Q28" s="40"/>
      <c r="R28" s="35"/>
      <c r="AA28" s="65"/>
      <c r="AC28" s="85" t="s">
        <v>44</v>
      </c>
    </row>
    <row r="29" spans="2:36" s="10" customFormat="1" x14ac:dyDescent="0.3">
      <c r="B29" s="35"/>
      <c r="C29" s="38"/>
      <c r="D29" s="38"/>
      <c r="E29" s="39"/>
      <c r="F29" s="35"/>
      <c r="G29" s="35"/>
      <c r="H29" s="35"/>
      <c r="I29" s="35"/>
      <c r="J29" s="35"/>
      <c r="K29" s="35"/>
      <c r="L29" s="35"/>
      <c r="M29" s="35"/>
      <c r="N29" s="35"/>
      <c r="O29" s="40"/>
      <c r="P29" s="40"/>
      <c r="Q29" s="40"/>
      <c r="R29" s="35"/>
      <c r="AA29" s="65"/>
    </row>
    <row r="30" spans="2:36" s="10" customFormat="1" x14ac:dyDescent="0.3">
      <c r="B30" s="35"/>
      <c r="C30" s="38"/>
      <c r="D30" s="38"/>
      <c r="E30" s="39"/>
      <c r="F30" s="35"/>
      <c r="G30" s="35"/>
      <c r="H30" s="35"/>
      <c r="I30" s="35"/>
      <c r="J30" s="35"/>
      <c r="K30" s="35"/>
      <c r="L30" s="35"/>
      <c r="M30" s="35"/>
      <c r="N30" s="35"/>
      <c r="O30" s="40"/>
      <c r="P30" s="40"/>
      <c r="Q30" s="40"/>
      <c r="R30" s="35"/>
      <c r="AG30" s="82"/>
    </row>
    <row r="31" spans="2:36" s="10" customFormat="1" x14ac:dyDescent="0.3">
      <c r="B31" s="35"/>
      <c r="C31" s="38"/>
      <c r="D31" s="38"/>
      <c r="E31" s="39"/>
      <c r="F31" s="35"/>
      <c r="G31" s="35"/>
      <c r="H31" s="35"/>
      <c r="I31" s="35"/>
      <c r="J31" s="35"/>
      <c r="K31" s="35"/>
      <c r="L31" s="35"/>
      <c r="M31" s="35"/>
      <c r="N31" s="35"/>
      <c r="O31" s="40"/>
      <c r="P31" s="40"/>
      <c r="Q31" s="40"/>
      <c r="R31" s="35"/>
      <c r="AG31" s="82"/>
    </row>
    <row r="32" spans="2:36" x14ac:dyDescent="0.3">
      <c r="AG32" s="83"/>
    </row>
    <row r="33" spans="33:34" x14ac:dyDescent="0.3">
      <c r="AG33" s="83"/>
      <c r="AH33" s="84"/>
    </row>
  </sheetData>
  <mergeCells count="19">
    <mergeCell ref="B3:AI3"/>
    <mergeCell ref="B4:AI4"/>
    <mergeCell ref="B9:B11"/>
    <mergeCell ref="C9:C11"/>
    <mergeCell ref="D9:E10"/>
    <mergeCell ref="F9:H10"/>
    <mergeCell ref="I9:P9"/>
    <mergeCell ref="Q9:X9"/>
    <mergeCell ref="Y9:AF9"/>
    <mergeCell ref="AG9:AH9"/>
    <mergeCell ref="AI9:AI11"/>
    <mergeCell ref="I10:L10"/>
    <mergeCell ref="M10:P10"/>
    <mergeCell ref="Q10:T10"/>
    <mergeCell ref="U10:X10"/>
    <mergeCell ref="Y10:AB10"/>
    <mergeCell ref="AC10:AF10"/>
    <mergeCell ref="AG10:AG11"/>
    <mergeCell ref="AH10:AH11"/>
  </mergeCells>
  <pageMargins left="0.19685039370078741" right="0.35433070866141736" top="0.35433070866141736" bottom="0.47244094488188981" header="0.31496062992125984" footer="0.31496062992125984"/>
  <pageSetup paperSize="14" scale="45" orientation="landscape" horizontalDpi="4294967293" verticalDpi="0" r:id="rId1"/>
  <rowBreaks count="1" manualBreakCount="1"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TAMPAHAN-TW I</vt:lpstr>
      <vt:lpstr>TAMPAHAN-TW II</vt:lpstr>
      <vt:lpstr>TAMPAHAN-TW III</vt:lpstr>
      <vt:lpstr>'TAMPAHAN-TW I'!Print_Area</vt:lpstr>
      <vt:lpstr>'TAMPAHAN-TW II'!Print_Area</vt:lpstr>
      <vt:lpstr>'TAMPAHAN-TW III'!Print_Area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personal</cp:lastModifiedBy>
  <cp:lastPrinted>2022-07-12T08:40:34Z</cp:lastPrinted>
  <dcterms:created xsi:type="dcterms:W3CDTF">2021-03-12T07:47:43Z</dcterms:created>
  <dcterms:modified xsi:type="dcterms:W3CDTF">2022-10-05T13:54:51Z</dcterms:modified>
</cp:coreProperties>
</file>