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S_#2" sheetId="9" r:id="rId1"/>
    <sheet name="1048.2" sheetId="5" r:id="rId2"/>
    <sheet name="Sheet3" sheetId="8" state="hidden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8" l="1"/>
  <c r="B46" i="8"/>
  <c r="B45" i="8"/>
  <c r="H46" i="8"/>
  <c r="H45" i="8"/>
  <c r="D45" i="8"/>
  <c r="E45" i="8"/>
  <c r="F45" i="8"/>
  <c r="G45" i="8"/>
  <c r="D46" i="8"/>
  <c r="E46" i="8"/>
  <c r="F46" i="8"/>
  <c r="G46" i="8"/>
  <c r="C46" i="8"/>
  <c r="C45" i="8"/>
  <c r="L9" i="8"/>
  <c r="K10" i="8"/>
  <c r="I10" i="8"/>
  <c r="I12" i="8"/>
  <c r="H8" i="8"/>
  <c r="H6" i="8"/>
  <c r="K12" i="8"/>
  <c r="H7" i="8"/>
  <c r="J6" i="8"/>
  <c r="J8" i="8"/>
  <c r="J12" i="8"/>
  <c r="H12" i="8"/>
  <c r="H11" i="8"/>
  <c r="L11" i="8"/>
  <c r="I8" i="8"/>
  <c r="K8" i="8"/>
  <c r="L8" i="8"/>
  <c r="J10" i="8"/>
  <c r="L10" i="8"/>
  <c r="L12" i="8"/>
  <c r="H10" i="8"/>
  <c r="I9" i="8"/>
  <c r="I11" i="8"/>
  <c r="J9" i="8"/>
  <c r="J11" i="8"/>
  <c r="K9" i="8"/>
  <c r="K11" i="8"/>
  <c r="H9" i="8"/>
  <c r="I7" i="8"/>
  <c r="J7" i="8"/>
  <c r="K7" i="8"/>
  <c r="L7" i="8"/>
  <c r="I6" i="8"/>
  <c r="L5" i="8"/>
  <c r="L6" i="8"/>
  <c r="K6" i="8"/>
  <c r="I5" i="8"/>
  <c r="J5" i="8"/>
  <c r="K5" i="8"/>
  <c r="H5" i="8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3" i="5"/>
  <c r="Q3" i="5"/>
</calcChain>
</file>

<file path=xl/sharedStrings.xml><?xml version="1.0" encoding="utf-8"?>
<sst xmlns="http://schemas.openxmlformats.org/spreadsheetml/2006/main" count="56" uniqueCount="30">
  <si>
    <t>d（V）</t>
  </si>
  <si>
    <t>d（s）</t>
  </si>
  <si>
    <t>V</t>
  </si>
  <si>
    <t>sS</t>
  </si>
  <si>
    <t>diameter</t>
  </si>
  <si>
    <t>CY2-1</t>
  </si>
  <si>
    <t>CY2-2</t>
  </si>
  <si>
    <t>CY2-3</t>
  </si>
  <si>
    <t>CY2-4</t>
  </si>
  <si>
    <t>CY2-5</t>
  </si>
  <si>
    <r>
      <t>AAD (mmol/g)</t>
    </r>
    <r>
      <rPr>
        <vertAlign val="superscript"/>
        <sz val="8"/>
        <color theme="1"/>
        <rFont val="Times New Roman"/>
        <family val="1"/>
      </rPr>
      <t>a</t>
    </r>
  </si>
  <si>
    <r>
      <t>RAD (%)</t>
    </r>
    <r>
      <rPr>
        <vertAlign val="superscript"/>
        <sz val="8"/>
        <color theme="1"/>
        <rFont val="Times New Roman"/>
        <family val="1"/>
      </rPr>
      <t>b</t>
    </r>
  </si>
  <si>
    <t>吸附量</t>
    <phoneticPr fontId="1" type="noConversion"/>
  </si>
  <si>
    <t>干体积</t>
    <phoneticPr fontId="1" type="noConversion"/>
  </si>
  <si>
    <t>湿体积</t>
    <phoneticPr fontId="1" type="noConversion"/>
  </si>
  <si>
    <t>干比表面积</t>
    <phoneticPr fontId="1" type="noConversion"/>
  </si>
  <si>
    <t>湿比表面积</t>
    <phoneticPr fontId="1" type="noConversion"/>
  </si>
  <si>
    <t>volumeAAD</t>
    <phoneticPr fontId="1" type="noConversion"/>
  </si>
  <si>
    <t>surfaceRAD</t>
    <phoneticPr fontId="1" type="noConversion"/>
  </si>
  <si>
    <t>模型值</t>
    <phoneticPr fontId="1" type="noConversion"/>
  </si>
  <si>
    <t>干页岩</t>
    <phoneticPr fontId="1" type="noConversion"/>
  </si>
  <si>
    <t>湿页岩</t>
    <phoneticPr fontId="1" type="noConversion"/>
  </si>
  <si>
    <t>volumeAAD</t>
  </si>
  <si>
    <t>surfaceRAD</t>
  </si>
  <si>
    <t>大孔</t>
    <phoneticPr fontId="1" type="noConversion"/>
  </si>
  <si>
    <t>干</t>
    <phoneticPr fontId="1" type="noConversion"/>
  </si>
  <si>
    <t>湿</t>
    <phoneticPr fontId="1" type="noConversion"/>
  </si>
  <si>
    <t>体积</t>
    <phoneticPr fontId="1" type="noConversion"/>
  </si>
  <si>
    <t>N2</t>
    <phoneticPr fontId="1" type="noConversion"/>
  </si>
  <si>
    <t>CO2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</si>
</sst>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);[Red]\(0.0000\)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2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3" fillId="0" borderId="0" xfId="0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0" fillId="0" borderId="0" xfId="0" applyNumberFormat="1" applyBorder="1"/>
    <xf numFmtId="176" fontId="0" fillId="0" borderId="3" xfId="0" applyNumberFormat="1" applyBorder="1"/>
    <xf numFmtId="177" fontId="3" fillId="0" borderId="1" xfId="0" applyNumberFormat="1" applyFont="1" applyBorder="1" applyAlignment="1">
      <alignment horizontal="justify" vertical="center"/>
    </xf>
    <xf numFmtId="177" fontId="3" fillId="0" borderId="2" xfId="0" applyNumberFormat="1" applyFont="1" applyBorder="1" applyAlignment="1">
      <alignment horizontal="justify" vertical="center"/>
    </xf>
    <xf numFmtId="177" fontId="3" fillId="0" borderId="0" xfId="0" applyNumberFormat="1" applyFont="1" applyAlignment="1">
      <alignment horizontal="justify" vertical="center"/>
    </xf>
    <xf numFmtId="58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8680555555555"/>
          <c:y val="0.15698749999999997"/>
          <c:w val="0.71502888888888894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5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2"/>
        <c:minorUnit val="0.1"/>
      </c:valAx>
      <c:valAx>
        <c:axId val="11163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/nm/g)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223588489866763E-2"/>
              <c:y val="9.5853425204708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47871"/>
        <c:crosses val="autoZero"/>
        <c:crossBetween val="midCat"/>
        <c:majorUnit val="1"/>
        <c:minorUnit val="0.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2415408"/>
        <c:crosses val="max"/>
        <c:crossBetween val="midCat"/>
        <c:majorUnit val="10"/>
        <c:minorUnit val="5"/>
      </c:valAx>
      <c:valAx>
        <c:axId val="21241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48863636363634"/>
          <c:y val="0.1569875"/>
          <c:w val="0.54819317017479274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'1048.2'!$B$3:$B$38</c:f>
              <c:numCache>
                <c:formatCode>0.000_);[Red]\(0.000\)</c:formatCode>
                <c:ptCount val="36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'1048.2'!$F$3:$F$38</c:f>
              <c:numCache>
                <c:formatCode>0.000_);[Red]\(0.000\)</c:formatCode>
                <c:ptCount val="36"/>
                <c:pt idx="0">
                  <c:v>0</c:v>
                </c:pt>
                <c:pt idx="1">
                  <c:v>20.256</c:v>
                </c:pt>
                <c:pt idx="2">
                  <c:v>21.065000000000001</c:v>
                </c:pt>
                <c:pt idx="3">
                  <c:v>38.273000000000003</c:v>
                </c:pt>
                <c:pt idx="4">
                  <c:v>34.470999999999997</c:v>
                </c:pt>
                <c:pt idx="5">
                  <c:v>19.248999999999999</c:v>
                </c:pt>
                <c:pt idx="6">
                  <c:v>1.2699</c:v>
                </c:pt>
                <c:pt idx="7">
                  <c:v>36.691000000000003</c:v>
                </c:pt>
                <c:pt idx="8">
                  <c:v>35.640999999999998</c:v>
                </c:pt>
                <c:pt idx="9">
                  <c:v>26.93</c:v>
                </c:pt>
                <c:pt idx="10">
                  <c:v>120.1</c:v>
                </c:pt>
                <c:pt idx="11">
                  <c:v>103.01</c:v>
                </c:pt>
                <c:pt idx="12">
                  <c:v>44.917999999999999</c:v>
                </c:pt>
                <c:pt idx="13">
                  <c:v>67.233000000000004</c:v>
                </c:pt>
                <c:pt idx="14">
                  <c:v>73.260000000000005</c:v>
                </c:pt>
                <c:pt idx="15">
                  <c:v>28.265999999999998</c:v>
                </c:pt>
                <c:pt idx="16">
                  <c:v>25.527999999999999</c:v>
                </c:pt>
                <c:pt idx="17">
                  <c:v>6.8323999999999998</c:v>
                </c:pt>
                <c:pt idx="18">
                  <c:v>3.9104999999999999</c:v>
                </c:pt>
                <c:pt idx="19">
                  <c:v>2.5070000000000001</c:v>
                </c:pt>
                <c:pt idx="20">
                  <c:v>6.6417999999999999</c:v>
                </c:pt>
                <c:pt idx="21">
                  <c:v>2.5415999999999999</c:v>
                </c:pt>
                <c:pt idx="22">
                  <c:v>5.5141999999999998</c:v>
                </c:pt>
                <c:pt idx="23">
                  <c:v>5.0791000000000004</c:v>
                </c:pt>
                <c:pt idx="24">
                  <c:v>4.6479999999999997</c:v>
                </c:pt>
                <c:pt idx="25">
                  <c:v>4.2123999999999997</c:v>
                </c:pt>
                <c:pt idx="26">
                  <c:v>3.8892000000000002</c:v>
                </c:pt>
                <c:pt idx="27">
                  <c:v>3.6333000000000002</c:v>
                </c:pt>
                <c:pt idx="28">
                  <c:v>3.3860999999999999</c:v>
                </c:pt>
                <c:pt idx="29">
                  <c:v>3.1806000000000001</c:v>
                </c:pt>
                <c:pt idx="30">
                  <c:v>2.9563999999999999</c:v>
                </c:pt>
                <c:pt idx="31">
                  <c:v>2.7837999999999998</c:v>
                </c:pt>
                <c:pt idx="32">
                  <c:v>2.6282999999999999</c:v>
                </c:pt>
                <c:pt idx="33">
                  <c:v>2.4861</c:v>
                </c:pt>
                <c:pt idx="34">
                  <c:v>2.3647999999999998</c:v>
                </c:pt>
                <c:pt idx="35">
                  <c:v>2.2461000000000002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8-4C18-85C7-2ADE2B4C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'1048.2'!$B$3:$B$38</c:f>
              <c:numCache>
                <c:formatCode>0.000_);[Red]\(0.000\)</c:formatCode>
                <c:ptCount val="36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'1048.2'!$D$3:$D$38</c:f>
              <c:numCache>
                <c:formatCode>0.000_);[Red]\(0.000\)</c:formatCode>
                <c:ptCount val="36"/>
                <c:pt idx="0">
                  <c:v>0.29698999999999998</c:v>
                </c:pt>
                <c:pt idx="1">
                  <c:v>0.58162999999999998</c:v>
                </c:pt>
                <c:pt idx="2">
                  <c:v>0.89124999999999999</c:v>
                </c:pt>
                <c:pt idx="3">
                  <c:v>1.4797</c:v>
                </c:pt>
                <c:pt idx="4">
                  <c:v>2.0341</c:v>
                </c:pt>
                <c:pt idx="5">
                  <c:v>2.3578999999999999</c:v>
                </c:pt>
                <c:pt idx="6">
                  <c:v>2.3803000000000001</c:v>
                </c:pt>
                <c:pt idx="7">
                  <c:v>3.0556999999999999</c:v>
                </c:pt>
                <c:pt idx="8">
                  <c:v>3.7418999999999998</c:v>
                </c:pt>
                <c:pt idx="9">
                  <c:v>4.2843</c:v>
                </c:pt>
                <c:pt idx="10">
                  <c:v>6.8146000000000004</c:v>
                </c:pt>
                <c:pt idx="11">
                  <c:v>9.0846999999999998</c:v>
                </c:pt>
                <c:pt idx="12">
                  <c:v>10.119999999999999</c:v>
                </c:pt>
                <c:pt idx="13">
                  <c:v>11.741</c:v>
                </c:pt>
                <c:pt idx="14">
                  <c:v>13.589</c:v>
                </c:pt>
                <c:pt idx="15">
                  <c:v>14.335000000000001</c:v>
                </c:pt>
                <c:pt idx="16">
                  <c:v>15.039</c:v>
                </c:pt>
                <c:pt idx="17">
                  <c:v>15.237</c:v>
                </c:pt>
                <c:pt idx="18">
                  <c:v>15.355</c:v>
                </c:pt>
                <c:pt idx="19">
                  <c:v>15.433999999999999</c:v>
                </c:pt>
                <c:pt idx="20">
                  <c:v>15.653</c:v>
                </c:pt>
                <c:pt idx="21">
                  <c:v>15.741</c:v>
                </c:pt>
                <c:pt idx="22">
                  <c:v>15.941000000000001</c:v>
                </c:pt>
                <c:pt idx="23">
                  <c:v>16.132999999999999</c:v>
                </c:pt>
                <c:pt idx="24">
                  <c:v>16.317</c:v>
                </c:pt>
                <c:pt idx="25">
                  <c:v>16.491</c:v>
                </c:pt>
                <c:pt idx="26">
                  <c:v>16.658999999999999</c:v>
                </c:pt>
                <c:pt idx="27">
                  <c:v>16.824000000000002</c:v>
                </c:pt>
                <c:pt idx="28">
                  <c:v>16.984000000000002</c:v>
                </c:pt>
                <c:pt idx="29">
                  <c:v>17.141999999999999</c:v>
                </c:pt>
                <c:pt idx="30">
                  <c:v>17.295000000000002</c:v>
                </c:pt>
                <c:pt idx="31">
                  <c:v>17.446000000000002</c:v>
                </c:pt>
                <c:pt idx="32">
                  <c:v>17.594999999999999</c:v>
                </c:pt>
                <c:pt idx="33">
                  <c:v>17.742000000000001</c:v>
                </c:pt>
                <c:pt idx="34">
                  <c:v>17.888999999999999</c:v>
                </c:pt>
                <c:pt idx="35">
                  <c:v>18.035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8-4C18-85C7-2ADE2B4C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4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936939754012923"/>
              <c:y val="0.887699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30000000000000004"/>
        <c:minorUnit val="0.1"/>
      </c:valAx>
      <c:valAx>
        <c:axId val="111635327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dS/d(r)(m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/nm/g)</a:t>
                </a: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ctr" rtl="0">
                  <a:defRPr/>
                </a:pPr>
                <a:endParaRPr 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11592300962383E-3"/>
              <c:y val="0.183643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ajorUnit val="50"/>
        <c:minorUnit val="2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Pore surface area (m</a:t>
                </a:r>
                <a:r>
                  <a:rPr lang="en-US" baseline="30000"/>
                  <a:t>2</a:t>
                </a:r>
                <a:r>
                  <a:rPr lang="en-US"/>
                  <a:t>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72668395782578"/>
              <c:y val="0.1381726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2415408"/>
        <c:crosses val="max"/>
        <c:crossBetween val="midCat"/>
        <c:majorUnit val="5"/>
        <c:minorUnit val="2.5"/>
      </c:valAx>
      <c:valAx>
        <c:axId val="212415408"/>
        <c:scaling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0979812205277"/>
          <c:y val="0.15110787037037038"/>
          <c:w val="0.56163888888888891"/>
          <c:h val="0.606573333333333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'1048.2'!$K$3:$K$28</c:f>
              <c:numCache>
                <c:formatCode>0.000_);[Red]\(0.000\)</c:formatCode>
                <c:ptCount val="26"/>
                <c:pt idx="0">
                  <c:v>2.9502000000000002</c:v>
                </c:pt>
                <c:pt idx="1">
                  <c:v>3.1124999999999998</c:v>
                </c:pt>
                <c:pt idx="2">
                  <c:v>3.3100999999999998</c:v>
                </c:pt>
                <c:pt idx="3">
                  <c:v>3.4994000000000001</c:v>
                </c:pt>
                <c:pt idx="4">
                  <c:v>3.7481</c:v>
                </c:pt>
                <c:pt idx="5">
                  <c:v>3.9956999999999998</c:v>
                </c:pt>
                <c:pt idx="6">
                  <c:v>4.2154999999999996</c:v>
                </c:pt>
                <c:pt idx="7">
                  <c:v>4.4862000000000002</c:v>
                </c:pt>
                <c:pt idx="8">
                  <c:v>4.8513000000000002</c:v>
                </c:pt>
                <c:pt idx="9">
                  <c:v>5.1498999999999997</c:v>
                </c:pt>
                <c:pt idx="10">
                  <c:v>5.4280999999999997</c:v>
                </c:pt>
                <c:pt idx="11">
                  <c:v>5.8635999999999999</c:v>
                </c:pt>
                <c:pt idx="12">
                  <c:v>6.3906000000000001</c:v>
                </c:pt>
                <c:pt idx="13">
                  <c:v>6.8966000000000003</c:v>
                </c:pt>
                <c:pt idx="14">
                  <c:v>7.4162999999999997</c:v>
                </c:pt>
                <c:pt idx="15">
                  <c:v>8.0831999999999997</c:v>
                </c:pt>
                <c:pt idx="16">
                  <c:v>9.1518999999999995</c:v>
                </c:pt>
                <c:pt idx="17">
                  <c:v>10.3368</c:v>
                </c:pt>
                <c:pt idx="18">
                  <c:v>12.4331</c:v>
                </c:pt>
                <c:pt idx="19">
                  <c:v>17.842600000000001</c:v>
                </c:pt>
                <c:pt idx="20">
                  <c:v>23.230499999999999</c:v>
                </c:pt>
                <c:pt idx="21">
                  <c:v>27.433299999999999</c:v>
                </c:pt>
                <c:pt idx="22">
                  <c:v>37.053199999999997</c:v>
                </c:pt>
                <c:pt idx="23">
                  <c:v>48.488399999999999</c:v>
                </c:pt>
                <c:pt idx="24">
                  <c:v>74.4011</c:v>
                </c:pt>
                <c:pt idx="25">
                  <c:v>109.64019999999999</c:v>
                </c:pt>
              </c:numCache>
            </c:numRef>
          </c:xVal>
          <c:yVal>
            <c:numRef>
              <c:f>'1048.2'!$O$3:$O$27</c:f>
              <c:numCache>
                <c:formatCode>0.000_);[Red]\(0.000\)</c:formatCode>
                <c:ptCount val="25"/>
                <c:pt idx="0">
                  <c:v>2.0623999999999998</c:v>
                </c:pt>
                <c:pt idx="1">
                  <c:v>4.0250000000000004</c:v>
                </c:pt>
                <c:pt idx="2">
                  <c:v>5.3686999999999996</c:v>
                </c:pt>
                <c:pt idx="3">
                  <c:v>5.7797000000000001</c:v>
                </c:pt>
                <c:pt idx="4">
                  <c:v>4.7785000000000002</c:v>
                </c:pt>
                <c:pt idx="5">
                  <c:v>3.3506999999999998</c:v>
                </c:pt>
                <c:pt idx="6">
                  <c:v>1.8933</c:v>
                </c:pt>
                <c:pt idx="7">
                  <c:v>1.0751999999999999</c:v>
                </c:pt>
                <c:pt idx="8">
                  <c:v>0.87402000000000002</c:v>
                </c:pt>
                <c:pt idx="9">
                  <c:v>1.0475000000000001</c:v>
                </c:pt>
                <c:pt idx="10">
                  <c:v>1.1911</c:v>
                </c:pt>
                <c:pt idx="11">
                  <c:v>1.0052000000000001</c:v>
                </c:pt>
                <c:pt idx="12">
                  <c:v>0.66618999999999995</c:v>
                </c:pt>
                <c:pt idx="13">
                  <c:v>0.37159999999999999</c:v>
                </c:pt>
                <c:pt idx="14">
                  <c:v>0.16378999999999999</c:v>
                </c:pt>
                <c:pt idx="15">
                  <c:v>5.1214000000000003E-2</c:v>
                </c:pt>
                <c:pt idx="16">
                  <c:v>5.0536999999999999E-2</c:v>
                </c:pt>
                <c:pt idx="17">
                  <c:v>4.8842000000000003E-2</c:v>
                </c:pt>
                <c:pt idx="18">
                  <c:v>3.8261999999999997E-2</c:v>
                </c:pt>
                <c:pt idx="19">
                  <c:v>0.11076999999999999</c:v>
                </c:pt>
                <c:pt idx="20">
                  <c:v>0.12470000000000001</c:v>
                </c:pt>
                <c:pt idx="21">
                  <c:v>8.7766999999999998E-2</c:v>
                </c:pt>
                <c:pt idx="22">
                  <c:v>3.3286000000000003E-2</c:v>
                </c:pt>
                <c:pt idx="23">
                  <c:v>2.5950000000000001E-3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4-404C-90F1-0645780E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1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'1048.2'!$K$3:$K$28</c:f>
              <c:numCache>
                <c:formatCode>0.000_);[Red]\(0.000\)</c:formatCode>
                <c:ptCount val="26"/>
                <c:pt idx="0">
                  <c:v>2.9502000000000002</c:v>
                </c:pt>
                <c:pt idx="1">
                  <c:v>3.1124999999999998</c:v>
                </c:pt>
                <c:pt idx="2">
                  <c:v>3.3100999999999998</c:v>
                </c:pt>
                <c:pt idx="3">
                  <c:v>3.4994000000000001</c:v>
                </c:pt>
                <c:pt idx="4">
                  <c:v>3.7481</c:v>
                </c:pt>
                <c:pt idx="5">
                  <c:v>3.9956999999999998</c:v>
                </c:pt>
                <c:pt idx="6">
                  <c:v>4.2154999999999996</c:v>
                </c:pt>
                <c:pt idx="7">
                  <c:v>4.4862000000000002</c:v>
                </c:pt>
                <c:pt idx="8">
                  <c:v>4.8513000000000002</c:v>
                </c:pt>
                <c:pt idx="9">
                  <c:v>5.1498999999999997</c:v>
                </c:pt>
                <c:pt idx="10">
                  <c:v>5.4280999999999997</c:v>
                </c:pt>
                <c:pt idx="11">
                  <c:v>5.8635999999999999</c:v>
                </c:pt>
                <c:pt idx="12">
                  <c:v>6.3906000000000001</c:v>
                </c:pt>
                <c:pt idx="13">
                  <c:v>6.8966000000000003</c:v>
                </c:pt>
                <c:pt idx="14">
                  <c:v>7.4162999999999997</c:v>
                </c:pt>
                <c:pt idx="15">
                  <c:v>8.0831999999999997</c:v>
                </c:pt>
                <c:pt idx="16">
                  <c:v>9.1518999999999995</c:v>
                </c:pt>
                <c:pt idx="17">
                  <c:v>10.3368</c:v>
                </c:pt>
                <c:pt idx="18">
                  <c:v>12.4331</c:v>
                </c:pt>
                <c:pt idx="19">
                  <c:v>17.842600000000001</c:v>
                </c:pt>
                <c:pt idx="20">
                  <c:v>23.230499999999999</c:v>
                </c:pt>
                <c:pt idx="21">
                  <c:v>27.433299999999999</c:v>
                </c:pt>
                <c:pt idx="22">
                  <c:v>37.053199999999997</c:v>
                </c:pt>
                <c:pt idx="23">
                  <c:v>48.488399999999999</c:v>
                </c:pt>
                <c:pt idx="24">
                  <c:v>74.4011</c:v>
                </c:pt>
                <c:pt idx="25">
                  <c:v>109.64019999999999</c:v>
                </c:pt>
              </c:numCache>
            </c:numRef>
          </c:xVal>
          <c:yVal>
            <c:numRef>
              <c:f>'1048.2'!$M$3:$M$27</c:f>
              <c:numCache>
                <c:formatCode>0.000_);[Red]\(0.000\)</c:formatCode>
                <c:ptCount val="25"/>
                <c:pt idx="0">
                  <c:v>0.10559</c:v>
                </c:pt>
                <c:pt idx="1">
                  <c:v>0.27062000000000003</c:v>
                </c:pt>
                <c:pt idx="2">
                  <c:v>0.50683999999999996</c:v>
                </c:pt>
                <c:pt idx="3">
                  <c:v>0.76693</c:v>
                </c:pt>
                <c:pt idx="4">
                  <c:v>0.99629999999999996</c:v>
                </c:pt>
                <c:pt idx="5">
                  <c:v>1.1605000000000001</c:v>
                </c:pt>
                <c:pt idx="6">
                  <c:v>1.2588999999999999</c:v>
                </c:pt>
                <c:pt idx="7">
                  <c:v>1.3169999999999999</c:v>
                </c:pt>
                <c:pt idx="8">
                  <c:v>1.3668</c:v>
                </c:pt>
                <c:pt idx="9">
                  <c:v>1.4297</c:v>
                </c:pt>
                <c:pt idx="10">
                  <c:v>1.5035000000000001</c:v>
                </c:pt>
                <c:pt idx="11">
                  <c:v>1.5689</c:v>
                </c:pt>
                <c:pt idx="12">
                  <c:v>1.6142000000000001</c:v>
                </c:pt>
                <c:pt idx="13">
                  <c:v>1.6405000000000001</c:v>
                </c:pt>
                <c:pt idx="14">
                  <c:v>1.6527000000000001</c:v>
                </c:pt>
                <c:pt idx="15">
                  <c:v>1.6567000000000001</c:v>
                </c:pt>
                <c:pt idx="16">
                  <c:v>1.6607000000000001</c:v>
                </c:pt>
                <c:pt idx="17">
                  <c:v>1.6649</c:v>
                </c:pt>
                <c:pt idx="18">
                  <c:v>1.6695</c:v>
                </c:pt>
                <c:pt idx="19">
                  <c:v>1.6777</c:v>
                </c:pt>
                <c:pt idx="20">
                  <c:v>1.6873</c:v>
                </c:pt>
                <c:pt idx="21">
                  <c:v>1.6942999999999999</c:v>
                </c:pt>
                <c:pt idx="22">
                  <c:v>1.6970000000000001</c:v>
                </c:pt>
                <c:pt idx="23">
                  <c:v>1.6973</c:v>
                </c:pt>
                <c:pt idx="24">
                  <c:v>1.6973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4-404C-90F1-0645780E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44544"/>
        <c:axId val="951353696"/>
      </c:scatterChart>
      <c:valAx>
        <c:axId val="1116347871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baseline="0">
                    <a:effectLst/>
                  </a:rPr>
                  <a:t> Pore width (nm)</a:t>
                </a:r>
                <a:endParaRPr lang="zh-CN" altLang="zh-CN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10"/>
        <c:minorUnit val="0.1"/>
      </c:valAx>
      <c:valAx>
        <c:axId val="1116353279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baseline="0">
                    <a:effectLst/>
                  </a:rPr>
                  <a:t>dS/d(r)(m</a:t>
                </a:r>
                <a:r>
                  <a:rPr lang="en-US" altLang="zh-CN" sz="1400" b="1" i="0" baseline="30000">
                    <a:effectLst/>
                  </a:rPr>
                  <a:t>2</a:t>
                </a:r>
                <a:r>
                  <a:rPr lang="en-US" altLang="zh-CN" sz="1400" b="1" i="0" baseline="0">
                    <a:effectLst/>
                  </a:rPr>
                  <a:t>/nm/g)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472222222222231E-3"/>
              <c:y val="0.15110787037037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inorUnit val="2"/>
      </c:valAx>
      <c:valAx>
        <c:axId val="951353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baseline="0">
                    <a:effectLst/>
                  </a:rPr>
                  <a:t>Pore surface area (m</a:t>
                </a:r>
                <a:r>
                  <a:rPr lang="en-US" altLang="zh-CN" sz="1400" b="1" i="0" baseline="30000">
                    <a:effectLst/>
                  </a:rPr>
                  <a:t>2</a:t>
                </a:r>
                <a:r>
                  <a:rPr lang="en-US" altLang="zh-CN" sz="1400" b="1" i="0" baseline="0">
                    <a:effectLst/>
                  </a:rPr>
                  <a:t>/g)</a:t>
                </a:r>
                <a:endParaRPr lang="zh-CN" altLang="zh-CN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1344544"/>
        <c:crosses val="max"/>
        <c:crossBetween val="midCat"/>
      </c:valAx>
      <c:valAx>
        <c:axId val="951344544"/>
        <c:scaling>
          <c:logBase val="10"/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9513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Sheet3!$H$5:$L$5</c:f>
              <c:numCache>
                <c:formatCode>0.0000_);[Red]\(0.0000\)</c:formatCode>
                <c:ptCount val="5"/>
                <c:pt idx="0">
                  <c:v>7.6599999999999802E-5</c:v>
                </c:pt>
                <c:pt idx="1">
                  <c:v>4.8266000000000003E-3</c:v>
                </c:pt>
                <c:pt idx="2">
                  <c:v>5.0969999999999965E-4</c:v>
                </c:pt>
                <c:pt idx="3">
                  <c:v>2.8889999999999996E-3</c:v>
                </c:pt>
                <c:pt idx="4">
                  <c:v>1.5186000000000002E-3</c:v>
                </c:pt>
              </c:numCache>
            </c:numRef>
          </c:xVal>
          <c:yVal>
            <c:numRef>
              <c:f>Sheet3!$B$3:$F$3</c:f>
              <c:numCache>
                <c:formatCode>0.0000_);[Red]\(0.0000\)</c:formatCode>
                <c:ptCount val="5"/>
                <c:pt idx="0">
                  <c:v>1.2699999999999999E-2</c:v>
                </c:pt>
                <c:pt idx="1">
                  <c:v>1.37E-2</c:v>
                </c:pt>
                <c:pt idx="2">
                  <c:v>1.2500000000000001E-2</c:v>
                </c:pt>
                <c:pt idx="3">
                  <c:v>9.7999999999999997E-3</c:v>
                </c:pt>
                <c:pt idx="4">
                  <c:v>8.8000000000000005E-3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8D5-8179-E17ADE10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472"/>
        <c:axId val="208817888"/>
      </c:scatterChart>
      <c:valAx>
        <c:axId val="2088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888"/>
        <c:crosses val="autoZero"/>
        <c:crossBetween val="midCat"/>
      </c:valAx>
      <c:valAx>
        <c:axId val="208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36980</xdr:colOff>
      <xdr:row>1</xdr:row>
      <xdr:rowOff>72837</xdr:rowOff>
    </xdr:from>
    <xdr:to>
      <xdr:col>37</xdr:col>
      <xdr:colOff>376739</xdr:colOff>
      <xdr:row>23</xdr:row>
      <xdr:rowOff>51387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150997</xdr:colOff>
      <xdr:row>2</xdr:row>
      <xdr:rowOff>27055</xdr:rowOff>
    </xdr:from>
    <xdr:to>
      <xdr:col>16</xdr:col>
      <xdr:colOff>673715</xdr:colOff>
      <xdr:row>14</xdr:row>
      <xdr:rowOff>447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166834</xdr:colOff>
      <xdr:row>15</xdr:row>
      <xdr:rowOff>12007</xdr:rowOff>
    </xdr:from>
    <xdr:to>
      <xdr:col>17</xdr:col>
      <xdr:colOff>2095</xdr:colOff>
      <xdr:row>26</xdr:row>
      <xdr:rowOff>167616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0.18653</cdr:x>
      <cdr:y>0.1453</cdr:y>
    </cdr:from>
    <cdr:to>
      <cdr:x>0.18653</cdr:x>
      <cdr:y>0.75069</cdr:y>
    </cdr:to>
    <cdr:cxnSp macro="">
      <cdr:nvCxnSpPr>
        <cdr:cNvPr id="4" name="直接连接符 3"/>
        <cdr:cNvCxnSpPr/>
      </cdr:nvCxnSpPr>
      <cdr:spPr>
        <a:xfrm xmlns:a="http://schemas.openxmlformats.org/drawingml/2006/main" flipV="1">
          <a:off x="13430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0.36116</cdr:x>
      <cdr:y>0.1453</cdr:y>
    </cdr:from>
    <cdr:to>
      <cdr:x>0.36116</cdr:x>
      <cdr:y>0.75069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26003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0.20108</cdr:x>
      <cdr:y>0.03392</cdr:y>
    </cdr:from>
    <cdr:to>
      <cdr:x>0.32676</cdr:x>
      <cdr:y>0.15984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1447800" y="134317"/>
          <a:ext cx="904875" cy="49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+mn-lt"/>
            </a:rPr>
            <a:t>Water</a:t>
          </a:r>
          <a:endParaRPr lang="zh-CN" altLang="en-US" sz="1800" b="1">
            <a:latin typeface="+mn-lt"/>
          </a:endParaRPr>
        </a:p>
      </cdr:txBody>
    </cdr:sp>
  </cdr:relSizeAnchor>
  <cdr:relSizeAnchor xmlns:cdr="http://schemas.openxmlformats.org/drawingml/2006/chartDrawing">
    <cdr:from>
      <cdr:x>0.36116</cdr:x>
      <cdr:y>0.03146</cdr:y>
    </cdr:from>
    <cdr:to>
      <cdr:x>0.54372</cdr:x>
      <cdr:y>0.15739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2600325" y="124599"/>
          <a:ext cx="1314450" cy="498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effectLst/>
              <a:latin typeface="+mn-lt"/>
              <a:ea typeface="+mn-ea"/>
              <a:cs typeface="+mn-cs"/>
            </a:rPr>
            <a:t>Methane</a:t>
          </a:r>
          <a:endParaRPr lang="zh-CN" altLang="zh-CN" sz="18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0.20267</cdr:x>
      <cdr:y>0.13598</cdr:y>
    </cdr:from>
    <cdr:to>
      <cdr:x>0.2734</cdr:x>
      <cdr:y>0.24879</cdr:y>
    </cdr:to>
    <cdr:sp macro="" textlink="">
      <cdr:nvSpPr>
        <cdr:cNvPr id="11" name="右箭头 10"/>
        <cdr:cNvSpPr/>
      </cdr:nvSpPr>
      <cdr:spPr>
        <a:xfrm xmlns:a="http://schemas.openxmlformats.org/drawingml/2006/main">
          <a:off x="1459230" y="538479"/>
          <a:ext cx="509270" cy="44672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0.37641</cdr:x>
      <cdr:y>0.13758</cdr:y>
    </cdr:from>
    <cdr:to>
      <cdr:x>0.44715</cdr:x>
      <cdr:y>0.25015</cdr:y>
    </cdr:to>
    <cdr:sp macro="" textlink="">
      <cdr:nvSpPr>
        <cdr:cNvPr id="12" name="右箭头 11"/>
        <cdr:cNvSpPr/>
      </cdr:nvSpPr>
      <cdr:spPr>
        <a:xfrm xmlns:a="http://schemas.openxmlformats.org/drawingml/2006/main">
          <a:off x="2710180" y="544829"/>
          <a:ext cx="509270" cy="44577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0.25094</cdr:x>
      <cdr:y>0.1451</cdr:y>
    </cdr:from>
    <cdr:to>
      <cdr:x>0.25094</cdr:x>
      <cdr:y>0.7505</cdr:y>
    </cdr:to>
    <cdr:cxnSp macro="">
      <cdr:nvCxnSpPr>
        <cdr:cNvPr id="2" name="直接连接符 1"/>
        <cdr:cNvCxnSpPr/>
      </cdr:nvCxnSpPr>
      <cdr:spPr>
        <a:xfrm xmlns:a="http://schemas.openxmlformats.org/drawingml/2006/main" flipV="1">
          <a:off x="993707" y="313407"/>
          <a:ext cx="0" cy="1307664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0.43292</cdr:x>
      <cdr:y>0.14127</cdr:y>
    </cdr:from>
    <cdr:to>
      <cdr:x>0.43292</cdr:x>
      <cdr:y>0.74667</cdr:y>
    </cdr:to>
    <cdr:cxnSp macro="">
      <cdr:nvCxnSpPr>
        <cdr:cNvPr id="3" name="直接连接符 2"/>
        <cdr:cNvCxnSpPr/>
      </cdr:nvCxnSpPr>
      <cdr:spPr>
        <a:xfrm xmlns:a="http://schemas.openxmlformats.org/drawingml/2006/main" flipV="1">
          <a:off x="1714365" y="305134"/>
          <a:ext cx="0" cy="1307664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0.40908</cdr:x>
      <cdr:y>0.01593</cdr:y>
    </cdr:from>
    <cdr:to>
      <cdr:x>0.70559</cdr:x>
      <cdr:y>0.14185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19965" y="34413"/>
          <a:ext cx="1174180" cy="271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0.26548</cdr:x>
      <cdr:y>0.11804</cdr:y>
    </cdr:from>
    <cdr:to>
      <cdr:x>0.33451</cdr:x>
      <cdr:y>0.22638</cdr:y>
    </cdr:to>
    <cdr:sp macro="" textlink="">
      <cdr:nvSpPr>
        <cdr:cNvPr id="5" name="右箭头 4"/>
        <cdr:cNvSpPr/>
      </cdr:nvSpPr>
      <cdr:spPr>
        <a:xfrm xmlns:a="http://schemas.openxmlformats.org/drawingml/2006/main">
          <a:off x="1051285" y="254971"/>
          <a:ext cx="273392" cy="2340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0.44967</cdr:x>
      <cdr:y>0.11483</cdr:y>
    </cdr:from>
    <cdr:to>
      <cdr:x>0.51871</cdr:x>
      <cdr:y>0.22317</cdr:y>
    </cdr:to>
    <cdr:sp macro="" textlink="">
      <cdr:nvSpPr>
        <cdr:cNvPr id="6" name="右箭头 5"/>
        <cdr:cNvSpPr/>
      </cdr:nvSpPr>
      <cdr:spPr>
        <a:xfrm xmlns:a="http://schemas.openxmlformats.org/drawingml/2006/main">
          <a:off x="1780707" y="248037"/>
          <a:ext cx="273392" cy="2340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0.19768</cdr:x>
      <cdr:y>0.01914</cdr:y>
    </cdr:from>
    <cdr:to>
      <cdr:x>0.41206</cdr:x>
      <cdr:y>0.14506</cdr:y>
    </cdr:to>
    <cdr:sp macro="" textlink="">
      <cdr:nvSpPr>
        <cdr:cNvPr id="7" name="文本框 1"/>
        <cdr:cNvSpPr txBox="1"/>
      </cdr:nvSpPr>
      <cdr:spPr>
        <a:xfrm xmlns:a="http://schemas.openxmlformats.org/drawingml/2006/main">
          <a:off x="782821" y="41347"/>
          <a:ext cx="848945" cy="271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latin typeface="Times New Roman" panose="02020603050405020304" pitchFamily="18" charset="0"/>
              <a:cs typeface="Times New Roman" panose="02020603050405020304" pitchFamily="18" charset="0"/>
            </a:rPr>
            <a:t>Water</a:t>
          </a:r>
          <a:endParaRPr lang="zh-CN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0.00853</cdr:x>
      <cdr:y>0</cdr:y>
    </cdr:from>
    <cdr:to>
      <cdr:x>0.12677</cdr:x>
      <cdr:y>0.17741</cdr:y>
    </cdr:to>
    <cdr:sp macro="" textlink="">
      <cdr:nvSpPr>
        <cdr:cNvPr id="9" name="文本框 1"/>
        <cdr:cNvSpPr txBox="1"/>
      </cdr:nvSpPr>
      <cdr:spPr>
        <a:xfrm xmlns:a="http://schemas.openxmlformats.org/drawingml/2006/main">
          <a:off x="34235" y="0"/>
          <a:ext cx="474753" cy="383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0.62592</cdr:x>
      <cdr:y>0.78455</cdr:y>
    </cdr:from>
    <cdr:to>
      <cdr:x>0.78969</cdr:x>
      <cdr:y>0.8832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492895" y="1694635"/>
          <a:ext cx="652255" cy="213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100.0</a:t>
          </a:r>
        </a:p>
        <a:p xmlns:a="http://schemas.openxmlformats.org/drawingml/2006/main">
          <a:endParaRPr lang="zh-CN" altLang="en-US" sz="1400" b="1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0.2835</cdr:x>
      <cdr:y>0.12137</cdr:y>
    </cdr:from>
    <cdr:to>
      <cdr:x>0.2835</cdr:x>
      <cdr:y>0.74236</cdr:y>
    </cdr:to>
    <cdr:cxnSp macro="">
      <cdr:nvCxnSpPr>
        <cdr:cNvPr id="3" name="直接连接符 2"/>
        <cdr:cNvCxnSpPr/>
      </cdr:nvCxnSpPr>
      <cdr:spPr>
        <a:xfrm xmlns:a="http://schemas.openxmlformats.org/drawingml/2006/main" flipV="1">
          <a:off x="1129110" y="262152"/>
          <a:ext cx="0" cy="1341339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0.17031</cdr:x>
      <cdr:y>0</cdr:y>
    </cdr:from>
    <cdr:to>
      <cdr:x>0.44606</cdr:x>
      <cdr:y>0.12676</cdr:y>
    </cdr:to>
    <cdr:sp macro="" textlink="">
      <cdr:nvSpPr>
        <cdr:cNvPr id="4" name="文本框 2"/>
        <cdr:cNvSpPr txBox="1"/>
      </cdr:nvSpPr>
      <cdr:spPr>
        <a:xfrm xmlns:a="http://schemas.openxmlformats.org/drawingml/2006/main">
          <a:off x="678295" y="0"/>
          <a:ext cx="1098244" cy="27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0.21375</cdr:x>
      <cdr:y>0.13519</cdr:y>
    </cdr:from>
    <cdr:to>
      <cdr:x>0.26797</cdr:x>
      <cdr:y>0.2498</cdr:y>
    </cdr:to>
    <cdr:sp macro="" textlink="">
      <cdr:nvSpPr>
        <cdr:cNvPr id="5" name="右箭头 4"/>
        <cdr:cNvSpPr/>
      </cdr:nvSpPr>
      <cdr:spPr>
        <a:xfrm xmlns:a="http://schemas.openxmlformats.org/drawingml/2006/main" flipH="1">
          <a:off x="851297" y="292008"/>
          <a:ext cx="215977" cy="247558"/>
        </a:xfrm>
        <a:prstGeom xmlns:a="http://schemas.openxmlformats.org/drawingml/2006/main" prst="rightArrow">
          <a:avLst>
            <a:gd name="adj1" fmla="val 50000"/>
            <a:gd name="adj2" fmla="val 61350"/>
          </a:avLst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</cdr:x>
      <cdr:y>4.62963E-7</cdr:y>
    </cdr:from>
    <cdr:to>
      <cdr:x>0.10326</cdr:x>
      <cdr:y>0.19767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"/>
          <a:ext cx="377687" cy="42697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625078</xdr:colOff>
      <xdr:row>20</xdr:row>
      <xdr:rowOff>137517</xdr:rowOff>
    </xdr:from>
    <xdr:to>
      <xdr:col>10</xdr:col>
      <xdr:colOff>89297</xdr:colOff>
      <xdr:row>36</xdr:row>
      <xdr:rowOff>23217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E2" zoomScale="115" zoomScaleNormal="115" workbookViewId="0">
      <selection activeCell="F15" sqref="F1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2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1"/>
  <sheetViews>
    <sheetView zoomScaleNormal="100" workbookViewId="0">
      <selection activeCell="A17" sqref="A17"/>
    </sheetView>
  </sheetViews>
  <sheetFormatPr defaultRowHeight="14.25" x14ac:dyDescent="0.2"/>
  <cols>
    <col min="1" max="16384" width="9" style="14"/>
  </cols>
  <sheetData>
    <row r="1" spans="2:17" x14ac:dyDescent="0.2">
      <c r="B1" s="14" t="s">
        <v>29</v>
      </c>
      <c r="K1" s="14" t="s">
        <v>28</v>
      </c>
    </row>
    <row r="2" spans="2:17" x14ac:dyDescent="0.2">
      <c r="B2" s="14" t="s">
        <v>4</v>
      </c>
      <c r="C2" s="14" t="s">
        <v>2</v>
      </c>
      <c r="D2" s="14" t="s">
        <v>3</v>
      </c>
      <c r="E2" s="14" t="s">
        <v>0</v>
      </c>
      <c r="F2" s="14" t="s">
        <v>1</v>
      </c>
      <c r="K2" s="14" t="s">
        <v>4</v>
      </c>
      <c r="L2" s="14" t="s">
        <v>2</v>
      </c>
      <c r="M2" s="14" t="s">
        <v>3</v>
      </c>
      <c r="N2" s="14" t="s">
        <v>0</v>
      </c>
      <c r="O2" s="14" t="s">
        <v>1</v>
      </c>
    </row>
    <row r="3" spans="2:17" x14ac:dyDescent="0.2">
      <c r="B3" s="14">
        <v>0.30530000000000002</v>
      </c>
      <c r="C3" s="14">
        <v>4.5334000000000003E-5</v>
      </c>
      <c r="D3" s="14">
        <v>0.29698999999999998</v>
      </c>
      <c r="E3" s="14">
        <v>0</v>
      </c>
      <c r="F3" s="14">
        <v>0</v>
      </c>
      <c r="K3" s="14">
        <v>2.9502000000000002</v>
      </c>
      <c r="L3" s="14">
        <v>0</v>
      </c>
      <c r="M3" s="14">
        <v>0.10559</v>
      </c>
      <c r="N3" s="14">
        <v>9.9613999999999996E-4</v>
      </c>
      <c r="O3" s="14">
        <v>2.0623999999999998</v>
      </c>
      <c r="P3" s="14">
        <f>L4-L3</f>
        <v>0</v>
      </c>
      <c r="Q3" s="14">
        <f>P3*10000</f>
        <v>0</v>
      </c>
    </row>
    <row r="4" spans="2:17" x14ac:dyDescent="0.2">
      <c r="B4" s="14">
        <v>0.31929999999999997</v>
      </c>
      <c r="C4" s="14">
        <v>9.0783000000000001E-5</v>
      </c>
      <c r="D4" s="14">
        <v>0.58162999999999998</v>
      </c>
      <c r="E4" s="14">
        <v>3.2342999999999998E-3</v>
      </c>
      <c r="F4" s="14">
        <v>20.256</v>
      </c>
      <c r="K4" s="14">
        <v>3.1124999999999998</v>
      </c>
      <c r="L4" s="14">
        <v>0</v>
      </c>
      <c r="M4" s="14">
        <v>0.27062000000000003</v>
      </c>
      <c r="N4" s="14">
        <v>2.0265999999999999E-3</v>
      </c>
      <c r="O4" s="14">
        <v>4.0250000000000004</v>
      </c>
      <c r="P4" s="14">
        <f t="shared" ref="P4:P27" si="0">L5-L4</f>
        <v>3.9674E-5</v>
      </c>
      <c r="Q4" s="14">
        <f t="shared" ref="Q4:Q27" si="1">P4*10000</f>
        <v>0.39673999999999998</v>
      </c>
    </row>
    <row r="5" spans="2:17" x14ac:dyDescent="0.2">
      <c r="B5" s="14">
        <v>0.33400000000000002</v>
      </c>
      <c r="C5" s="14">
        <v>1.4249999999999999E-4</v>
      </c>
      <c r="D5" s="14">
        <v>0.89124999999999999</v>
      </c>
      <c r="E5" s="14">
        <v>3.5182E-3</v>
      </c>
      <c r="F5" s="14">
        <v>21.065000000000001</v>
      </c>
      <c r="K5" s="14">
        <v>3.3100999999999998</v>
      </c>
      <c r="L5" s="14">
        <v>3.9674E-5</v>
      </c>
      <c r="M5" s="14">
        <v>0.50683999999999996</v>
      </c>
      <c r="N5" s="14">
        <v>2.8213000000000001E-3</v>
      </c>
      <c r="O5" s="14">
        <v>5.3686999999999996</v>
      </c>
      <c r="P5" s="14">
        <f t="shared" si="0"/>
        <v>2.3022599999999999E-4</v>
      </c>
      <c r="Q5" s="14">
        <f t="shared" si="1"/>
        <v>2.30226</v>
      </c>
    </row>
    <row r="6" spans="2:17" x14ac:dyDescent="0.2">
      <c r="B6" s="14">
        <v>0.34939999999999999</v>
      </c>
      <c r="C6" s="14">
        <v>2.453E-4</v>
      </c>
      <c r="D6" s="14">
        <v>1.4797</v>
      </c>
      <c r="E6" s="14">
        <v>6.6864999999999997E-3</v>
      </c>
      <c r="F6" s="14">
        <v>38.273000000000003</v>
      </c>
      <c r="K6" s="14">
        <v>3.4994000000000001</v>
      </c>
      <c r="L6" s="14">
        <v>2.699E-4</v>
      </c>
      <c r="M6" s="14">
        <v>0.76693</v>
      </c>
      <c r="N6" s="14">
        <v>3.1673000000000001E-3</v>
      </c>
      <c r="O6" s="14">
        <v>5.7797000000000001</v>
      </c>
      <c r="P6" s="14">
        <f t="shared" si="0"/>
        <v>1.3022000000000001E-3</v>
      </c>
      <c r="Q6" s="14">
        <f t="shared" si="1"/>
        <v>13.022</v>
      </c>
    </row>
    <row r="7" spans="2:17" x14ac:dyDescent="0.2">
      <c r="B7" s="14">
        <v>0.36549999999999999</v>
      </c>
      <c r="C7" s="14">
        <v>3.4662000000000001E-4</v>
      </c>
      <c r="D7" s="14">
        <v>2.0341</v>
      </c>
      <c r="E7" s="14">
        <v>6.2995000000000004E-3</v>
      </c>
      <c r="F7" s="14">
        <v>34.470999999999997</v>
      </c>
      <c r="K7" s="14">
        <v>3.7481</v>
      </c>
      <c r="L7" s="14">
        <v>1.5721000000000001E-3</v>
      </c>
      <c r="M7" s="14">
        <v>0.99629999999999996</v>
      </c>
      <c r="N7" s="14">
        <v>2.7333000000000001E-3</v>
      </c>
      <c r="O7" s="14">
        <v>4.7785000000000002</v>
      </c>
      <c r="P7" s="14">
        <f t="shared" si="0"/>
        <v>1.6796999999999999E-3</v>
      </c>
      <c r="Q7" s="14">
        <f t="shared" si="1"/>
        <v>16.797000000000001</v>
      </c>
    </row>
    <row r="8" spans="2:17" x14ac:dyDescent="0.2">
      <c r="B8" s="14">
        <v>0.38229999999999997</v>
      </c>
      <c r="C8" s="14">
        <v>4.0852E-4</v>
      </c>
      <c r="D8" s="14">
        <v>2.3578999999999999</v>
      </c>
      <c r="E8" s="14">
        <v>3.6797000000000002E-3</v>
      </c>
      <c r="F8" s="14">
        <v>19.248999999999999</v>
      </c>
      <c r="K8" s="14">
        <v>3.9956999999999998</v>
      </c>
      <c r="L8" s="14">
        <v>3.2518E-3</v>
      </c>
      <c r="M8" s="14">
        <v>1.1605000000000001</v>
      </c>
      <c r="N8" s="14">
        <v>1.9987E-3</v>
      </c>
      <c r="O8" s="14">
        <v>3.3506999999999998</v>
      </c>
      <c r="P8" s="14">
        <f t="shared" si="0"/>
        <v>8.763E-4</v>
      </c>
      <c r="Q8" s="14">
        <f t="shared" si="1"/>
        <v>8.7629999999999999</v>
      </c>
    </row>
    <row r="9" spans="2:17" x14ac:dyDescent="0.2">
      <c r="B9" s="14">
        <v>0.39989999999999998</v>
      </c>
      <c r="C9" s="14">
        <v>4.1299000000000002E-4</v>
      </c>
      <c r="D9" s="14">
        <v>2.3803000000000001</v>
      </c>
      <c r="E9" s="14">
        <v>2.5391999999999998E-4</v>
      </c>
      <c r="F9" s="14">
        <v>1.2699</v>
      </c>
      <c r="K9" s="14">
        <v>4.2154999999999996</v>
      </c>
      <c r="L9" s="14">
        <v>4.1281E-3</v>
      </c>
      <c r="M9" s="14">
        <v>1.2588999999999999</v>
      </c>
      <c r="N9" s="14">
        <v>1.1785999999999999E-3</v>
      </c>
      <c r="O9" s="14">
        <v>1.8933</v>
      </c>
      <c r="P9" s="14">
        <f t="shared" si="0"/>
        <v>1.3889999999999996E-4</v>
      </c>
      <c r="Q9" s="14">
        <f t="shared" si="1"/>
        <v>1.3889999999999996</v>
      </c>
    </row>
    <row r="10" spans="2:17" x14ac:dyDescent="0.2">
      <c r="B10" s="14">
        <v>0.41830000000000001</v>
      </c>
      <c r="C10" s="14">
        <v>5.5426E-4</v>
      </c>
      <c r="D10" s="14">
        <v>3.0556999999999999</v>
      </c>
      <c r="E10" s="14">
        <v>7.6743999999999996E-3</v>
      </c>
      <c r="F10" s="14">
        <v>36.691000000000003</v>
      </c>
      <c r="K10" s="14">
        <v>4.4862000000000002</v>
      </c>
      <c r="L10" s="14">
        <v>4.267E-3</v>
      </c>
      <c r="M10" s="14">
        <v>1.3169999999999999</v>
      </c>
      <c r="N10" s="14">
        <v>6.9833000000000004E-4</v>
      </c>
      <c r="O10" s="14">
        <v>1.0751999999999999</v>
      </c>
      <c r="P10" s="14">
        <f t="shared" si="0"/>
        <v>1.7580000000000026E-4</v>
      </c>
      <c r="Q10" s="14">
        <f t="shared" si="1"/>
        <v>1.7580000000000027</v>
      </c>
    </row>
    <row r="11" spans="2:17" x14ac:dyDescent="0.2">
      <c r="B11" s="14">
        <v>0.43759999999999999</v>
      </c>
      <c r="C11" s="14">
        <v>7.0439999999999999E-4</v>
      </c>
      <c r="D11" s="14">
        <v>3.7418999999999998</v>
      </c>
      <c r="E11" s="14">
        <v>7.7979E-3</v>
      </c>
      <c r="F11" s="14">
        <v>35.640999999999998</v>
      </c>
      <c r="K11" s="14">
        <v>4.8513000000000002</v>
      </c>
      <c r="L11" s="14">
        <v>4.4428000000000002E-3</v>
      </c>
      <c r="M11" s="14">
        <v>1.3668</v>
      </c>
      <c r="N11" s="14">
        <v>5.9257999999999999E-4</v>
      </c>
      <c r="O11" s="14">
        <v>0.87402000000000002</v>
      </c>
      <c r="P11" s="14">
        <f t="shared" si="0"/>
        <v>6.2699999999999735E-5</v>
      </c>
      <c r="Q11" s="14">
        <f t="shared" si="1"/>
        <v>0.62699999999999734</v>
      </c>
    </row>
    <row r="12" spans="2:17" x14ac:dyDescent="0.2">
      <c r="B12" s="14">
        <v>0.4577</v>
      </c>
      <c r="C12" s="14">
        <v>8.2854000000000001E-4</v>
      </c>
      <c r="D12" s="14">
        <v>4.2843</v>
      </c>
      <c r="E12" s="14">
        <v>6.1631999999999998E-3</v>
      </c>
      <c r="F12" s="14">
        <v>26.93</v>
      </c>
      <c r="K12" s="14">
        <v>5.1498999999999997</v>
      </c>
      <c r="L12" s="14">
        <v>4.5055E-3</v>
      </c>
      <c r="M12" s="14">
        <v>1.4297</v>
      </c>
      <c r="N12" s="14">
        <v>7.4160000000000003E-4</v>
      </c>
      <c r="O12" s="14">
        <v>1.0475000000000001</v>
      </c>
      <c r="P12" s="14">
        <f t="shared" si="0"/>
        <v>1.4389999999999976E-4</v>
      </c>
      <c r="Q12" s="14">
        <f t="shared" si="1"/>
        <v>1.4389999999999976</v>
      </c>
    </row>
    <row r="13" spans="2:17" x14ac:dyDescent="0.2">
      <c r="B13" s="14">
        <v>0.4788</v>
      </c>
      <c r="C13" s="14">
        <v>1.4342999999999999E-3</v>
      </c>
      <c r="D13" s="14">
        <v>6.8146000000000004</v>
      </c>
      <c r="E13" s="14">
        <v>2.8752E-2</v>
      </c>
      <c r="F13" s="14">
        <v>120.1</v>
      </c>
      <c r="K13" s="14">
        <v>5.4280999999999997</v>
      </c>
      <c r="L13" s="14">
        <v>4.6493999999999997E-3</v>
      </c>
      <c r="M13" s="14">
        <v>1.5035000000000001</v>
      </c>
      <c r="N13" s="14">
        <v>8.8024999999999996E-4</v>
      </c>
      <c r="O13" s="14">
        <v>1.1911</v>
      </c>
      <c r="P13" s="14">
        <f t="shared" si="0"/>
        <v>1.5010000000000023E-4</v>
      </c>
      <c r="Q13" s="14">
        <f t="shared" si="1"/>
        <v>1.5010000000000023</v>
      </c>
    </row>
    <row r="14" spans="2:17" x14ac:dyDescent="0.2">
      <c r="B14" s="14">
        <v>0.50080000000000002</v>
      </c>
      <c r="C14" s="14">
        <v>2.0027000000000001E-3</v>
      </c>
      <c r="D14" s="14">
        <v>9.0846999999999998</v>
      </c>
      <c r="E14" s="14">
        <v>2.5794999999999998E-2</v>
      </c>
      <c r="F14" s="14">
        <v>103.01</v>
      </c>
      <c r="K14" s="14">
        <v>5.8635999999999999</v>
      </c>
      <c r="L14" s="14">
        <v>4.7994999999999999E-3</v>
      </c>
      <c r="M14" s="14">
        <v>1.5689</v>
      </c>
      <c r="N14" s="14">
        <v>7.7554000000000002E-4</v>
      </c>
      <c r="O14" s="14">
        <v>1.0052000000000001</v>
      </c>
      <c r="P14" s="14">
        <f t="shared" si="0"/>
        <v>1.5780000000000047E-4</v>
      </c>
      <c r="Q14" s="14">
        <f t="shared" si="1"/>
        <v>1.5780000000000047</v>
      </c>
    </row>
    <row r="15" spans="2:17" x14ac:dyDescent="0.2">
      <c r="B15" s="14">
        <v>0.52390000000000003</v>
      </c>
      <c r="C15" s="14">
        <v>2.274E-3</v>
      </c>
      <c r="D15" s="14">
        <v>10.119999999999999</v>
      </c>
      <c r="E15" s="14">
        <v>1.1766E-2</v>
      </c>
      <c r="F15" s="14">
        <v>44.917999999999999</v>
      </c>
      <c r="K15" s="14">
        <v>6.3906000000000001</v>
      </c>
      <c r="L15" s="14">
        <v>4.9573000000000004E-3</v>
      </c>
      <c r="M15" s="14">
        <v>1.6142000000000001</v>
      </c>
      <c r="N15" s="14">
        <v>5.3662000000000002E-4</v>
      </c>
      <c r="O15" s="14">
        <v>0.66618999999999995</v>
      </c>
      <c r="P15" s="14">
        <f t="shared" si="0"/>
        <v>1.1139999999999935E-4</v>
      </c>
      <c r="Q15" s="14">
        <f t="shared" si="1"/>
        <v>1.1139999999999934</v>
      </c>
    </row>
    <row r="16" spans="2:17" x14ac:dyDescent="0.2">
      <c r="B16" s="14">
        <v>0.54800000000000004</v>
      </c>
      <c r="C16" s="14">
        <v>2.7182E-3</v>
      </c>
      <c r="D16" s="14">
        <v>11.741</v>
      </c>
      <c r="E16" s="14">
        <v>1.8422000000000001E-2</v>
      </c>
      <c r="F16" s="14">
        <v>67.233000000000004</v>
      </c>
      <c r="K16" s="14">
        <v>6.8966000000000003</v>
      </c>
      <c r="L16" s="14">
        <v>5.0686999999999998E-3</v>
      </c>
      <c r="M16" s="14">
        <v>1.6405000000000001</v>
      </c>
      <c r="N16" s="14">
        <v>3.1252E-4</v>
      </c>
      <c r="O16" s="14">
        <v>0.37159999999999999</v>
      </c>
      <c r="P16" s="14">
        <f t="shared" si="0"/>
        <v>1.4070000000000055E-4</v>
      </c>
      <c r="Q16" s="14">
        <f t="shared" si="1"/>
        <v>1.4070000000000054</v>
      </c>
    </row>
    <row r="17" spans="2:17" x14ac:dyDescent="0.2">
      <c r="B17" s="14">
        <v>0.57320000000000004</v>
      </c>
      <c r="C17" s="14">
        <v>3.2477999999999999E-3</v>
      </c>
      <c r="D17" s="14">
        <v>13.589</v>
      </c>
      <c r="E17" s="14">
        <v>2.0996999999999998E-2</v>
      </c>
      <c r="F17" s="14">
        <v>73.260000000000005</v>
      </c>
      <c r="K17" s="14">
        <v>7.4162999999999997</v>
      </c>
      <c r="L17" s="14">
        <v>5.2094000000000003E-3</v>
      </c>
      <c r="M17" s="14">
        <v>1.6527000000000001</v>
      </c>
      <c r="N17" s="14">
        <v>1.4380999999999999E-4</v>
      </c>
      <c r="O17" s="14">
        <v>0.16378999999999999</v>
      </c>
      <c r="P17" s="14">
        <f t="shared" si="0"/>
        <v>1.5309999999999976E-4</v>
      </c>
      <c r="Q17" s="14">
        <f t="shared" si="1"/>
        <v>1.5309999999999977</v>
      </c>
    </row>
    <row r="18" spans="2:17" x14ac:dyDescent="0.2">
      <c r="B18" s="14">
        <v>0.59960000000000002</v>
      </c>
      <c r="C18" s="14">
        <v>3.4713999999999999E-3</v>
      </c>
      <c r="D18" s="14">
        <v>14.335000000000001</v>
      </c>
      <c r="E18" s="14">
        <v>8.4741E-3</v>
      </c>
      <c r="F18" s="14">
        <v>28.265999999999998</v>
      </c>
      <c r="K18" s="14">
        <v>8.0831999999999997</v>
      </c>
      <c r="L18" s="14">
        <v>5.3625000000000001E-3</v>
      </c>
      <c r="M18" s="14">
        <v>1.6567000000000001</v>
      </c>
      <c r="N18" s="14">
        <v>4.6965000000000002E-5</v>
      </c>
      <c r="O18" s="14">
        <v>5.1214000000000003E-2</v>
      </c>
      <c r="P18" s="14">
        <f t="shared" si="0"/>
        <v>2.5440000000000011E-4</v>
      </c>
      <c r="Q18" s="14">
        <f t="shared" si="1"/>
        <v>2.5440000000000009</v>
      </c>
    </row>
    <row r="19" spans="2:17" x14ac:dyDescent="0.2">
      <c r="B19" s="14">
        <v>0.62719999999999998</v>
      </c>
      <c r="C19" s="14">
        <v>3.6922999999999999E-3</v>
      </c>
      <c r="D19" s="14">
        <v>15.039</v>
      </c>
      <c r="E19" s="14">
        <v>8.0055999999999999E-3</v>
      </c>
      <c r="F19" s="14">
        <v>25.527999999999999</v>
      </c>
      <c r="K19" s="14">
        <v>9.1518999999999995</v>
      </c>
      <c r="L19" s="14">
        <v>5.6169000000000002E-3</v>
      </c>
      <c r="M19" s="14">
        <v>1.6607000000000001</v>
      </c>
      <c r="N19" s="14">
        <v>4.8389E-5</v>
      </c>
      <c r="O19" s="14">
        <v>5.0536999999999999E-2</v>
      </c>
      <c r="P19" s="14">
        <f t="shared" si="0"/>
        <v>1.6089999999999941E-4</v>
      </c>
      <c r="Q19" s="14">
        <f t="shared" si="1"/>
        <v>1.6089999999999942</v>
      </c>
    </row>
    <row r="20" spans="2:17" x14ac:dyDescent="0.2">
      <c r="B20" s="14">
        <v>0.65610000000000002</v>
      </c>
      <c r="C20" s="14">
        <v>3.7569999999999999E-3</v>
      </c>
      <c r="D20" s="14">
        <v>15.237</v>
      </c>
      <c r="E20" s="14">
        <v>2.2412999999999999E-3</v>
      </c>
      <c r="F20" s="14">
        <v>6.8323999999999998</v>
      </c>
      <c r="K20" s="14">
        <v>10.3368</v>
      </c>
      <c r="L20" s="14">
        <v>5.7777999999999996E-3</v>
      </c>
      <c r="M20" s="14">
        <v>1.6649</v>
      </c>
      <c r="N20" s="14">
        <v>4.8844000000000002E-5</v>
      </c>
      <c r="O20" s="14">
        <v>4.8842000000000003E-2</v>
      </c>
      <c r="P20" s="14">
        <f t="shared" si="0"/>
        <v>4.0570000000000016E-4</v>
      </c>
      <c r="Q20" s="14">
        <f t="shared" si="1"/>
        <v>4.0570000000000013</v>
      </c>
    </row>
    <row r="21" spans="2:17" x14ac:dyDescent="0.2">
      <c r="B21" s="14">
        <v>0.68630000000000002</v>
      </c>
      <c r="C21" s="14">
        <v>3.7975000000000001E-3</v>
      </c>
      <c r="D21" s="14">
        <v>15.355</v>
      </c>
      <c r="E21" s="14">
        <v>1.3418E-3</v>
      </c>
      <c r="F21" s="14">
        <v>3.9104999999999999</v>
      </c>
      <c r="K21" s="14">
        <v>12.4331</v>
      </c>
      <c r="L21" s="14">
        <v>6.1834999999999998E-3</v>
      </c>
      <c r="M21" s="14">
        <v>1.6695</v>
      </c>
      <c r="N21" s="14">
        <v>2.0284000000000001E-5</v>
      </c>
      <c r="O21" s="14">
        <v>3.8261999999999997E-2</v>
      </c>
      <c r="P21" s="14">
        <f t="shared" si="0"/>
        <v>6.1340000000000006E-4</v>
      </c>
      <c r="Q21" s="14">
        <f t="shared" si="1"/>
        <v>6.1340000000000003</v>
      </c>
    </row>
    <row r="22" spans="2:17" x14ac:dyDescent="0.2">
      <c r="B22" s="14">
        <v>0.71789999999999998</v>
      </c>
      <c r="C22" s="14">
        <v>3.8259000000000001E-3</v>
      </c>
      <c r="D22" s="14">
        <v>15.433999999999999</v>
      </c>
      <c r="E22" s="14">
        <v>8.9983999999999995E-4</v>
      </c>
      <c r="F22" s="14">
        <v>2.5070000000000001</v>
      </c>
      <c r="K22" s="14">
        <v>17.842600000000001</v>
      </c>
      <c r="L22" s="14">
        <v>6.7968999999999998E-3</v>
      </c>
      <c r="M22" s="14">
        <v>1.6777</v>
      </c>
      <c r="N22" s="14">
        <v>6.0782999999999997E-5</v>
      </c>
      <c r="O22" s="14">
        <v>0.11076999999999999</v>
      </c>
      <c r="P22" s="14">
        <f t="shared" si="0"/>
        <v>1.990999999999998E-4</v>
      </c>
      <c r="Q22" s="14">
        <f t="shared" si="1"/>
        <v>1.9909999999999979</v>
      </c>
    </row>
    <row r="23" spans="2:17" x14ac:dyDescent="0.2">
      <c r="B23" s="14">
        <v>0.75090000000000001</v>
      </c>
      <c r="C23" s="14">
        <v>3.9083E-3</v>
      </c>
      <c r="D23" s="14">
        <v>15.653</v>
      </c>
      <c r="E23" s="14">
        <v>2.4937000000000002E-3</v>
      </c>
      <c r="F23" s="14">
        <v>6.6417999999999999</v>
      </c>
      <c r="K23" s="14">
        <v>23.230499999999999</v>
      </c>
      <c r="L23" s="14">
        <v>6.9959999999999996E-3</v>
      </c>
      <c r="M23" s="14">
        <v>1.6873</v>
      </c>
      <c r="N23" s="14">
        <v>7.0821000000000005E-5</v>
      </c>
      <c r="O23" s="14">
        <v>0.12470000000000001</v>
      </c>
      <c r="P23" s="14">
        <f t="shared" si="0"/>
        <v>3.0270000000000036E-4</v>
      </c>
      <c r="Q23" s="14">
        <f t="shared" si="1"/>
        <v>3.0270000000000037</v>
      </c>
    </row>
    <row r="24" spans="2:17" x14ac:dyDescent="0.2">
      <c r="B24" s="14">
        <v>0.78549999999999998</v>
      </c>
      <c r="C24" s="14">
        <v>3.9427999999999998E-3</v>
      </c>
      <c r="D24" s="14">
        <v>15.741</v>
      </c>
      <c r="E24" s="14">
        <v>9.9816000000000011E-4</v>
      </c>
      <c r="F24" s="14">
        <v>2.5415999999999999</v>
      </c>
      <c r="K24" s="14">
        <v>27.433299999999999</v>
      </c>
      <c r="L24" s="14">
        <v>7.2987E-3</v>
      </c>
      <c r="M24" s="14">
        <v>1.6942999999999999</v>
      </c>
      <c r="N24" s="14">
        <v>5.1589999999999999E-5</v>
      </c>
      <c r="O24" s="14">
        <v>8.7766999999999998E-2</v>
      </c>
      <c r="P24" s="14">
        <f t="shared" si="0"/>
        <v>5.6920000000000061E-4</v>
      </c>
      <c r="Q24" s="14">
        <f t="shared" si="1"/>
        <v>5.6920000000000064</v>
      </c>
    </row>
    <row r="25" spans="2:17" x14ac:dyDescent="0.2">
      <c r="B25" s="14">
        <v>0.8216</v>
      </c>
      <c r="C25" s="14">
        <v>4.0247E-3</v>
      </c>
      <c r="D25" s="14">
        <v>15.941000000000001</v>
      </c>
      <c r="E25" s="14">
        <v>2.2653E-3</v>
      </c>
      <c r="F25" s="14">
        <v>5.5141999999999998</v>
      </c>
      <c r="K25" s="14">
        <v>37.053199999999997</v>
      </c>
      <c r="L25" s="14">
        <v>7.8679000000000006E-3</v>
      </c>
      <c r="M25" s="14">
        <v>1.6970000000000001</v>
      </c>
      <c r="N25" s="14">
        <v>2.0250000000000001E-5</v>
      </c>
      <c r="O25" s="14">
        <v>3.3286000000000003E-2</v>
      </c>
      <c r="P25" s="14">
        <f t="shared" si="0"/>
        <v>3.3249999999999946E-4</v>
      </c>
      <c r="Q25" s="14">
        <f t="shared" si="1"/>
        <v>3.3249999999999948</v>
      </c>
    </row>
    <row r="26" spans="2:17" x14ac:dyDescent="0.2">
      <c r="B26" s="14">
        <v>0.85940000000000005</v>
      </c>
      <c r="C26" s="14">
        <v>4.1073000000000004E-3</v>
      </c>
      <c r="D26" s="14">
        <v>16.132999999999999</v>
      </c>
      <c r="E26" s="14">
        <v>2.1825E-3</v>
      </c>
      <c r="F26" s="14">
        <v>5.0791000000000004</v>
      </c>
      <c r="K26" s="14">
        <v>48.488399999999999</v>
      </c>
      <c r="L26" s="14">
        <v>8.2004000000000001E-3</v>
      </c>
      <c r="M26" s="14">
        <v>1.6973</v>
      </c>
      <c r="N26" s="14">
        <v>1.6333999999999999E-6</v>
      </c>
      <c r="O26" s="14">
        <v>2.5950000000000001E-3</v>
      </c>
      <c r="P26" s="14">
        <f t="shared" si="0"/>
        <v>7.3540000000000064E-4</v>
      </c>
      <c r="Q26" s="14">
        <f t="shared" si="1"/>
        <v>7.3540000000000063</v>
      </c>
    </row>
    <row r="27" spans="2:17" x14ac:dyDescent="0.2">
      <c r="B27" s="14">
        <v>0.89900000000000002</v>
      </c>
      <c r="C27" s="14">
        <v>4.1898999999999999E-3</v>
      </c>
      <c r="D27" s="14">
        <v>16.317</v>
      </c>
      <c r="E27" s="14">
        <v>2.0891999999999998E-3</v>
      </c>
      <c r="F27" s="14">
        <v>4.6479999999999997</v>
      </c>
      <c r="K27" s="14">
        <v>74.4011</v>
      </c>
      <c r="L27" s="14">
        <v>8.9358000000000007E-3</v>
      </c>
      <c r="M27" s="14">
        <v>1.6973</v>
      </c>
      <c r="N27" s="14">
        <v>0</v>
      </c>
      <c r="O27" s="14">
        <v>0</v>
      </c>
      <c r="P27" s="14">
        <f t="shared" si="0"/>
        <v>2.1730000000000013E-4</v>
      </c>
      <c r="Q27" s="14">
        <f t="shared" si="1"/>
        <v>2.1730000000000014</v>
      </c>
    </row>
    <row r="28" spans="2:17" x14ac:dyDescent="0.2">
      <c r="B28" s="14">
        <v>0.94040000000000001</v>
      </c>
      <c r="C28" s="14">
        <v>4.2719000000000003E-3</v>
      </c>
      <c r="D28" s="14">
        <v>16.491</v>
      </c>
      <c r="E28" s="14">
        <v>1.9805999999999999E-3</v>
      </c>
      <c r="F28" s="14">
        <v>4.2123999999999997</v>
      </c>
      <c r="K28" s="14">
        <v>109.64019999999999</v>
      </c>
      <c r="L28" s="14">
        <v>9.1531000000000008E-3</v>
      </c>
    </row>
    <row r="29" spans="2:17" x14ac:dyDescent="0.2">
      <c r="B29" s="14">
        <v>0.98360000000000003</v>
      </c>
      <c r="C29" s="14">
        <v>4.3547000000000004E-3</v>
      </c>
      <c r="D29" s="14">
        <v>16.658999999999999</v>
      </c>
      <c r="E29" s="14">
        <v>1.9128000000000001E-3</v>
      </c>
      <c r="F29" s="14">
        <v>3.8892000000000002</v>
      </c>
    </row>
    <row r="30" spans="2:17" x14ac:dyDescent="0.2">
      <c r="B30" s="14">
        <v>1.0288999999999999</v>
      </c>
      <c r="C30" s="14">
        <v>4.4393000000000002E-3</v>
      </c>
      <c r="D30" s="14">
        <v>16.824000000000002</v>
      </c>
      <c r="E30" s="14">
        <v>1.8691999999999999E-3</v>
      </c>
      <c r="F30" s="14">
        <v>3.6333000000000002</v>
      </c>
    </row>
    <row r="31" spans="2:17" x14ac:dyDescent="0.2">
      <c r="B31" s="14">
        <v>1.0763</v>
      </c>
      <c r="C31" s="14">
        <v>4.5256000000000003E-3</v>
      </c>
      <c r="D31" s="14">
        <v>16.984000000000002</v>
      </c>
      <c r="E31" s="14">
        <v>1.8221999999999999E-3</v>
      </c>
      <c r="F31" s="14">
        <v>3.3860999999999999</v>
      </c>
    </row>
    <row r="32" spans="2:17" x14ac:dyDescent="0.2">
      <c r="B32" s="14">
        <v>1.1257999999999999</v>
      </c>
      <c r="C32" s="14">
        <v>4.6143E-3</v>
      </c>
      <c r="D32" s="14">
        <v>17.141999999999999</v>
      </c>
      <c r="E32" s="14">
        <v>1.7903999999999999E-3</v>
      </c>
      <c r="F32" s="14">
        <v>3.1806000000000001</v>
      </c>
    </row>
    <row r="33" spans="2:6" x14ac:dyDescent="0.2">
      <c r="B33" s="14">
        <v>1.1776</v>
      </c>
      <c r="C33" s="14">
        <v>4.7045000000000003E-3</v>
      </c>
      <c r="D33" s="14">
        <v>17.295000000000002</v>
      </c>
      <c r="E33" s="14">
        <v>1.7408E-3</v>
      </c>
      <c r="F33" s="14">
        <v>2.9563999999999999</v>
      </c>
    </row>
    <row r="34" spans="2:6" x14ac:dyDescent="0.2">
      <c r="B34" s="14">
        <v>1.2318</v>
      </c>
      <c r="C34" s="14">
        <v>4.7974000000000003E-3</v>
      </c>
      <c r="D34" s="14">
        <v>17.446000000000002</v>
      </c>
      <c r="E34" s="14">
        <v>1.7145999999999999E-3</v>
      </c>
      <c r="F34" s="14">
        <v>2.7837999999999998</v>
      </c>
    </row>
    <row r="35" spans="2:6" x14ac:dyDescent="0.2">
      <c r="B35" s="14">
        <v>1.2885</v>
      </c>
      <c r="C35" s="14">
        <v>4.8934E-3</v>
      </c>
      <c r="D35" s="14">
        <v>17.594999999999999</v>
      </c>
      <c r="E35" s="14">
        <v>1.6933E-3</v>
      </c>
      <c r="F35" s="14">
        <v>2.6282999999999999</v>
      </c>
    </row>
    <row r="36" spans="2:6" x14ac:dyDescent="0.2">
      <c r="B36" s="14">
        <v>1.3478000000000001</v>
      </c>
      <c r="C36" s="14">
        <v>4.9928000000000004E-3</v>
      </c>
      <c r="D36" s="14">
        <v>17.742000000000001</v>
      </c>
      <c r="E36" s="14">
        <v>1.6754000000000001E-3</v>
      </c>
      <c r="F36" s="14">
        <v>2.4861</v>
      </c>
    </row>
    <row r="37" spans="2:6" x14ac:dyDescent="0.2">
      <c r="B37" s="14">
        <v>1.4098999999999999</v>
      </c>
      <c r="C37" s="14">
        <v>5.0962000000000004E-3</v>
      </c>
      <c r="D37" s="14">
        <v>17.888999999999999</v>
      </c>
      <c r="E37" s="14">
        <v>1.6670000000000001E-3</v>
      </c>
      <c r="F37" s="14">
        <v>2.3647999999999998</v>
      </c>
    </row>
    <row r="38" spans="2:6" x14ac:dyDescent="0.2">
      <c r="B38" s="14">
        <v>1.4748000000000001</v>
      </c>
      <c r="C38" s="14">
        <v>5.2037000000000003E-3</v>
      </c>
      <c r="D38" s="14">
        <v>18.035</v>
      </c>
      <c r="E38" s="14">
        <v>1.6563000000000001E-3</v>
      </c>
      <c r="F38" s="14">
        <v>2.2461000000000002</v>
      </c>
    </row>
    <row r="47" spans="2:6" x14ac:dyDescent="0.2">
      <c r="B47" s="14">
        <v>0.30530000000000002</v>
      </c>
      <c r="C47" s="14">
        <v>4.5380999999999998E-5</v>
      </c>
      <c r="D47" s="14">
        <v>0.29729</v>
      </c>
      <c r="E47" s="14">
        <v>0</v>
      </c>
      <c r="F47" s="14">
        <v>0</v>
      </c>
    </row>
    <row r="48" spans="2:6" x14ac:dyDescent="0.2">
      <c r="B48" s="14">
        <v>0.31929999999999997</v>
      </c>
      <c r="C48" s="14">
        <v>8.5783000000000002E-5</v>
      </c>
      <c r="D48" s="14">
        <v>0.55032999999999999</v>
      </c>
      <c r="E48" s="14">
        <v>2.8752000000000001E-3</v>
      </c>
      <c r="F48" s="14">
        <v>18.007000000000001</v>
      </c>
    </row>
    <row r="49" spans="2:6" x14ac:dyDescent="0.2">
      <c r="B49" s="14">
        <v>0.33400000000000002</v>
      </c>
      <c r="C49" s="14">
        <v>1.4517999999999999E-4</v>
      </c>
      <c r="D49" s="14">
        <v>0.90593000000000001</v>
      </c>
      <c r="E49" s="14">
        <v>4.0407000000000004E-3</v>
      </c>
      <c r="F49" s="14">
        <v>24.193000000000001</v>
      </c>
    </row>
    <row r="50" spans="2:6" x14ac:dyDescent="0.2">
      <c r="B50" s="14">
        <v>0.34939999999999999</v>
      </c>
      <c r="C50" s="14">
        <v>2.3146000000000001E-4</v>
      </c>
      <c r="D50" s="14">
        <v>1.3997999999999999</v>
      </c>
      <c r="E50" s="14">
        <v>5.6119999999999998E-3</v>
      </c>
      <c r="F50" s="14">
        <v>32.122</v>
      </c>
    </row>
    <row r="51" spans="2:6" x14ac:dyDescent="0.2">
      <c r="B51" s="14">
        <v>0.36549999999999999</v>
      </c>
      <c r="C51" s="14">
        <v>3.1869999999999999E-4</v>
      </c>
      <c r="D51" s="14">
        <v>1.8772</v>
      </c>
      <c r="E51" s="14">
        <v>5.4245999999999999E-3</v>
      </c>
      <c r="F51" s="14">
        <v>29.683</v>
      </c>
    </row>
    <row r="52" spans="2:6" x14ac:dyDescent="0.2">
      <c r="B52" s="14">
        <v>0.38229999999999997</v>
      </c>
      <c r="C52" s="14">
        <v>3.8985000000000002E-4</v>
      </c>
      <c r="D52" s="14">
        <v>2.2494000000000001</v>
      </c>
      <c r="E52" s="14">
        <v>4.2293000000000001E-3</v>
      </c>
      <c r="F52" s="14">
        <v>22.123999999999999</v>
      </c>
    </row>
    <row r="53" spans="2:6" x14ac:dyDescent="0.2">
      <c r="B53" s="14">
        <v>0.39989999999999998</v>
      </c>
      <c r="C53" s="14">
        <v>4.3498000000000001E-4</v>
      </c>
      <c r="D53" s="14">
        <v>2.4750999999999999</v>
      </c>
      <c r="E53" s="14">
        <v>2.5642999999999998E-3</v>
      </c>
      <c r="F53" s="14">
        <v>12.824</v>
      </c>
    </row>
    <row r="54" spans="2:6" x14ac:dyDescent="0.2">
      <c r="B54" s="14">
        <v>0.41830000000000001</v>
      </c>
      <c r="C54" s="14">
        <v>5.0310999999999997E-4</v>
      </c>
      <c r="D54" s="14">
        <v>2.8008000000000002</v>
      </c>
      <c r="E54" s="14">
        <v>3.7012999999999998E-3</v>
      </c>
      <c r="F54" s="14">
        <v>17.696000000000002</v>
      </c>
    </row>
    <row r="55" spans="2:6" x14ac:dyDescent="0.2">
      <c r="B55" s="14">
        <v>0.43759999999999999</v>
      </c>
      <c r="C55" s="14">
        <v>5.0986E-4</v>
      </c>
      <c r="D55" s="14">
        <v>2.8317000000000001</v>
      </c>
      <c r="E55" s="14">
        <v>3.5050000000000001E-4</v>
      </c>
      <c r="F55" s="14">
        <v>1.6020000000000001</v>
      </c>
    </row>
    <row r="56" spans="2:6" x14ac:dyDescent="0.2">
      <c r="B56" s="14">
        <v>0.4577</v>
      </c>
      <c r="C56" s="14">
        <v>6.9397999999999997E-4</v>
      </c>
      <c r="D56" s="14">
        <v>3.6362000000000001</v>
      </c>
      <c r="E56" s="14">
        <v>9.1416999999999991E-3</v>
      </c>
      <c r="F56" s="14">
        <v>39.944000000000003</v>
      </c>
    </row>
    <row r="57" spans="2:6" x14ac:dyDescent="0.2">
      <c r="B57" s="14">
        <v>0.4788</v>
      </c>
      <c r="C57" s="14">
        <v>1.0194E-3</v>
      </c>
      <c r="D57" s="14">
        <v>4.9957000000000003</v>
      </c>
      <c r="E57" s="14">
        <v>1.5448E-2</v>
      </c>
      <c r="F57" s="14">
        <v>64.528000000000006</v>
      </c>
    </row>
    <row r="58" spans="2:6" x14ac:dyDescent="0.2">
      <c r="B58" s="14">
        <v>0.50080000000000002</v>
      </c>
      <c r="C58" s="14">
        <v>1.3224000000000001E-3</v>
      </c>
      <c r="D58" s="14">
        <v>6.2054999999999998</v>
      </c>
      <c r="E58" s="14">
        <v>1.3748E-2</v>
      </c>
      <c r="F58" s="14">
        <v>54.9</v>
      </c>
    </row>
    <row r="59" spans="2:6" x14ac:dyDescent="0.2">
      <c r="B59" s="14">
        <v>0.52390000000000003</v>
      </c>
      <c r="C59" s="14">
        <v>1.5698000000000001E-3</v>
      </c>
      <c r="D59" s="14">
        <v>7.15</v>
      </c>
      <c r="E59" s="14">
        <v>1.0732E-2</v>
      </c>
      <c r="F59" s="14">
        <v>40.970999999999997</v>
      </c>
    </row>
    <row r="60" spans="2:6" x14ac:dyDescent="0.2">
      <c r="B60" s="14">
        <v>0.54800000000000004</v>
      </c>
      <c r="C60" s="14">
        <v>1.8236999999999999E-3</v>
      </c>
      <c r="D60" s="14">
        <v>8.0764999999999993</v>
      </c>
      <c r="E60" s="14">
        <v>1.0527999999999999E-2</v>
      </c>
      <c r="F60" s="14">
        <v>38.423999999999999</v>
      </c>
    </row>
    <row r="61" spans="2:6" x14ac:dyDescent="0.2">
      <c r="B61" s="14">
        <v>0.57320000000000004</v>
      </c>
      <c r="C61" s="14">
        <v>2.1194E-3</v>
      </c>
      <c r="D61" s="14">
        <v>9.1082999999999998</v>
      </c>
      <c r="E61" s="14">
        <v>1.1724E-2</v>
      </c>
      <c r="F61" s="14">
        <v>40.906999999999996</v>
      </c>
    </row>
    <row r="62" spans="2:6" x14ac:dyDescent="0.2">
      <c r="B62" s="14">
        <v>0.59960000000000002</v>
      </c>
      <c r="C62" s="14">
        <v>2.2948000000000001E-3</v>
      </c>
      <c r="D62" s="14">
        <v>9.6934000000000005</v>
      </c>
      <c r="E62" s="14">
        <v>6.6481999999999999E-3</v>
      </c>
      <c r="F62" s="14">
        <v>22.175999999999998</v>
      </c>
    </row>
    <row r="63" spans="2:6" x14ac:dyDescent="0.2">
      <c r="B63" s="14">
        <v>0.62719999999999998</v>
      </c>
      <c r="C63" s="14">
        <v>2.4202E-3</v>
      </c>
      <c r="D63" s="14">
        <v>10.093</v>
      </c>
      <c r="E63" s="14">
        <v>4.5434999999999998E-3</v>
      </c>
      <c r="F63" s="14">
        <v>14.488</v>
      </c>
    </row>
    <row r="64" spans="2:6" x14ac:dyDescent="0.2">
      <c r="B64" s="14">
        <v>0.65610000000000002</v>
      </c>
      <c r="C64" s="14">
        <v>2.4856000000000001E-3</v>
      </c>
      <c r="D64" s="14">
        <v>10.292999999999999</v>
      </c>
      <c r="E64" s="14">
        <v>2.2677000000000001E-3</v>
      </c>
      <c r="F64" s="14">
        <v>6.9130000000000003</v>
      </c>
    </row>
    <row r="65" spans="2:6" x14ac:dyDescent="0.2">
      <c r="B65" s="14">
        <v>0.68630000000000002</v>
      </c>
      <c r="C65" s="14">
        <v>2.5317999999999998E-3</v>
      </c>
      <c r="D65" s="14">
        <v>10.427</v>
      </c>
      <c r="E65" s="14">
        <v>1.5288000000000001E-3</v>
      </c>
      <c r="F65" s="14">
        <v>4.4553000000000003</v>
      </c>
    </row>
    <row r="66" spans="2:6" x14ac:dyDescent="0.2">
      <c r="B66" s="14">
        <v>0.71789999999999998</v>
      </c>
      <c r="C66" s="14">
        <v>2.5525000000000001E-3</v>
      </c>
      <c r="D66" s="14">
        <v>10.484999999999999</v>
      </c>
      <c r="E66" s="14">
        <v>6.5508000000000005E-4</v>
      </c>
      <c r="F66" s="14">
        <v>1.8250999999999999</v>
      </c>
    </row>
    <row r="67" spans="2:6" x14ac:dyDescent="0.2">
      <c r="B67" s="14">
        <v>0.75090000000000001</v>
      </c>
      <c r="C67" s="14">
        <v>2.6099000000000001E-3</v>
      </c>
      <c r="D67" s="14">
        <v>10.638</v>
      </c>
      <c r="E67" s="14">
        <v>1.7378999999999999E-3</v>
      </c>
      <c r="F67" s="14">
        <v>4.6289999999999996</v>
      </c>
    </row>
    <row r="68" spans="2:6" x14ac:dyDescent="0.2">
      <c r="B68" s="14">
        <v>0.78549999999999998</v>
      </c>
      <c r="C68" s="14">
        <v>2.7085E-3</v>
      </c>
      <c r="D68" s="14">
        <v>10.888999999999999</v>
      </c>
      <c r="E68" s="14">
        <v>2.8530999999999999E-3</v>
      </c>
      <c r="F68" s="14">
        <v>7.2648000000000001</v>
      </c>
    </row>
    <row r="69" spans="2:6" x14ac:dyDescent="0.2">
      <c r="B69" s="14">
        <v>0.8216</v>
      </c>
      <c r="C69" s="14">
        <v>2.8486000000000002E-3</v>
      </c>
      <c r="D69" s="14">
        <v>11.23</v>
      </c>
      <c r="E69" s="14">
        <v>3.8747E-3</v>
      </c>
      <c r="F69" s="14">
        <v>9.4319000000000006</v>
      </c>
    </row>
    <row r="70" spans="2:6" x14ac:dyDescent="0.2">
      <c r="B70" s="14">
        <v>0.85940000000000005</v>
      </c>
      <c r="C70" s="14">
        <v>2.9329E-3</v>
      </c>
      <c r="D70" s="14">
        <v>11.426</v>
      </c>
      <c r="E70" s="14">
        <v>2.2280999999999998E-3</v>
      </c>
      <c r="F70" s="14">
        <v>5.1851000000000003</v>
      </c>
    </row>
    <row r="71" spans="2:6" x14ac:dyDescent="0.2">
      <c r="B71" s="14">
        <v>0.89900000000000002</v>
      </c>
      <c r="C71" s="14">
        <v>3.0043000000000001E-3</v>
      </c>
      <c r="D71" s="14">
        <v>11.585000000000001</v>
      </c>
      <c r="E71" s="14">
        <v>1.8052999999999999E-3</v>
      </c>
      <c r="F71" s="14">
        <v>4.0164</v>
      </c>
    </row>
    <row r="72" spans="2:6" x14ac:dyDescent="0.2">
      <c r="B72" s="14">
        <v>0.94040000000000001</v>
      </c>
      <c r="C72" s="14">
        <v>3.0707999999999998E-3</v>
      </c>
      <c r="D72" s="14">
        <v>11.726000000000001</v>
      </c>
      <c r="E72" s="14">
        <v>1.6079E-3</v>
      </c>
      <c r="F72" s="14">
        <v>3.4198</v>
      </c>
    </row>
    <row r="73" spans="2:6" x14ac:dyDescent="0.2">
      <c r="B73" s="14">
        <v>0.98360000000000003</v>
      </c>
      <c r="C73" s="14">
        <v>3.1354999999999998E-3</v>
      </c>
      <c r="D73" s="14">
        <v>11.858000000000001</v>
      </c>
      <c r="E73" s="14">
        <v>1.4947999999999999E-3</v>
      </c>
      <c r="F73" s="14">
        <v>3.0392999999999999</v>
      </c>
    </row>
    <row r="74" spans="2:6" x14ac:dyDescent="0.2">
      <c r="B74" s="14">
        <v>1.0288999999999999</v>
      </c>
      <c r="C74" s="14">
        <v>3.2000000000000002E-3</v>
      </c>
      <c r="D74" s="14">
        <v>11.983000000000001</v>
      </c>
      <c r="E74" s="14">
        <v>1.4247000000000001E-3</v>
      </c>
      <c r="F74" s="14">
        <v>2.7692999999999999</v>
      </c>
    </row>
    <row r="75" spans="2:6" x14ac:dyDescent="0.2">
      <c r="B75" s="14">
        <v>1.0763</v>
      </c>
      <c r="C75" s="14">
        <v>3.2648E-3</v>
      </c>
      <c r="D75" s="14">
        <v>12.103999999999999</v>
      </c>
      <c r="E75" s="14">
        <v>1.3669999999999999E-3</v>
      </c>
      <c r="F75" s="14">
        <v>2.5402999999999998</v>
      </c>
    </row>
    <row r="76" spans="2:6" x14ac:dyDescent="0.2">
      <c r="B76" s="14">
        <v>1.1257999999999999</v>
      </c>
      <c r="C76" s="14">
        <v>3.3308000000000001E-3</v>
      </c>
      <c r="D76" s="14">
        <v>12.221</v>
      </c>
      <c r="E76" s="14">
        <v>1.3324000000000001E-3</v>
      </c>
      <c r="F76" s="14">
        <v>2.3668999999999998</v>
      </c>
    </row>
    <row r="77" spans="2:6" x14ac:dyDescent="0.2">
      <c r="B77" s="14">
        <v>1.1776</v>
      </c>
      <c r="C77" s="14">
        <v>3.3976000000000002E-3</v>
      </c>
      <c r="D77" s="14">
        <v>12.334</v>
      </c>
      <c r="E77" s="14">
        <v>1.2895999999999999E-3</v>
      </c>
      <c r="F77" s="14">
        <v>2.1901000000000002</v>
      </c>
    </row>
    <row r="78" spans="2:6" x14ac:dyDescent="0.2">
      <c r="B78" s="14">
        <v>1.2318</v>
      </c>
      <c r="C78" s="14">
        <v>3.4659000000000001E-3</v>
      </c>
      <c r="D78" s="14">
        <v>12.445</v>
      </c>
      <c r="E78" s="14">
        <v>1.2607E-3</v>
      </c>
      <c r="F78" s="14">
        <v>2.0468999999999999</v>
      </c>
    </row>
    <row r="79" spans="2:6" x14ac:dyDescent="0.2">
      <c r="B79" s="14">
        <v>1.2885</v>
      </c>
      <c r="C79" s="14">
        <v>3.5365000000000001E-3</v>
      </c>
      <c r="D79" s="14">
        <v>12.555</v>
      </c>
      <c r="E79" s="14">
        <v>1.2447999999999999E-3</v>
      </c>
      <c r="F79" s="14">
        <v>1.9320999999999999</v>
      </c>
    </row>
    <row r="80" spans="2:6" x14ac:dyDescent="0.2">
      <c r="B80" s="14">
        <v>1.3478000000000001</v>
      </c>
      <c r="C80" s="14">
        <v>3.6094999999999999E-3</v>
      </c>
      <c r="D80" s="14">
        <v>12.663</v>
      </c>
      <c r="E80" s="14">
        <v>1.2315E-3</v>
      </c>
      <c r="F80" s="14">
        <v>1.8273999999999999</v>
      </c>
    </row>
    <row r="81" spans="2:6" x14ac:dyDescent="0.2">
      <c r="B81" s="14">
        <v>1.4098999999999999</v>
      </c>
      <c r="C81" s="14">
        <v>3.6851000000000002E-3</v>
      </c>
      <c r="D81" s="14">
        <v>12.77</v>
      </c>
      <c r="E81" s="14">
        <v>1.2175E-3</v>
      </c>
      <c r="F81" s="14">
        <v>1.7271000000000001</v>
      </c>
    </row>
    <row r="105" spans="14:20" x14ac:dyDescent="0.2">
      <c r="N105" s="14">
        <v>2.9502000000000002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</row>
    <row r="106" spans="14:20" x14ac:dyDescent="0.2">
      <c r="N106" s="14">
        <v>3.1124999999999998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</row>
    <row r="107" spans="14:20" x14ac:dyDescent="0.2">
      <c r="N107" s="14">
        <v>3.3100999999999998</v>
      </c>
      <c r="O107" s="14">
        <v>3.9674E-5</v>
      </c>
      <c r="P107" s="14">
        <v>4.7941999999999999E-2</v>
      </c>
      <c r="Q107" s="14">
        <v>2.0940999999999999E-4</v>
      </c>
      <c r="R107" s="14">
        <v>0.25305</v>
      </c>
      <c r="S107" s="14">
        <v>1.5956E-3</v>
      </c>
      <c r="T107" s="14">
        <v>1.9281999999999999</v>
      </c>
    </row>
    <row r="108" spans="14:20" x14ac:dyDescent="0.2">
      <c r="N108" s="14">
        <v>3.4994000000000001</v>
      </c>
      <c r="O108" s="14">
        <v>2.699E-4</v>
      </c>
      <c r="P108" s="14">
        <v>0.31111</v>
      </c>
      <c r="Q108" s="14">
        <v>1.2176999999999999E-3</v>
      </c>
      <c r="R108" s="14">
        <v>1.3918999999999999</v>
      </c>
      <c r="S108" s="14">
        <v>9.8093E-3</v>
      </c>
      <c r="T108" s="14">
        <v>11.212999999999999</v>
      </c>
    </row>
    <row r="109" spans="14:20" x14ac:dyDescent="0.2">
      <c r="N109" s="14">
        <v>3.7481</v>
      </c>
      <c r="O109" s="14">
        <v>1.5721000000000001E-3</v>
      </c>
      <c r="P109" s="14">
        <v>1.7009000000000001</v>
      </c>
      <c r="Q109" s="14">
        <v>4.2242E-3</v>
      </c>
      <c r="R109" s="14">
        <v>4.5080999999999998</v>
      </c>
      <c r="S109" s="14">
        <v>3.6435000000000002E-2</v>
      </c>
      <c r="T109" s="14">
        <v>38.884</v>
      </c>
    </row>
    <row r="110" spans="14:20" x14ac:dyDescent="0.2">
      <c r="N110" s="14">
        <v>3.9956999999999998</v>
      </c>
      <c r="O110" s="14">
        <v>3.6518000000000002E-3</v>
      </c>
      <c r="P110" s="14">
        <v>3.7827999999999999</v>
      </c>
      <c r="Q110" s="14">
        <v>1.1127E-2</v>
      </c>
      <c r="R110" s="14">
        <v>11.138999999999999</v>
      </c>
      <c r="S110" s="14">
        <v>0.10235</v>
      </c>
      <c r="T110" s="14">
        <v>102.46</v>
      </c>
    </row>
    <row r="111" spans="14:20" x14ac:dyDescent="0.2">
      <c r="N111" s="14">
        <v>4.2154999999999996</v>
      </c>
      <c r="O111" s="14">
        <v>4.1281E-3</v>
      </c>
      <c r="P111" s="14">
        <v>4.2347000000000001</v>
      </c>
      <c r="Q111" s="14">
        <v>1.8845000000000001E-3</v>
      </c>
      <c r="R111" s="14">
        <v>1.7882</v>
      </c>
      <c r="S111" s="14">
        <v>1.8287000000000001E-2</v>
      </c>
      <c r="T111" s="14">
        <v>17.352</v>
      </c>
    </row>
    <row r="112" spans="14:20" x14ac:dyDescent="0.2">
      <c r="N112" s="14">
        <v>4.4862000000000002</v>
      </c>
      <c r="O112" s="14">
        <v>4.267E-3</v>
      </c>
      <c r="P112" s="14">
        <v>4.3585000000000003</v>
      </c>
      <c r="Q112" s="14">
        <v>4.8117E-4</v>
      </c>
      <c r="R112" s="14">
        <v>0.42903000000000002</v>
      </c>
      <c r="S112" s="14">
        <v>4.9687000000000004E-3</v>
      </c>
      <c r="T112" s="14">
        <v>4.4302000000000001</v>
      </c>
    </row>
    <row r="113" spans="14:20" x14ac:dyDescent="0.2">
      <c r="N113" s="14">
        <v>4.8513000000000002</v>
      </c>
      <c r="O113" s="14">
        <v>4.4428000000000002E-3</v>
      </c>
      <c r="P113" s="14">
        <v>4.5034999999999998</v>
      </c>
      <c r="Q113" s="14">
        <v>3.9806999999999999E-4</v>
      </c>
      <c r="R113" s="14">
        <v>0.32822000000000001</v>
      </c>
      <c r="S113" s="14">
        <v>4.4435999999999998E-3</v>
      </c>
      <c r="T113" s="14">
        <v>3.6638999999999999</v>
      </c>
    </row>
    <row r="114" spans="14:20" x14ac:dyDescent="0.2">
      <c r="N114" s="14">
        <v>5.1498999999999997</v>
      </c>
      <c r="O114" s="14">
        <v>4.5055E-3</v>
      </c>
      <c r="P114" s="14">
        <v>4.5522</v>
      </c>
      <c r="Q114" s="14">
        <v>4.0316000000000001E-4</v>
      </c>
      <c r="R114" s="14">
        <v>0.31313999999999997</v>
      </c>
      <c r="S114" s="14">
        <v>4.7803999999999998E-3</v>
      </c>
      <c r="T114" s="14">
        <v>3.7130000000000001</v>
      </c>
    </row>
    <row r="115" spans="14:20" x14ac:dyDescent="0.2">
      <c r="N115" s="14">
        <v>5.4280999999999997</v>
      </c>
      <c r="O115" s="14">
        <v>4.6493999999999997E-3</v>
      </c>
      <c r="P115" s="14">
        <v>4.6582999999999997</v>
      </c>
      <c r="Q115" s="14">
        <v>3.5912999999999999E-4</v>
      </c>
      <c r="R115" s="14">
        <v>0.26463999999999999</v>
      </c>
      <c r="S115" s="14">
        <v>4.4866000000000003E-3</v>
      </c>
      <c r="T115" s="14">
        <v>3.3062</v>
      </c>
    </row>
    <row r="116" spans="14:20" x14ac:dyDescent="0.2">
      <c r="N116" s="14">
        <v>5.8635999999999999</v>
      </c>
      <c r="O116" s="14">
        <v>4.7994999999999999E-3</v>
      </c>
      <c r="P116" s="14">
        <v>4.7606999999999999</v>
      </c>
      <c r="Q116" s="14">
        <v>3.1918000000000002E-4</v>
      </c>
      <c r="R116" s="14">
        <v>0.21773999999999999</v>
      </c>
      <c r="S116" s="14">
        <v>4.3071000000000003E-3</v>
      </c>
      <c r="T116" s="14">
        <v>2.9382000000000001</v>
      </c>
    </row>
    <row r="117" spans="14:20" x14ac:dyDescent="0.2">
      <c r="N117" s="14">
        <v>6.3906000000000001</v>
      </c>
      <c r="O117" s="14">
        <v>4.9573000000000004E-3</v>
      </c>
      <c r="P117" s="14">
        <v>4.8593999999999999</v>
      </c>
      <c r="Q117" s="14">
        <v>2.7025999999999998E-4</v>
      </c>
      <c r="R117" s="14">
        <v>0.16916</v>
      </c>
      <c r="S117" s="14">
        <v>3.9741000000000004E-3</v>
      </c>
      <c r="T117" s="14">
        <v>2.4874000000000001</v>
      </c>
    </row>
    <row r="118" spans="14:20" x14ac:dyDescent="0.2">
      <c r="N118" s="14">
        <v>6.8966000000000003</v>
      </c>
      <c r="O118" s="14">
        <v>5.0686999999999998E-3</v>
      </c>
      <c r="P118" s="14">
        <v>4.9240000000000004</v>
      </c>
      <c r="Q118" s="14">
        <v>2.6020999999999998E-4</v>
      </c>
      <c r="R118" s="14">
        <v>0.15092</v>
      </c>
      <c r="S118" s="14">
        <v>4.1307999999999996E-3</v>
      </c>
      <c r="T118" s="14">
        <v>2.3957999999999999</v>
      </c>
    </row>
    <row r="119" spans="14:20" x14ac:dyDescent="0.2">
      <c r="N119" s="14">
        <v>7.4162999999999997</v>
      </c>
      <c r="O119" s="14">
        <v>5.2094000000000003E-3</v>
      </c>
      <c r="P119" s="14">
        <v>4.9999000000000002</v>
      </c>
      <c r="Q119" s="14">
        <v>2.3018E-4</v>
      </c>
      <c r="R119" s="14">
        <v>0.12415</v>
      </c>
      <c r="S119" s="14">
        <v>3.9284000000000003E-3</v>
      </c>
      <c r="T119" s="14">
        <v>2.1187999999999998</v>
      </c>
    </row>
    <row r="120" spans="14:20" x14ac:dyDescent="0.2">
      <c r="N120" s="14">
        <v>8.0831999999999997</v>
      </c>
      <c r="O120" s="14">
        <v>5.3625000000000001E-3</v>
      </c>
      <c r="P120" s="14">
        <v>5.0757000000000003</v>
      </c>
      <c r="Q120" s="14">
        <v>2.1195E-4</v>
      </c>
      <c r="R120" s="14">
        <v>0.10488</v>
      </c>
      <c r="S120" s="14">
        <v>3.9421999999999999E-3</v>
      </c>
      <c r="T120" s="14">
        <v>1.9508000000000001</v>
      </c>
    </row>
    <row r="121" spans="14:20" x14ac:dyDescent="0.2">
      <c r="N121" s="14">
        <v>9.1518999999999995</v>
      </c>
      <c r="O121" s="14">
        <v>5.6169000000000002E-3</v>
      </c>
      <c r="P121" s="14">
        <v>5.1868999999999996</v>
      </c>
      <c r="Q121" s="14">
        <v>1.7981E-4</v>
      </c>
      <c r="R121" s="14">
        <v>7.8589999999999993E-2</v>
      </c>
      <c r="S121" s="14">
        <v>3.7816E-3</v>
      </c>
      <c r="T121" s="14">
        <v>1.6528</v>
      </c>
    </row>
    <row r="122" spans="14:20" x14ac:dyDescent="0.2">
      <c r="N122" s="14">
        <v>10.3368</v>
      </c>
      <c r="O122" s="14">
        <v>5.7777999999999996E-3</v>
      </c>
      <c r="P122" s="14">
        <v>5.2491000000000003</v>
      </c>
      <c r="Q122" s="14">
        <v>1.6836999999999999E-4</v>
      </c>
      <c r="R122" s="14">
        <v>6.5155000000000005E-2</v>
      </c>
      <c r="S122" s="14">
        <v>4.0046999999999999E-3</v>
      </c>
      <c r="T122" s="14">
        <v>1.5497000000000001</v>
      </c>
    </row>
    <row r="123" spans="14:20" x14ac:dyDescent="0.2">
      <c r="N123" s="14">
        <v>12.4331</v>
      </c>
      <c r="O123" s="14">
        <v>6.1834999999999998E-3</v>
      </c>
      <c r="P123" s="14">
        <v>5.3796999999999997</v>
      </c>
      <c r="Q123" s="14">
        <v>1.2533999999999999E-4</v>
      </c>
      <c r="R123" s="14">
        <v>4.0322999999999998E-2</v>
      </c>
      <c r="S123" s="14">
        <v>3.5677999999999999E-3</v>
      </c>
      <c r="T123" s="14">
        <v>1.1477999999999999</v>
      </c>
    </row>
    <row r="124" spans="14:20" x14ac:dyDescent="0.2">
      <c r="N124" s="14">
        <v>17.842600000000001</v>
      </c>
      <c r="O124" s="14">
        <v>6.7968999999999998E-3</v>
      </c>
      <c r="P124" s="14">
        <v>5.5171999999999999</v>
      </c>
      <c r="Q124" s="14">
        <v>8.0909999999999996E-5</v>
      </c>
      <c r="R124" s="14">
        <v>1.8138999999999999E-2</v>
      </c>
      <c r="S124" s="14">
        <v>3.2734999999999999E-3</v>
      </c>
      <c r="T124" s="14">
        <v>0.73385999999999996</v>
      </c>
    </row>
    <row r="125" spans="14:20" x14ac:dyDescent="0.2">
      <c r="N125" s="14">
        <v>23.230499999999999</v>
      </c>
      <c r="O125" s="14">
        <v>6.9959999999999996E-3</v>
      </c>
      <c r="P125" s="14">
        <v>5.5514999999999999</v>
      </c>
      <c r="Q125" s="14">
        <v>6.2308E-5</v>
      </c>
      <c r="R125" s="14">
        <v>1.0729000000000001E-2</v>
      </c>
      <c r="S125" s="14">
        <v>3.3276E-3</v>
      </c>
      <c r="T125" s="14">
        <v>0.57296999999999998</v>
      </c>
    </row>
    <row r="126" spans="14:20" x14ac:dyDescent="0.2">
      <c r="N126" s="14">
        <v>27.433299999999999</v>
      </c>
      <c r="O126" s="14">
        <v>7.2987E-3</v>
      </c>
      <c r="P126" s="14">
        <v>5.5956000000000001</v>
      </c>
      <c r="Q126" s="14">
        <v>5.8093000000000001E-5</v>
      </c>
      <c r="R126" s="14">
        <v>8.4705000000000006E-3</v>
      </c>
      <c r="S126" s="14">
        <v>3.6584999999999999E-3</v>
      </c>
      <c r="T126" s="14">
        <v>0.53344999999999998</v>
      </c>
    </row>
    <row r="127" spans="14:20" x14ac:dyDescent="0.2">
      <c r="N127" s="14">
        <v>37.053199999999997</v>
      </c>
      <c r="O127" s="14">
        <v>7.8679000000000006E-3</v>
      </c>
      <c r="P127" s="14">
        <v>5.6570999999999998</v>
      </c>
      <c r="Q127" s="14">
        <v>4.057E-5</v>
      </c>
      <c r="R127" s="14">
        <v>4.3797000000000003E-3</v>
      </c>
      <c r="S127" s="14">
        <v>3.4196000000000001E-3</v>
      </c>
      <c r="T127" s="14">
        <v>0.36915999999999999</v>
      </c>
    </row>
    <row r="128" spans="14:20" x14ac:dyDescent="0.2">
      <c r="N128" s="14">
        <v>48.488399999999999</v>
      </c>
      <c r="O128" s="14">
        <v>8.2004000000000001E-3</v>
      </c>
      <c r="P128" s="14">
        <v>5.6844999999999999</v>
      </c>
      <c r="Q128" s="14">
        <v>3.7611999999999998E-5</v>
      </c>
      <c r="R128" s="14">
        <v>3.1026999999999999E-3</v>
      </c>
      <c r="S128" s="14">
        <v>4.1875999999999997E-3</v>
      </c>
      <c r="T128" s="14">
        <v>0.34544999999999998</v>
      </c>
    </row>
    <row r="129" spans="14:20" x14ac:dyDescent="0.2">
      <c r="N129" s="14">
        <v>74.4011</v>
      </c>
      <c r="O129" s="14">
        <v>8.9358000000000007E-3</v>
      </c>
      <c r="P129" s="14">
        <v>5.7240000000000002</v>
      </c>
      <c r="Q129" s="14">
        <v>1.7108E-5</v>
      </c>
      <c r="R129" s="14">
        <v>9.1978999999999997E-4</v>
      </c>
      <c r="S129" s="14">
        <v>2.8475000000000002E-3</v>
      </c>
      <c r="T129" s="14">
        <v>0.15309</v>
      </c>
    </row>
    <row r="130" spans="14:20" x14ac:dyDescent="0.2">
      <c r="N130" s="14">
        <v>109.64019999999999</v>
      </c>
      <c r="O130" s="14">
        <v>9.1531000000000008E-3</v>
      </c>
      <c r="P130" s="14">
        <v>5.7320000000000002</v>
      </c>
      <c r="Q130" s="14">
        <v>7.9052000000000001E-6</v>
      </c>
      <c r="R130" s="14">
        <v>2.8841000000000001E-4</v>
      </c>
      <c r="S130" s="14">
        <v>1.9851999999999999E-3</v>
      </c>
      <c r="T130" s="14">
        <v>7.2427000000000005E-2</v>
      </c>
    </row>
    <row r="131" spans="14:20" x14ac:dyDescent="0.2">
      <c r="N131" s="14">
        <v>128.102</v>
      </c>
      <c r="O131" s="14">
        <v>9.1745999999999998E-3</v>
      </c>
      <c r="P131" s="14">
        <v>5.7325999999999997</v>
      </c>
      <c r="Q131" s="14">
        <v>2.2738000000000002E-6</v>
      </c>
      <c r="R131" s="14">
        <v>7.1000999999999993E-5</v>
      </c>
      <c r="S131" s="14">
        <v>6.7040000000000003E-4</v>
      </c>
      <c r="T131" s="14">
        <v>2.0933E-2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zoomScaleNormal="100" workbookViewId="0">
      <selection activeCell="B47" sqref="B47"/>
    </sheetView>
  </sheetViews>
  <sheetFormatPr defaultRowHeight="14.25" x14ac:dyDescent="0.2"/>
  <cols>
    <col min="2" max="6" width="9.125" bestFit="1" customWidth="1"/>
    <col min="8" max="8" width="10.25" bestFit="1" customWidth="1"/>
    <col min="9" max="9" width="9.375" bestFit="1" customWidth="1"/>
    <col min="10" max="10" width="11" bestFit="1" customWidth="1"/>
    <col min="11" max="11" width="9.125" bestFit="1" customWidth="1"/>
    <col min="12" max="12" width="12.125" bestFit="1" customWidth="1"/>
  </cols>
  <sheetData>
    <row r="1" spans="1:18" ht="15" thickBot="1" x14ac:dyDescent="0.25"/>
    <row r="2" spans="1:18" ht="15" thickBot="1" x14ac:dyDescent="0.2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3"/>
      <c r="I2" s="3"/>
      <c r="J2" s="3"/>
      <c r="K2" s="3"/>
      <c r="L2" s="3"/>
      <c r="M2" s="3"/>
      <c r="N2" s="3"/>
      <c r="O2" s="3"/>
    </row>
    <row r="3" spans="1:18" ht="23.25" thickBot="1" x14ac:dyDescent="0.25">
      <c r="A3" s="4" t="s">
        <v>10</v>
      </c>
      <c r="B3" s="5">
        <v>1.2699999999999999E-2</v>
      </c>
      <c r="C3" s="5">
        <v>1.37E-2</v>
      </c>
      <c r="D3" s="5">
        <v>1.2500000000000001E-2</v>
      </c>
      <c r="E3" s="5">
        <v>9.7999999999999997E-3</v>
      </c>
      <c r="F3" s="5">
        <v>8.8000000000000005E-3</v>
      </c>
      <c r="G3" s="3" t="s">
        <v>12</v>
      </c>
      <c r="H3" s="3"/>
      <c r="I3" s="3"/>
      <c r="J3" s="3"/>
      <c r="K3" s="3"/>
      <c r="L3" s="3"/>
      <c r="M3" s="3"/>
      <c r="N3" s="3"/>
      <c r="O3" s="3"/>
    </row>
    <row r="4" spans="1:18" ht="15" thickBot="1" x14ac:dyDescent="0.25">
      <c r="A4" s="6" t="s">
        <v>11</v>
      </c>
      <c r="B4" s="7">
        <v>36.28</v>
      </c>
      <c r="C4" s="7">
        <v>31.49</v>
      </c>
      <c r="D4" s="7">
        <v>27.9</v>
      </c>
      <c r="E4" s="7">
        <v>18.77</v>
      </c>
      <c r="F4" s="7">
        <v>19.73</v>
      </c>
      <c r="G4" s="3"/>
      <c r="H4" s="3"/>
      <c r="I4" s="3"/>
      <c r="J4" s="3"/>
      <c r="K4" s="3"/>
      <c r="L4" s="3"/>
      <c r="M4" s="3"/>
      <c r="N4" s="2" t="s">
        <v>5</v>
      </c>
      <c r="O4" s="2" t="s">
        <v>6</v>
      </c>
      <c r="P4" s="2" t="s">
        <v>7</v>
      </c>
      <c r="Q4" s="2" t="s">
        <v>8</v>
      </c>
      <c r="R4" s="2" t="s">
        <v>9</v>
      </c>
    </row>
    <row r="5" spans="1:18" x14ac:dyDescent="0.2">
      <c r="A5" s="3" t="s">
        <v>13</v>
      </c>
      <c r="B5" s="3">
        <v>2.0068999999999998E-3</v>
      </c>
      <c r="C5" s="3">
        <v>6.5801000000000002E-3</v>
      </c>
      <c r="D5" s="3">
        <v>4.2728999999999996E-3</v>
      </c>
      <c r="E5" s="3">
        <v>4.4127999999999997E-3</v>
      </c>
      <c r="F5" s="3">
        <v>5.2037000000000003E-3</v>
      </c>
      <c r="G5" s="8" t="s">
        <v>17</v>
      </c>
      <c r="H5" s="8">
        <f>B5-B6</f>
        <v>7.6599999999999802E-5</v>
      </c>
      <c r="I5" s="8">
        <f t="shared" ref="I5:K5" si="0">C5-C6</f>
        <v>4.8266000000000003E-3</v>
      </c>
      <c r="J5" s="8">
        <f t="shared" si="0"/>
        <v>5.0969999999999965E-4</v>
      </c>
      <c r="K5" s="8">
        <f t="shared" si="0"/>
        <v>2.8889999999999996E-3</v>
      </c>
      <c r="L5" s="8">
        <f>F5-F6</f>
        <v>1.5186000000000002E-3</v>
      </c>
      <c r="M5" s="3" t="s">
        <v>22</v>
      </c>
      <c r="N5" s="3">
        <v>7.6599999999999802E-5</v>
      </c>
      <c r="O5" s="3">
        <v>4.8266000000000003E-3</v>
      </c>
      <c r="P5">
        <v>5.0969999999999965E-4</v>
      </c>
      <c r="Q5">
        <v>2.8889999999999996E-3</v>
      </c>
      <c r="R5">
        <v>1.5186000000000002E-3</v>
      </c>
    </row>
    <row r="6" spans="1:18" x14ac:dyDescent="0.2">
      <c r="A6" s="3" t="s">
        <v>14</v>
      </c>
      <c r="B6" s="3">
        <v>1.9303E-3</v>
      </c>
      <c r="C6" s="3">
        <v>1.7535000000000001E-3</v>
      </c>
      <c r="D6" s="3">
        <v>3.7632E-3</v>
      </c>
      <c r="E6" s="3">
        <v>1.5238000000000001E-3</v>
      </c>
      <c r="F6" s="3">
        <v>3.6851000000000002E-3</v>
      </c>
      <c r="G6" s="8" t="s">
        <v>18</v>
      </c>
      <c r="H6" s="8">
        <f>B7-B8</f>
        <v>-0.29100000000000037</v>
      </c>
      <c r="I6" s="8">
        <f>C7-C8</f>
        <v>11.821999999999999</v>
      </c>
      <c r="J6" s="8">
        <f>D7-D8</f>
        <v>-0.42999999999999972</v>
      </c>
      <c r="K6" s="8">
        <f>E7-E8</f>
        <v>8.3139000000000003</v>
      </c>
      <c r="L6" s="8">
        <f>F7-F8</f>
        <v>5.2650000000000006</v>
      </c>
      <c r="M6" s="3" t="s">
        <v>23</v>
      </c>
      <c r="N6" s="3">
        <v>-0.29100000000000037</v>
      </c>
      <c r="O6" s="3">
        <v>11.821999999999999</v>
      </c>
      <c r="P6">
        <v>-0.42999999999999972</v>
      </c>
      <c r="Q6">
        <v>8.3139000000000003</v>
      </c>
      <c r="R6">
        <v>5.2650000000000006</v>
      </c>
    </row>
    <row r="7" spans="1:18" x14ac:dyDescent="0.2">
      <c r="A7" s="3" t="s">
        <v>15</v>
      </c>
      <c r="B7" s="3">
        <v>6.3724999999999996</v>
      </c>
      <c r="C7" s="3">
        <v>18.263999999999999</v>
      </c>
      <c r="D7" s="3">
        <v>12.446</v>
      </c>
      <c r="E7" s="3">
        <v>14.086</v>
      </c>
      <c r="F7" s="3">
        <v>18.035</v>
      </c>
      <c r="G7" s="8" t="s">
        <v>17</v>
      </c>
      <c r="H7" s="8">
        <f>H5/B5*100</f>
        <v>3.8168319298420359</v>
      </c>
      <c r="I7" s="8">
        <f t="shared" ref="I7:L7" si="1">I5/C5*100</f>
        <v>73.35146882266227</v>
      </c>
      <c r="J7" s="8">
        <f t="shared" si="1"/>
        <v>11.928666713473278</v>
      </c>
      <c r="K7" s="8">
        <f t="shared" si="1"/>
        <v>65.468636693255974</v>
      </c>
      <c r="L7" s="8">
        <f t="shared" si="1"/>
        <v>29.183081269096988</v>
      </c>
      <c r="M7" s="3" t="s">
        <v>22</v>
      </c>
      <c r="N7" s="3">
        <v>3.8168319298420359</v>
      </c>
      <c r="O7" s="3">
        <v>73.35146882266227</v>
      </c>
      <c r="P7">
        <v>11.928666713473278</v>
      </c>
      <c r="Q7">
        <v>65.468636693255974</v>
      </c>
      <c r="R7">
        <v>29.183081269096988</v>
      </c>
    </row>
    <row r="8" spans="1:18" x14ac:dyDescent="0.2">
      <c r="A8" s="3" t="s">
        <v>16</v>
      </c>
      <c r="B8" s="3">
        <v>6.6635</v>
      </c>
      <c r="C8" s="3">
        <v>6.4420000000000002</v>
      </c>
      <c r="D8" s="3">
        <v>12.875999999999999</v>
      </c>
      <c r="E8" s="3">
        <v>5.7721</v>
      </c>
      <c r="F8" s="3">
        <v>12.77</v>
      </c>
      <c r="G8" s="9" t="s">
        <v>18</v>
      </c>
      <c r="H8" s="9">
        <f>H6/B7*100</f>
        <v>-4.5664966653589705</v>
      </c>
      <c r="I8" s="9">
        <f t="shared" ref="I8:L8" si="2">I6/C7*100</f>
        <v>64.728427507665359</v>
      </c>
      <c r="J8" s="9">
        <f>J6/D7*100</f>
        <v>-3.454925277197491</v>
      </c>
      <c r="K8" s="9">
        <f t="shared" si="2"/>
        <v>59.022433622036061</v>
      </c>
      <c r="L8" s="9">
        <f t="shared" si="2"/>
        <v>29.193235375658443</v>
      </c>
      <c r="M8" s="3" t="s">
        <v>23</v>
      </c>
      <c r="N8" s="3">
        <v>-4.5664966653589705</v>
      </c>
      <c r="O8" s="3">
        <v>64.728427507665359</v>
      </c>
      <c r="P8">
        <v>-3.454925277197491</v>
      </c>
      <c r="Q8">
        <v>59.022433622036061</v>
      </c>
      <c r="R8">
        <v>29.193235375658443</v>
      </c>
    </row>
    <row r="9" spans="1:18" x14ac:dyDescent="0.2">
      <c r="A9" s="3" t="s">
        <v>13</v>
      </c>
      <c r="B9" s="3">
        <v>4.0293999999999998E-3</v>
      </c>
      <c r="C9" s="3">
        <v>1.0779E-2</v>
      </c>
      <c r="D9" s="3">
        <v>3.1678000000000001E-3</v>
      </c>
      <c r="E9" s="3">
        <v>1.5682000000000001E-2</v>
      </c>
      <c r="F9" s="3">
        <v>8.9358000000000007E-3</v>
      </c>
      <c r="G9" s="3" t="s">
        <v>17</v>
      </c>
      <c r="H9" s="3">
        <f>B9-B10</f>
        <v>-3.5172599999999998E-2</v>
      </c>
      <c r="I9" s="3">
        <f t="shared" ref="I9:L9" si="3">C9-C10</f>
        <v>-1.0241E-2</v>
      </c>
      <c r="J9" s="3">
        <f t="shared" si="3"/>
        <v>-4.3707200000000002E-2</v>
      </c>
      <c r="K9" s="3">
        <f t="shared" si="3"/>
        <v>-1.1339999999999996E-3</v>
      </c>
      <c r="L9" s="3">
        <f t="shared" si="3"/>
        <v>-4.0259200000000002E-2</v>
      </c>
      <c r="M9" s="3" t="s">
        <v>22</v>
      </c>
      <c r="N9" s="3">
        <v>-3.5172599999999998E-2</v>
      </c>
      <c r="O9" s="3">
        <v>-1.0241E-2</v>
      </c>
      <c r="P9">
        <v>-4.3707200000000002E-2</v>
      </c>
      <c r="Q9">
        <v>-1.1339999999999996E-3</v>
      </c>
      <c r="R9">
        <v>-4.0259200000000002E-2</v>
      </c>
    </row>
    <row r="10" spans="1:18" x14ac:dyDescent="0.2">
      <c r="A10" s="3" t="s">
        <v>14</v>
      </c>
      <c r="B10" s="3">
        <v>3.9202000000000001E-2</v>
      </c>
      <c r="C10" s="3">
        <v>2.102E-2</v>
      </c>
      <c r="D10" s="3">
        <v>4.6875E-2</v>
      </c>
      <c r="E10" s="3">
        <v>1.6816000000000001E-2</v>
      </c>
      <c r="F10" s="3">
        <v>4.9195000000000003E-2</v>
      </c>
      <c r="G10" s="3" t="s">
        <v>18</v>
      </c>
      <c r="H10" s="3">
        <f>B11-B12</f>
        <v>-6.8087</v>
      </c>
      <c r="I10" s="3">
        <f>C11-C12</f>
        <v>-0.79200000000000004</v>
      </c>
      <c r="J10" s="3">
        <f t="shared" ref="J10" si="4">D11-D12</f>
        <v>-8.9582999999999995</v>
      </c>
      <c r="K10" s="3">
        <f>E11-E12</f>
        <v>4.3685</v>
      </c>
      <c r="L10" s="3">
        <f>F10-F12</f>
        <v>-12.375805000000001</v>
      </c>
      <c r="M10" s="3" t="s">
        <v>23</v>
      </c>
      <c r="N10" s="3">
        <v>-6.8087</v>
      </c>
      <c r="O10" s="3">
        <v>-0.79200000000000004</v>
      </c>
      <c r="P10">
        <v>-8.9582999999999995</v>
      </c>
      <c r="Q10">
        <v>4.3685</v>
      </c>
      <c r="R10">
        <v>-12.375805000000001</v>
      </c>
    </row>
    <row r="11" spans="1:18" x14ac:dyDescent="0.2">
      <c r="A11" s="3" t="s">
        <v>15</v>
      </c>
      <c r="B11" s="3">
        <v>2.4971000000000001</v>
      </c>
      <c r="C11" s="3">
        <v>1.8541000000000001</v>
      </c>
      <c r="D11" s="3">
        <v>1.9397</v>
      </c>
      <c r="E11" s="3">
        <v>10.121</v>
      </c>
      <c r="F11" s="3">
        <v>1.6973</v>
      </c>
      <c r="G11" s="3" t="s">
        <v>17</v>
      </c>
      <c r="H11" s="3">
        <f>H9/B9*100</f>
        <v>-872.89919094654294</v>
      </c>
      <c r="I11" s="3">
        <f t="shared" ref="I11:L11" si="5">I9/C9*100</f>
        <v>-95.008813433528147</v>
      </c>
      <c r="J11" s="3">
        <f t="shared" si="5"/>
        <v>-1379.7335690384493</v>
      </c>
      <c r="K11" s="3">
        <f t="shared" si="5"/>
        <v>-7.2312205075883149</v>
      </c>
      <c r="L11" s="3">
        <f t="shared" si="5"/>
        <v>-450.53828420510752</v>
      </c>
      <c r="M11" s="3" t="s">
        <v>22</v>
      </c>
      <c r="N11" s="3">
        <v>-872.89919094654294</v>
      </c>
      <c r="O11" s="3">
        <v>-95.008813433528147</v>
      </c>
      <c r="P11">
        <v>-1379.7335690384493</v>
      </c>
      <c r="Q11">
        <v>-7.2312205075883149</v>
      </c>
      <c r="R11">
        <v>-450.53828420510752</v>
      </c>
    </row>
    <row r="12" spans="1:18" x14ac:dyDescent="0.2">
      <c r="A12" s="3" t="s">
        <v>16</v>
      </c>
      <c r="B12" s="3">
        <v>9.3057999999999996</v>
      </c>
      <c r="C12" s="3">
        <v>2.6461000000000001</v>
      </c>
      <c r="D12" s="3">
        <v>10.898</v>
      </c>
      <c r="E12" s="3">
        <v>5.7525000000000004</v>
      </c>
      <c r="F12" s="3">
        <v>12.425000000000001</v>
      </c>
      <c r="G12" s="3" t="s">
        <v>18</v>
      </c>
      <c r="H12" s="3">
        <f>H10/B12*100</f>
        <v>-73.166197425261672</v>
      </c>
      <c r="I12" s="3">
        <f t="shared" ref="I12:L12" si="6">I10/C12*100</f>
        <v>-29.930841615963118</v>
      </c>
      <c r="J12" s="3">
        <f t="shared" si="6"/>
        <v>-82.201321343365748</v>
      </c>
      <c r="K12" s="3">
        <f>K10/E12*100</f>
        <v>75.94089526292916</v>
      </c>
      <c r="L12" s="3">
        <f t="shared" si="6"/>
        <v>-99.604064386317916</v>
      </c>
      <c r="M12" s="3" t="s">
        <v>23</v>
      </c>
      <c r="N12" s="3">
        <v>-73.166197425261672</v>
      </c>
      <c r="O12" s="3">
        <v>-29.930841615963118</v>
      </c>
      <c r="P12">
        <v>-82.201321343365748</v>
      </c>
      <c r="Q12">
        <v>75.94089526292916</v>
      </c>
      <c r="R12">
        <v>-99.604064386317916</v>
      </c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8" x14ac:dyDescent="0.2">
      <c r="A14" t="s">
        <v>19</v>
      </c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</row>
    <row r="15" spans="1:18" x14ac:dyDescent="0.2">
      <c r="A15" s="3" t="s">
        <v>20</v>
      </c>
      <c r="B15">
        <v>4.1321129597814893E-2</v>
      </c>
      <c r="C15">
        <v>4.5498533995042528E-2</v>
      </c>
      <c r="D15">
        <v>4.9812981021340776E-2</v>
      </c>
      <c r="E15">
        <v>5.6872374496092136E-2</v>
      </c>
      <c r="F15">
        <v>5.2880546237882749E-2</v>
      </c>
      <c r="G15" s="3"/>
      <c r="H15" s="3"/>
      <c r="I15" s="3"/>
      <c r="J15" s="3"/>
      <c r="K15" s="3"/>
      <c r="L15" s="3"/>
      <c r="M15" s="3"/>
      <c r="N15" s="3"/>
      <c r="O15" s="3"/>
    </row>
    <row r="16" spans="1:18" x14ac:dyDescent="0.2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39" spans="1:8" x14ac:dyDescent="0.2">
      <c r="C39" s="13">
        <v>42036</v>
      </c>
      <c r="D39" s="13">
        <v>42037</v>
      </c>
      <c r="E39" s="13">
        <v>42038</v>
      </c>
      <c r="F39" s="13">
        <v>42039</v>
      </c>
      <c r="G39" s="13">
        <v>42040</v>
      </c>
    </row>
    <row r="40" spans="1:8" x14ac:dyDescent="0.2">
      <c r="A40" t="s">
        <v>24</v>
      </c>
      <c r="B40" t="s">
        <v>25</v>
      </c>
      <c r="C40">
        <v>6.1999999999999998E-3</v>
      </c>
      <c r="D40">
        <v>9.4999999999999998E-3</v>
      </c>
      <c r="E40">
        <v>3.5000000000000003E-2</v>
      </c>
      <c r="F40">
        <v>2.0299999999999999E-2</v>
      </c>
      <c r="G40">
        <v>7.0599999999999996E-2</v>
      </c>
    </row>
    <row r="41" spans="1:8" x14ac:dyDescent="0.2">
      <c r="C41">
        <v>2.4899999999999999E-2</v>
      </c>
      <c r="D41">
        <v>5.0299999999999997E-2</v>
      </c>
      <c r="E41">
        <v>1.7299999999999999E-2</v>
      </c>
      <c r="F41">
        <v>3.4112</v>
      </c>
      <c r="G41">
        <v>0.81811999999999996</v>
      </c>
    </row>
    <row r="42" spans="1:8" x14ac:dyDescent="0.2">
      <c r="A42" t="s">
        <v>27</v>
      </c>
      <c r="B42" t="s">
        <v>26</v>
      </c>
      <c r="C42">
        <v>0.37640000000000001</v>
      </c>
      <c r="D42">
        <v>0.35909999999999997</v>
      </c>
      <c r="E42">
        <v>0.38919999999999999</v>
      </c>
      <c r="F42">
        <v>0.35899999999999999</v>
      </c>
      <c r="G42">
        <v>0.41610000000000003</v>
      </c>
    </row>
    <row r="43" spans="1:8" x14ac:dyDescent="0.2">
      <c r="C43">
        <v>2.8933</v>
      </c>
      <c r="D43">
        <v>1.1625000000000001</v>
      </c>
      <c r="E43">
        <v>3.0615999999999999</v>
      </c>
      <c r="F43">
        <v>0.53659999999999997</v>
      </c>
      <c r="G43">
        <v>4.7112999999999996</v>
      </c>
    </row>
    <row r="45" spans="1:8" x14ac:dyDescent="0.2">
      <c r="B45">
        <f>AVERAGE(C45:E45)</f>
        <v>0.35799999999999993</v>
      </c>
      <c r="C45">
        <f>C42-C40</f>
        <v>0.37020000000000003</v>
      </c>
      <c r="D45">
        <f t="shared" ref="D45:G45" si="7">D42-D40</f>
        <v>0.34959999999999997</v>
      </c>
      <c r="E45">
        <f t="shared" si="7"/>
        <v>0.35419999999999996</v>
      </c>
      <c r="F45">
        <f t="shared" si="7"/>
        <v>0.3387</v>
      </c>
      <c r="G45">
        <f t="shared" si="7"/>
        <v>0.34550000000000003</v>
      </c>
      <c r="H45">
        <f>AVERAGE(C45:G45)</f>
        <v>0.35164000000000001</v>
      </c>
    </row>
    <row r="46" spans="1:8" x14ac:dyDescent="0.2">
      <c r="B46">
        <f>AVERAGE(F45:G45)</f>
        <v>0.34210000000000002</v>
      </c>
      <c r="C46">
        <f>C43-C41</f>
        <v>2.8683999999999998</v>
      </c>
      <c r="D46">
        <f t="shared" ref="D46:G46" si="8">D43-D41</f>
        <v>1.1122000000000001</v>
      </c>
      <c r="E46">
        <f t="shared" si="8"/>
        <v>3.0442999999999998</v>
      </c>
      <c r="F46">
        <f t="shared" si="8"/>
        <v>-2.8746</v>
      </c>
      <c r="G46">
        <f t="shared" si="8"/>
        <v>3.8931799999999996</v>
      </c>
      <c r="H46">
        <f>AVERAGE(C46:G46)</f>
        <v>1.6086959999999997</v>
      </c>
    </row>
    <row r="47" spans="1:8" x14ac:dyDescent="0.2">
      <c r="B47">
        <f>B45-B46</f>
        <v>1.5899999999999914E-2</v>
      </c>
    </row>
    <row r="50" spans="6:10" ht="15" thickBot="1" x14ac:dyDescent="0.25"/>
    <row r="51" spans="6:10" ht="15" thickBot="1" x14ac:dyDescent="0.25">
      <c r="F51" s="10"/>
      <c r="G51" s="10"/>
      <c r="H51" s="10"/>
      <c r="I51" s="10"/>
      <c r="J51" s="10"/>
    </row>
    <row r="52" spans="6:10" ht="15" thickBot="1" x14ac:dyDescent="0.25">
      <c r="F52" s="11"/>
      <c r="G52" s="11"/>
      <c r="H52" s="11"/>
      <c r="I52" s="11"/>
      <c r="J52" s="11"/>
    </row>
    <row r="53" spans="6:10" ht="15" thickBot="1" x14ac:dyDescent="0.25">
      <c r="F53" s="11"/>
      <c r="G53" s="11"/>
      <c r="H53" s="11"/>
      <c r="I53" s="11"/>
      <c r="J53" s="11"/>
    </row>
    <row r="54" spans="6:10" ht="15" thickBot="1" x14ac:dyDescent="0.25">
      <c r="F54" s="12"/>
      <c r="G54" s="12"/>
      <c r="H54" s="12"/>
      <c r="I54" s="12"/>
      <c r="J54" s="1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S_#2</vt:lpstr>
      <vt:lpstr>1048.2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2017-12-19T09:41:49Z</dcterms:modified>
</cp:coreProperties>
</file>