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w0328\Desktop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1" l="1"/>
  <c r="J61" i="1"/>
  <c r="J62" i="1"/>
  <c r="J85" i="1"/>
  <c r="J59" i="1"/>
  <c r="K56" i="1" l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33" i="1"/>
  <c r="K34" i="1"/>
  <c r="K35" i="1"/>
  <c r="K36" i="1"/>
  <c r="K37" i="1"/>
  <c r="K38" i="1"/>
  <c r="K39" i="1"/>
  <c r="K40" i="1"/>
  <c r="K41" i="1"/>
  <c r="K42" i="1"/>
  <c r="K43" i="1"/>
  <c r="K32" i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32" i="1"/>
  <c r="L32" i="1" s="1"/>
  <c r="L18" i="1" l="1"/>
</calcChain>
</file>

<file path=xl/sharedStrings.xml><?xml version="1.0" encoding="utf-8"?>
<sst xmlns="http://schemas.openxmlformats.org/spreadsheetml/2006/main" count="77" uniqueCount="41">
  <si>
    <t>P</t>
  </si>
  <si>
    <t>x1</t>
  </si>
  <si>
    <t>y1</t>
  </si>
  <si>
    <t>H2 MeoH</t>
  </si>
  <si>
    <t>bar</t>
  </si>
  <si>
    <t>CO2 MEoH -NRTL PR</t>
  </si>
  <si>
    <t>T=308.15</t>
  </si>
  <si>
    <t>Acid Gas</t>
  </si>
  <si>
    <t>Co2 is species 1</t>
  </si>
  <si>
    <t>-</t>
  </si>
  <si>
    <t>NRTL-SRK</t>
  </si>
  <si>
    <t>Pxy MEOH Water - 523K</t>
  </si>
  <si>
    <t>Y (MeOH)</t>
  </si>
  <si>
    <t>X(MeOH)</t>
  </si>
  <si>
    <t>P (bar)</t>
  </si>
  <si>
    <t>P(bar)</t>
  </si>
  <si>
    <t>Feed comp MeOH for test</t>
  </si>
  <si>
    <t>https://onlinelibrary-wiley-com.ezlibproxy1.ntu.edu.sg/doi/pdf/10.1002/aic.690361207</t>
  </si>
  <si>
    <t>Pxy MEOH Water - 473K</t>
  </si>
  <si>
    <t>200C</t>
  </si>
  <si>
    <t>250C</t>
  </si>
  <si>
    <t>feed water</t>
  </si>
  <si>
    <t>Y (PR-NRTL)</t>
  </si>
  <si>
    <t>X (PR-NRTL)</t>
  </si>
  <si>
    <t>T</t>
  </si>
  <si>
    <t>X MeOH</t>
  </si>
  <si>
    <t>Y MeoH</t>
  </si>
  <si>
    <t>1 atm</t>
  </si>
  <si>
    <t>ACID GAS</t>
  </si>
  <si>
    <t>PR-NRTL</t>
  </si>
  <si>
    <t>IS OK TOO, but acid gas is better</t>
  </si>
  <si>
    <t>Need regression model?? No lah</t>
  </si>
  <si>
    <t>Y MEOH</t>
  </si>
  <si>
    <t>PR-NRTL (HYSYS)</t>
  </si>
  <si>
    <t>DWSIM</t>
  </si>
  <si>
    <t>ACID GAS (HYSYS)</t>
  </si>
  <si>
    <t>no vapour formed</t>
  </si>
  <si>
    <t>CAN ESTIMATE</t>
  </si>
  <si>
    <t>fully liquid</t>
  </si>
  <si>
    <t>IS OK (VALID) - quite accurate actually</t>
  </si>
  <si>
    <t>SEMI VALID TO 30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</si>
</sst>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Fill="1" applyBorder="1" applyAlignment="1">
      <alignment wrapText="1"/>
    </xf>
    <xf numFmtId="11" fontId="0" fillId="0" borderId="0" xfId="0" applyNumberFormat="1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3" fillId="0" borderId="0" xfId="1"/>
    <xf numFmtId="18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0" borderId="0" xfId="0" applyNumberFormat="1"/>
    <xf numFmtId="11" fontId="3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SG"/>
              <a:t>Pxy (bar) Diagram for MeOH-H2 at 308.15K</a:t>
            </a:r>
          </a:p>
        </c:rich>
      </c:tx>
      <c:layout>
        <c:manualLayout>
          <c:xMode val="edge"/>
          <c:yMode val="edge"/>
          <c:x val="0.1728688654174971"/>
          <c:y val="2.10944883589982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48126346560627E-2"/>
          <c:y val="0.14801786553675508"/>
          <c:w val="0.87474170134820173"/>
          <c:h val="0.74446170021576175"/>
        </c:manualLayout>
      </c:layout>
      <c:scatterChart>
        <c:scatterStyle val="lineMarker"/>
        <c:varyColors val="0"/>
        <c:ser>
          <c:idx val="0"/>
          <c:order val="0"/>
          <c:tx>
            <c:v>Theoretical x1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Sheet1!$E$3:$E$8</c:f>
              <c:numCache>
                <c:formatCode>General</c:formatCode>
                <c:ptCount val="6"/>
                <c:pt idx="0">
                  <c:v>2.6230330999999998E-4</c:v>
                </c:pt>
                <c:pt idx="1">
                  <c:v>3.9530419000000002E-4</c:v>
                </c:pt>
                <c:pt idx="2">
                  <c:v>6.6130297000000003E-4</c:v>
                </c:pt>
                <c:pt idx="3">
                  <c:v>9.2729770000000002E-4</c:v>
                </c:pt>
                <c:pt idx="4">
                  <c:v>1.1932882000000001E-3</c:v>
                </c:pt>
                <c:pt idx="5">
                  <c:v>1.4592743999999999E-3</c:v>
                </c:pt>
              </c:numCache>
            </c:numRef>
          </c:xVal>
          <c:yVal>
            <c:numRef>
              <c:f>Sheet1!$A$3:$A$8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C8-4182-A755-4CF9F6F4D502}"/>
            </c:ext>
          </c:extLst>
        </c:ser>
        <c:ser>
          <c:idx val="1"/>
          <c:order val="1"/>
          <c:tx>
            <c:v>Theoretical y1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Sheet1!$F$3:$F$8</c:f>
              <c:numCache>
                <c:formatCode>General</c:formatCode>
                <c:ptCount val="6"/>
                <c:pt idx="0">
                  <c:v>0.98564202000000001</c:v>
                </c:pt>
                <c:pt idx="1">
                  <c:v>0.99027449000000001</c:v>
                </c:pt>
                <c:pt idx="2">
                  <c:v>0.99397599999999997</c:v>
                </c:pt>
                <c:pt idx="3">
                  <c:v>0.99555800999999999</c:v>
                </c:pt>
                <c:pt idx="4">
                  <c:v>0.99643340000000002</c:v>
                </c:pt>
                <c:pt idx="5">
                  <c:v>0.99698752000000002</c:v>
                </c:pt>
              </c:numCache>
            </c:numRef>
          </c:xVal>
          <c:yVal>
            <c:numRef>
              <c:f>Sheet1!$A$3:$A$8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C8-4182-A755-4CF9F6F4D502}"/>
            </c:ext>
          </c:extLst>
        </c:ser>
        <c:ser>
          <c:idx val="2"/>
          <c:order val="2"/>
          <c:tx>
            <c:v>Literature x1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3.7000000000000002E-3</c:v>
                </c:pt>
                <c:pt idx="1">
                  <c:v>6.7000000000000002E-3</c:v>
                </c:pt>
                <c:pt idx="2">
                  <c:v>0.01</c:v>
                </c:pt>
                <c:pt idx="3">
                  <c:v>1.35E-2</c:v>
                </c:pt>
                <c:pt idx="4">
                  <c:v>1.7299999999999999E-2</c:v>
                </c:pt>
                <c:pt idx="5">
                  <c:v>2.1100000000000001E-2</c:v>
                </c:pt>
              </c:numCache>
            </c:numRef>
          </c:xVal>
          <c:yVal>
            <c:numRef>
              <c:f>Sheet1!$A$3:$A$8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C8-4182-A755-4CF9F6F4D502}"/>
            </c:ext>
          </c:extLst>
        </c:ser>
        <c:ser>
          <c:idx val="3"/>
          <c:order val="3"/>
          <c:tx>
            <c:v>Literature y1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0.97809999999999997</c:v>
                </c:pt>
                <c:pt idx="1">
                  <c:v>0.99760000000000004</c:v>
                </c:pt>
                <c:pt idx="2">
                  <c:v>0.99180000000000001</c:v>
                </c:pt>
                <c:pt idx="3">
                  <c:v>0.99429999999999996</c:v>
                </c:pt>
                <c:pt idx="4">
                  <c:v>0.99990000000000001</c:v>
                </c:pt>
                <c:pt idx="5">
                  <c:v>0.99550000000000005</c:v>
                </c:pt>
              </c:numCache>
            </c:numRef>
          </c:xVal>
          <c:yVal>
            <c:numRef>
              <c:f>Sheet1!$A$3:$A$8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8C8-4182-A755-4CF9F6F4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92520"/>
        <c:axId val="563796832"/>
      </c:scatterChart>
      <c:valAx>
        <c:axId val="56379252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Mole Fraction of Hydrogen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3796832"/>
        <c:crosses val="autoZero"/>
        <c:crossBetween val="midCat"/>
      </c:valAx>
      <c:valAx>
        <c:axId val="563796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Pressure / bar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379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829231792523969"/>
          <c:y val="0.56433702680661002"/>
          <c:w val="0.24874176975229553"/>
          <c:h val="0.28477758602647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SG"/>
              <a:t>Pxy (bar) Diagram for MeOH-CO2  at 308.15K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9156647275945"/>
          <c:y val="0.16407262842648859"/>
          <c:w val="0.82554614219138778"/>
          <c:h val="0.63950334071534709"/>
        </c:manualLayout>
      </c:layout>
      <c:scatterChart>
        <c:scatterStyle val="lineMarker"/>
        <c:varyColors val="0"/>
        <c:ser>
          <c:idx val="0"/>
          <c:order val="0"/>
          <c:tx>
            <c:v>Expt Data liq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Sheet1!$N$3:$N$11</c:f>
              <c:numCache>
                <c:formatCode>General</c:formatCode>
                <c:ptCount val="9"/>
                <c:pt idx="0">
                  <c:v>9.0300000000000005E-2</c:v>
                </c:pt>
                <c:pt idx="1">
                  <c:v>0.1467</c:v>
                </c:pt>
                <c:pt idx="2">
                  <c:v>0.2074</c:v>
                </c:pt>
                <c:pt idx="3">
                  <c:v>0.2742</c:v>
                </c:pt>
                <c:pt idx="4">
                  <c:v>0.36220000000000002</c:v>
                </c:pt>
                <c:pt idx="5">
                  <c:v>0.4904</c:v>
                </c:pt>
                <c:pt idx="6">
                  <c:v>0.57979999999999998</c:v>
                </c:pt>
                <c:pt idx="7">
                  <c:v>0.77990000000000004</c:v>
                </c:pt>
                <c:pt idx="8">
                  <c:v>0.88690000000000002</c:v>
                </c:pt>
              </c:numCache>
            </c:numRef>
          </c:xVal>
          <c:yVal>
            <c:numRef>
              <c:f>Sheet1!$M$3:$M$11</c:f>
              <c:numCache>
                <c:formatCode>General</c:formatCode>
                <c:ptCount val="9"/>
                <c:pt idx="0">
                  <c:v>15.37</c:v>
                </c:pt>
                <c:pt idx="1">
                  <c:v>25</c:v>
                </c:pt>
                <c:pt idx="2">
                  <c:v>35.450000000000003</c:v>
                </c:pt>
                <c:pt idx="3">
                  <c:v>45.75</c:v>
                </c:pt>
                <c:pt idx="4">
                  <c:v>56.24</c:v>
                </c:pt>
                <c:pt idx="5">
                  <c:v>66.33</c:v>
                </c:pt>
                <c:pt idx="6">
                  <c:v>69.73</c:v>
                </c:pt>
                <c:pt idx="7">
                  <c:v>72.63</c:v>
                </c:pt>
                <c:pt idx="8">
                  <c:v>74.33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E2-4253-800B-5E41D200C26C}"/>
            </c:ext>
          </c:extLst>
        </c:ser>
        <c:ser>
          <c:idx val="1"/>
          <c:order val="1"/>
          <c:tx>
            <c:v>NRTL PR for liq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Sheet1!$Q$3:$Q$11</c:f>
              <c:numCache>
                <c:formatCode>General</c:formatCode>
                <c:ptCount val="9"/>
                <c:pt idx="0">
                  <c:v>1.7165231000000001E-4</c:v>
                </c:pt>
                <c:pt idx="1">
                  <c:v>2.8118241999999999E-4</c:v>
                </c:pt>
                <c:pt idx="2">
                  <c:v>4.0003821E-4</c:v>
                </c:pt>
                <c:pt idx="3">
                  <c:v>5.1718703E-4</c:v>
                </c:pt>
                <c:pt idx="4">
                  <c:v>6.3649590000000003E-4</c:v>
                </c:pt>
                <c:pt idx="5">
                  <c:v>7.5125443000000004E-4</c:v>
                </c:pt>
                <c:pt idx="6">
                  <c:v>7.8992410000000004E-4</c:v>
                </c:pt>
                <c:pt idx="7">
                  <c:v>8.2290697000000001E-4</c:v>
                </c:pt>
                <c:pt idx="8">
                  <c:v>8.4224172000000003E-4</c:v>
                </c:pt>
              </c:numCache>
            </c:numRef>
          </c:xVal>
          <c:yVal>
            <c:numRef>
              <c:f>Sheet1!$M$3:$M$11</c:f>
              <c:numCache>
                <c:formatCode>General</c:formatCode>
                <c:ptCount val="9"/>
                <c:pt idx="0">
                  <c:v>15.37</c:v>
                </c:pt>
                <c:pt idx="1">
                  <c:v>25</c:v>
                </c:pt>
                <c:pt idx="2">
                  <c:v>35.450000000000003</c:v>
                </c:pt>
                <c:pt idx="3">
                  <c:v>45.75</c:v>
                </c:pt>
                <c:pt idx="4">
                  <c:v>56.24</c:v>
                </c:pt>
                <c:pt idx="5">
                  <c:v>66.33</c:v>
                </c:pt>
                <c:pt idx="6">
                  <c:v>69.73</c:v>
                </c:pt>
                <c:pt idx="7">
                  <c:v>72.63</c:v>
                </c:pt>
                <c:pt idx="8">
                  <c:v>74.33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E2-4253-800B-5E41D200C26C}"/>
            </c:ext>
          </c:extLst>
        </c:ser>
        <c:ser>
          <c:idx val="2"/>
          <c:order val="2"/>
          <c:tx>
            <c:v>Acid Gas liq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Sheet1!$U$3:$U$6</c:f>
              <c:numCache>
                <c:formatCode>General</c:formatCode>
                <c:ptCount val="4"/>
                <c:pt idx="0">
                  <c:v>0.117832081529744</c:v>
                </c:pt>
                <c:pt idx="1">
                  <c:v>0.20060017018491499</c:v>
                </c:pt>
                <c:pt idx="2">
                  <c:v>0.30142599263277298</c:v>
                </c:pt>
                <c:pt idx="3">
                  <c:v>0.42061647780865602</c:v>
                </c:pt>
              </c:numCache>
            </c:numRef>
          </c:xVal>
          <c:yVal>
            <c:numRef>
              <c:f>Sheet1!$M$3:$M$6</c:f>
              <c:numCache>
                <c:formatCode>General</c:formatCode>
                <c:ptCount val="4"/>
                <c:pt idx="0">
                  <c:v>15.37</c:v>
                </c:pt>
                <c:pt idx="1">
                  <c:v>25</c:v>
                </c:pt>
                <c:pt idx="2">
                  <c:v>35.450000000000003</c:v>
                </c:pt>
                <c:pt idx="3">
                  <c:v>45.75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E2-4253-800B-5E41D200C26C}"/>
            </c:ext>
          </c:extLst>
        </c:ser>
        <c:ser>
          <c:idx val="3"/>
          <c:order val="3"/>
          <c:tx>
            <c:v>Expt data gas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Sheet1!$O$3:$O$11</c:f>
              <c:numCache>
                <c:formatCode>General</c:formatCode>
                <c:ptCount val="9"/>
                <c:pt idx="0">
                  <c:v>0.98380000000000001</c:v>
                </c:pt>
                <c:pt idx="1">
                  <c:v>0.98629999999999995</c:v>
                </c:pt>
                <c:pt idx="2">
                  <c:v>0.98550000000000004</c:v>
                </c:pt>
                <c:pt idx="3">
                  <c:v>0.98670000000000002</c:v>
                </c:pt>
                <c:pt idx="4">
                  <c:v>0.98899999999999999</c:v>
                </c:pt>
                <c:pt idx="5">
                  <c:v>0.98909999999999998</c:v>
                </c:pt>
                <c:pt idx="6">
                  <c:v>0.98899999999999999</c:v>
                </c:pt>
                <c:pt idx="7">
                  <c:v>0.98280000000000001</c:v>
                </c:pt>
                <c:pt idx="8">
                  <c:v>0.95750000000000002</c:v>
                </c:pt>
              </c:numCache>
            </c:numRef>
          </c:xVal>
          <c:yVal>
            <c:numRef>
              <c:f>Sheet1!$M$3:$M$11</c:f>
              <c:numCache>
                <c:formatCode>General</c:formatCode>
                <c:ptCount val="9"/>
                <c:pt idx="0">
                  <c:v>15.37</c:v>
                </c:pt>
                <c:pt idx="1">
                  <c:v>25</c:v>
                </c:pt>
                <c:pt idx="2">
                  <c:v>35.450000000000003</c:v>
                </c:pt>
                <c:pt idx="3">
                  <c:v>45.75</c:v>
                </c:pt>
                <c:pt idx="4">
                  <c:v>56.24</c:v>
                </c:pt>
                <c:pt idx="5">
                  <c:v>66.33</c:v>
                </c:pt>
                <c:pt idx="6">
                  <c:v>69.73</c:v>
                </c:pt>
                <c:pt idx="7">
                  <c:v>72.63</c:v>
                </c:pt>
                <c:pt idx="8">
                  <c:v>74.33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E2-4253-800B-5E41D200C26C}"/>
            </c:ext>
          </c:extLst>
        </c:ser>
        <c:ser>
          <c:idx val="4"/>
          <c:order val="4"/>
          <c:tx>
            <c:v>NRTL-PR gas phase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Sheet1!$R$3:$R$11</c:f>
              <c:numCache>
                <c:formatCode>General</c:formatCode>
                <c:ptCount val="9"/>
                <c:pt idx="0">
                  <c:v>0.98145347999999999</c:v>
                </c:pt>
                <c:pt idx="1">
                  <c:v>0.98842132000000005</c:v>
                </c:pt>
                <c:pt idx="2">
                  <c:v>0.99169742000000005</c:v>
                </c:pt>
                <c:pt idx="3">
                  <c:v>0.99346020000000002</c:v>
                </c:pt>
                <c:pt idx="4">
                  <c:v>0.99459036000000001</c:v>
                </c:pt>
                <c:pt idx="5">
                  <c:v>0.99533894000000001</c:v>
                </c:pt>
                <c:pt idx="6">
                  <c:v>0.99554213000000003</c:v>
                </c:pt>
                <c:pt idx="7">
                  <c:v>0.99570031000000003</c:v>
                </c:pt>
                <c:pt idx="8">
                  <c:v>0.99578725000000001</c:v>
                </c:pt>
              </c:numCache>
            </c:numRef>
          </c:xVal>
          <c:yVal>
            <c:numRef>
              <c:f>Sheet1!$M$3:$M$11</c:f>
              <c:numCache>
                <c:formatCode>General</c:formatCode>
                <c:ptCount val="9"/>
                <c:pt idx="0">
                  <c:v>15.37</c:v>
                </c:pt>
                <c:pt idx="1">
                  <c:v>25</c:v>
                </c:pt>
                <c:pt idx="2">
                  <c:v>35.450000000000003</c:v>
                </c:pt>
                <c:pt idx="3">
                  <c:v>45.75</c:v>
                </c:pt>
                <c:pt idx="4">
                  <c:v>56.24</c:v>
                </c:pt>
                <c:pt idx="5">
                  <c:v>66.33</c:v>
                </c:pt>
                <c:pt idx="6">
                  <c:v>69.73</c:v>
                </c:pt>
                <c:pt idx="7">
                  <c:v>72.63</c:v>
                </c:pt>
                <c:pt idx="8">
                  <c:v>74.33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7E2-4253-800B-5E41D200C26C}"/>
            </c:ext>
          </c:extLst>
        </c:ser>
        <c:ser>
          <c:idx val="5"/>
          <c:order val="5"/>
          <c:tx>
            <c:v>Acid Gas gas phase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Sheet1!$V$3:$V$6</c:f>
              <c:numCache>
                <c:formatCode>General</c:formatCode>
                <c:ptCount val="4"/>
                <c:pt idx="0">
                  <c:v>0.97897046166875501</c:v>
                </c:pt>
                <c:pt idx="1">
                  <c:v>0.98543668348404101</c:v>
                </c:pt>
                <c:pt idx="2">
                  <c:v>0.98817210380734399</c:v>
                </c:pt>
                <c:pt idx="3">
                  <c:v>0.98929477173718305</c:v>
                </c:pt>
              </c:numCache>
            </c:numRef>
          </c:xVal>
          <c:yVal>
            <c:numRef>
              <c:f>Sheet1!$M$3:$M$6</c:f>
              <c:numCache>
                <c:formatCode>General</c:formatCode>
                <c:ptCount val="4"/>
                <c:pt idx="0">
                  <c:v>15.37</c:v>
                </c:pt>
                <c:pt idx="1">
                  <c:v>25</c:v>
                </c:pt>
                <c:pt idx="2">
                  <c:v>35.450000000000003</c:v>
                </c:pt>
                <c:pt idx="3">
                  <c:v>45.75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7E2-4253-800B-5E41D200C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93304"/>
        <c:axId val="563794088"/>
      </c:scatterChart>
      <c:valAx>
        <c:axId val="5637933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Mole Fraction of Carbon Dioxide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3794088"/>
        <c:crosses val="autoZero"/>
        <c:crossBetween val="midCat"/>
      </c:valAx>
      <c:valAx>
        <c:axId val="563794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Pressure / bar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379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25427959032395"/>
          <c:y val="0.32933441358271953"/>
          <c:w val="0.2414623681453289"/>
          <c:h val="0.44789619574341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SG"/>
              <a:t>Txy Diagram for Acid Gas MeOH-H2O at 1 atm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9156647275945"/>
          <c:y val="0.16407262842648859"/>
          <c:w val="0.82554614219138778"/>
          <c:h val="0.63950334071534709"/>
        </c:manualLayout>
      </c:layout>
      <c:scatterChart>
        <c:scatterStyle val="lineMarker"/>
        <c:varyColors val="0"/>
        <c:ser>
          <c:idx val="0"/>
          <c:order val="0"/>
          <c:tx>
            <c:v>Expt Data liq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Sheet1!$H$60:$H$84</c:f>
              <c:numCache>
                <c:formatCode>General</c:formatCode>
                <c:ptCount val="25"/>
                <c:pt idx="0">
                  <c:v>1.2E-2</c:v>
                </c:pt>
                <c:pt idx="1">
                  <c:v>0.02</c:v>
                </c:pt>
                <c:pt idx="2">
                  <c:v>2.5999999999999999E-2</c:v>
                </c:pt>
                <c:pt idx="3">
                  <c:v>3.3000000000000002E-2</c:v>
                </c:pt>
                <c:pt idx="4">
                  <c:v>3.5999999999999997E-2</c:v>
                </c:pt>
                <c:pt idx="5">
                  <c:v>5.2999999999999999E-2</c:v>
                </c:pt>
                <c:pt idx="6">
                  <c:v>7.3999999999999996E-2</c:v>
                </c:pt>
                <c:pt idx="7">
                  <c:v>8.6999999999999994E-2</c:v>
                </c:pt>
                <c:pt idx="8">
                  <c:v>0.108</c:v>
                </c:pt>
                <c:pt idx="9">
                  <c:v>0.129</c:v>
                </c:pt>
                <c:pt idx="10">
                  <c:v>0.16400000000000001</c:v>
                </c:pt>
                <c:pt idx="11">
                  <c:v>0.191</c:v>
                </c:pt>
                <c:pt idx="12">
                  <c:v>0.26800000000000002</c:v>
                </c:pt>
                <c:pt idx="13">
                  <c:v>0.29399999999999998</c:v>
                </c:pt>
                <c:pt idx="14">
                  <c:v>0.35199999999999998</c:v>
                </c:pt>
                <c:pt idx="15">
                  <c:v>0.40200000000000002</c:v>
                </c:pt>
                <c:pt idx="16">
                  <c:v>0.45400000000000001</c:v>
                </c:pt>
                <c:pt idx="17">
                  <c:v>0.502</c:v>
                </c:pt>
                <c:pt idx="18">
                  <c:v>0.56299999999999994</c:v>
                </c:pt>
                <c:pt idx="19">
                  <c:v>0.624</c:v>
                </c:pt>
                <c:pt idx="20">
                  <c:v>0.71699999999999997</c:v>
                </c:pt>
                <c:pt idx="21">
                  <c:v>0.79</c:v>
                </c:pt>
                <c:pt idx="22">
                  <c:v>0.84299999999999997</c:v>
                </c:pt>
                <c:pt idx="23">
                  <c:v>0.85699999999999998</c:v>
                </c:pt>
                <c:pt idx="24">
                  <c:v>0.93799999999999994</c:v>
                </c:pt>
              </c:numCache>
            </c:numRef>
          </c:xVal>
          <c:yVal>
            <c:numRef>
              <c:f>Sheet1!$E$60:$E$84</c:f>
              <c:numCache>
                <c:formatCode>General</c:formatCode>
                <c:ptCount val="25"/>
                <c:pt idx="0">
                  <c:v>98.4</c:v>
                </c:pt>
                <c:pt idx="1">
                  <c:v>96.9</c:v>
                </c:pt>
                <c:pt idx="2">
                  <c:v>95.8</c:v>
                </c:pt>
                <c:pt idx="3">
                  <c:v>95.1</c:v>
                </c:pt>
                <c:pt idx="4">
                  <c:v>94.1</c:v>
                </c:pt>
                <c:pt idx="5">
                  <c:v>92.2</c:v>
                </c:pt>
                <c:pt idx="6">
                  <c:v>90</c:v>
                </c:pt>
                <c:pt idx="7">
                  <c:v>88.6</c:v>
                </c:pt>
                <c:pt idx="8">
                  <c:v>86.9</c:v>
                </c:pt>
                <c:pt idx="9">
                  <c:v>85.4</c:v>
                </c:pt>
                <c:pt idx="10">
                  <c:v>83.4</c:v>
                </c:pt>
                <c:pt idx="11">
                  <c:v>82</c:v>
                </c:pt>
                <c:pt idx="12">
                  <c:v>79.099999999999994</c:v>
                </c:pt>
                <c:pt idx="13">
                  <c:v>78.099999999999994</c:v>
                </c:pt>
                <c:pt idx="14">
                  <c:v>76.5</c:v>
                </c:pt>
                <c:pt idx="15">
                  <c:v>75.3</c:v>
                </c:pt>
                <c:pt idx="16">
                  <c:v>74.2</c:v>
                </c:pt>
                <c:pt idx="17">
                  <c:v>73.2</c:v>
                </c:pt>
                <c:pt idx="18">
                  <c:v>72</c:v>
                </c:pt>
                <c:pt idx="19">
                  <c:v>70.900000000000006</c:v>
                </c:pt>
                <c:pt idx="20">
                  <c:v>69.2</c:v>
                </c:pt>
                <c:pt idx="21">
                  <c:v>68.099999999999994</c:v>
                </c:pt>
                <c:pt idx="22">
                  <c:v>67.2</c:v>
                </c:pt>
                <c:pt idx="23">
                  <c:v>66.900000000000006</c:v>
                </c:pt>
                <c:pt idx="24">
                  <c:v>65.7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E2-4253-800B-5E41D200C26C}"/>
            </c:ext>
          </c:extLst>
        </c:ser>
        <c:ser>
          <c:idx val="1"/>
          <c:order val="1"/>
          <c:tx>
            <c:v>Acid Gas for liq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Sheet1!$N$60:$N$84</c:f>
              <c:numCache>
                <c:formatCode>General</c:formatCode>
                <c:ptCount val="25"/>
                <c:pt idx="0">
                  <c:v>9.6777767446830903E-3</c:v>
                </c:pt>
                <c:pt idx="1">
                  <c:v>1.9489438493932799E-2</c:v>
                </c:pt>
                <c:pt idx="2">
                  <c:v>2.7270743467068901E-2</c:v>
                </c:pt>
                <c:pt idx="3" formatCode="0.00E+00">
                  <c:v>3.2456811912175199E-2</c:v>
                </c:pt>
                <c:pt idx="4" formatCode="0.00E+00">
                  <c:v>4.0364177858107801E-2</c:v>
                </c:pt>
                <c:pt idx="5" formatCode="0.00E+00">
                  <c:v>5.6955874173777399E-2</c:v>
                </c:pt>
                <c:pt idx="6" formatCode="0.00E+00">
                  <c:v>7.9261048642401397E-2</c:v>
                </c:pt>
                <c:pt idx="7" formatCode="0.00E+00">
                  <c:v>9.5580885510085006E-2</c:v>
                </c:pt>
                <c:pt idx="8">
                  <c:v>0.11822974209281301</c:v>
                </c:pt>
                <c:pt idx="9">
                  <c:v>0.14102645399123701</c:v>
                </c:pt>
                <c:pt idx="10">
                  <c:v>0.17695141540374301</c:v>
                </c:pt>
                <c:pt idx="11">
                  <c:v>0.206553395355076</c:v>
                </c:pt>
                <c:pt idx="12">
                  <c:v>0.28249767631620498</c:v>
                </c:pt>
                <c:pt idx="13">
                  <c:v>0.31400314261027901</c:v>
                </c:pt>
                <c:pt idx="14">
                  <c:v>0.37065652941775201</c:v>
                </c:pt>
                <c:pt idx="15">
                  <c:v>0.41827875199376202</c:v>
                </c:pt>
                <c:pt idx="16">
                  <c:v>0.46597838133807901</c:v>
                </c:pt>
                <c:pt idx="17">
                  <c:v>0.51172450338735098</c:v>
                </c:pt>
                <c:pt idx="18">
                  <c:v>0.57036585697102904</c:v>
                </c:pt>
                <c:pt idx="19">
                  <c:v>0.62705589840391196</c:v>
                </c:pt>
                <c:pt idx="20">
                  <c:v>0.719559986171177</c:v>
                </c:pt>
                <c:pt idx="21">
                  <c:v>0.78226221481792602</c:v>
                </c:pt>
                <c:pt idx="22">
                  <c:v>0.83511607724075798</c:v>
                </c:pt>
                <c:pt idx="23">
                  <c:v>0.85303607871339404</c:v>
                </c:pt>
                <c:pt idx="24">
                  <c:v>0.92660670425423397</c:v>
                </c:pt>
              </c:numCache>
            </c:numRef>
          </c:xVal>
          <c:yVal>
            <c:numRef>
              <c:f>Sheet1!$K$60:$K$84</c:f>
              <c:numCache>
                <c:formatCode>General</c:formatCode>
                <c:ptCount val="25"/>
                <c:pt idx="0">
                  <c:v>98.4</c:v>
                </c:pt>
                <c:pt idx="1">
                  <c:v>96.9</c:v>
                </c:pt>
                <c:pt idx="2">
                  <c:v>95.8</c:v>
                </c:pt>
                <c:pt idx="3">
                  <c:v>95.1</c:v>
                </c:pt>
                <c:pt idx="4">
                  <c:v>94.1</c:v>
                </c:pt>
                <c:pt idx="5">
                  <c:v>92.2</c:v>
                </c:pt>
                <c:pt idx="6">
                  <c:v>90</c:v>
                </c:pt>
                <c:pt idx="7">
                  <c:v>88.6</c:v>
                </c:pt>
                <c:pt idx="8">
                  <c:v>86.9</c:v>
                </c:pt>
                <c:pt idx="9">
                  <c:v>85.4</c:v>
                </c:pt>
                <c:pt idx="10">
                  <c:v>83.4</c:v>
                </c:pt>
                <c:pt idx="11">
                  <c:v>82</c:v>
                </c:pt>
                <c:pt idx="12">
                  <c:v>79.099999999999994</c:v>
                </c:pt>
                <c:pt idx="13">
                  <c:v>78.099999999999994</c:v>
                </c:pt>
                <c:pt idx="14">
                  <c:v>76.5</c:v>
                </c:pt>
                <c:pt idx="15">
                  <c:v>75.3</c:v>
                </c:pt>
                <c:pt idx="16">
                  <c:v>74.2</c:v>
                </c:pt>
                <c:pt idx="17">
                  <c:v>73.2</c:v>
                </c:pt>
                <c:pt idx="18">
                  <c:v>72</c:v>
                </c:pt>
                <c:pt idx="19">
                  <c:v>70.900000000000006</c:v>
                </c:pt>
                <c:pt idx="20">
                  <c:v>69.2</c:v>
                </c:pt>
                <c:pt idx="21">
                  <c:v>68.099999999999994</c:v>
                </c:pt>
                <c:pt idx="22">
                  <c:v>67.2</c:v>
                </c:pt>
                <c:pt idx="23">
                  <c:v>66.900000000000006</c:v>
                </c:pt>
                <c:pt idx="24">
                  <c:v>65.7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E2-4253-800B-5E41D200C26C}"/>
            </c:ext>
          </c:extLst>
        </c:ser>
        <c:ser>
          <c:idx val="3"/>
          <c:order val="2"/>
          <c:tx>
            <c:v>Expt data gas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Sheet1!$G$60:$G$84</c:f>
              <c:numCache>
                <c:formatCode>General</c:formatCode>
                <c:ptCount val="25"/>
                <c:pt idx="0">
                  <c:v>6.8000000000000005E-2</c:v>
                </c:pt>
                <c:pt idx="1">
                  <c:v>0.121</c:v>
                </c:pt>
                <c:pt idx="2">
                  <c:v>0.159</c:v>
                </c:pt>
                <c:pt idx="3">
                  <c:v>0.188</c:v>
                </c:pt>
                <c:pt idx="4">
                  <c:v>0.215</c:v>
                </c:pt>
                <c:pt idx="5">
                  <c:v>0.27500000000000002</c:v>
                </c:pt>
                <c:pt idx="6">
                  <c:v>0.35599999999999998</c:v>
                </c:pt>
                <c:pt idx="7">
                  <c:v>0.39500000000000002</c:v>
                </c:pt>
                <c:pt idx="8">
                  <c:v>0.44</c:v>
                </c:pt>
                <c:pt idx="9">
                  <c:v>0.48799999999999999</c:v>
                </c:pt>
                <c:pt idx="10">
                  <c:v>0.53700000000000003</c:v>
                </c:pt>
                <c:pt idx="11">
                  <c:v>0.57199999999999995</c:v>
                </c:pt>
                <c:pt idx="12">
                  <c:v>0.64800000000000002</c:v>
                </c:pt>
                <c:pt idx="13">
                  <c:v>0.66600000000000004</c:v>
                </c:pt>
                <c:pt idx="14">
                  <c:v>0.70399999999999996</c:v>
                </c:pt>
                <c:pt idx="15">
                  <c:v>0.73399999999999999</c:v>
                </c:pt>
                <c:pt idx="16">
                  <c:v>0.76</c:v>
                </c:pt>
                <c:pt idx="17">
                  <c:v>0.78500000000000003</c:v>
                </c:pt>
                <c:pt idx="18">
                  <c:v>0.81200000000000006</c:v>
                </c:pt>
                <c:pt idx="19">
                  <c:v>0.83499999999999996</c:v>
                </c:pt>
                <c:pt idx="20">
                  <c:v>0.877</c:v>
                </c:pt>
                <c:pt idx="21">
                  <c:v>0.91</c:v>
                </c:pt>
                <c:pt idx="22">
                  <c:v>0.93</c:v>
                </c:pt>
                <c:pt idx="23">
                  <c:v>0.93899999999999995</c:v>
                </c:pt>
                <c:pt idx="24">
                  <c:v>0.97099999999999997</c:v>
                </c:pt>
              </c:numCache>
            </c:numRef>
          </c:xVal>
          <c:yVal>
            <c:numRef>
              <c:f>Sheet1!$K$60:$K$84</c:f>
              <c:numCache>
                <c:formatCode>General</c:formatCode>
                <c:ptCount val="25"/>
                <c:pt idx="0">
                  <c:v>98.4</c:v>
                </c:pt>
                <c:pt idx="1">
                  <c:v>96.9</c:v>
                </c:pt>
                <c:pt idx="2">
                  <c:v>95.8</c:v>
                </c:pt>
                <c:pt idx="3">
                  <c:v>95.1</c:v>
                </c:pt>
                <c:pt idx="4">
                  <c:v>94.1</c:v>
                </c:pt>
                <c:pt idx="5">
                  <c:v>92.2</c:v>
                </c:pt>
                <c:pt idx="6">
                  <c:v>90</c:v>
                </c:pt>
                <c:pt idx="7">
                  <c:v>88.6</c:v>
                </c:pt>
                <c:pt idx="8">
                  <c:v>86.9</c:v>
                </c:pt>
                <c:pt idx="9">
                  <c:v>85.4</c:v>
                </c:pt>
                <c:pt idx="10">
                  <c:v>83.4</c:v>
                </c:pt>
                <c:pt idx="11">
                  <c:v>82</c:v>
                </c:pt>
                <c:pt idx="12">
                  <c:v>79.099999999999994</c:v>
                </c:pt>
                <c:pt idx="13">
                  <c:v>78.099999999999994</c:v>
                </c:pt>
                <c:pt idx="14">
                  <c:v>76.5</c:v>
                </c:pt>
                <c:pt idx="15">
                  <c:v>75.3</c:v>
                </c:pt>
                <c:pt idx="16">
                  <c:v>74.2</c:v>
                </c:pt>
                <c:pt idx="17">
                  <c:v>73.2</c:v>
                </c:pt>
                <c:pt idx="18">
                  <c:v>72</c:v>
                </c:pt>
                <c:pt idx="19">
                  <c:v>70.900000000000006</c:v>
                </c:pt>
                <c:pt idx="20">
                  <c:v>69.2</c:v>
                </c:pt>
                <c:pt idx="21">
                  <c:v>68.099999999999994</c:v>
                </c:pt>
                <c:pt idx="22">
                  <c:v>67.2</c:v>
                </c:pt>
                <c:pt idx="23">
                  <c:v>66.900000000000006</c:v>
                </c:pt>
                <c:pt idx="24">
                  <c:v>65.7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E2-4253-800B-5E41D200C26C}"/>
            </c:ext>
          </c:extLst>
        </c:ser>
        <c:ser>
          <c:idx val="4"/>
          <c:order val="3"/>
          <c:tx>
            <c:v>Acid Gas gas phase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Sheet1!$M$60:$M$84</c:f>
              <c:numCache>
                <c:formatCode>General</c:formatCode>
                <c:ptCount val="25"/>
                <c:pt idx="0">
                  <c:v>6.4857492558989802E-2</c:v>
                </c:pt>
                <c:pt idx="1">
                  <c:v>0.12230689885743901</c:v>
                </c:pt>
                <c:pt idx="2">
                  <c:v>0.16286096889112101</c:v>
                </c:pt>
                <c:pt idx="3">
                  <c:v>0.18775698252490799</c:v>
                </c:pt>
                <c:pt idx="4">
                  <c:v>0.22279370083698399</c:v>
                </c:pt>
                <c:pt idx="5">
                  <c:v>0.28662190941137999</c:v>
                </c:pt>
                <c:pt idx="6">
                  <c:v>0.35630164437543599</c:v>
                </c:pt>
                <c:pt idx="7">
                  <c:v>0.39844499679171702</c:v>
                </c:pt>
                <c:pt idx="8">
                  <c:v>0.44767793764458802</c:v>
                </c:pt>
                <c:pt idx="9">
                  <c:v>0.48898839800361599</c:v>
                </c:pt>
                <c:pt idx="10">
                  <c:v>0.54197858938689203</c:v>
                </c:pt>
                <c:pt idx="11">
                  <c:v>0.57767835432131998</c:v>
                </c:pt>
                <c:pt idx="12">
                  <c:v>0.64873979475686705</c:v>
                </c:pt>
                <c:pt idx="13">
                  <c:v>0.67257132234077199</c:v>
                </c:pt>
                <c:pt idx="14">
                  <c:v>0.710268986350856</c:v>
                </c:pt>
                <c:pt idx="15">
                  <c:v>0.73836015078133999</c:v>
                </c:pt>
                <c:pt idx="16">
                  <c:v>0.76424743712394505</c:v>
                </c:pt>
                <c:pt idx="17">
                  <c:v>0.78757638388012496</c:v>
                </c:pt>
                <c:pt idx="18">
                  <c:v>0.81593294521503001</c:v>
                </c:pt>
                <c:pt idx="19">
                  <c:v>0.84217506202175296</c:v>
                </c:pt>
                <c:pt idx="20">
                  <c:v>0.88330688896472298</c:v>
                </c:pt>
                <c:pt idx="21">
                  <c:v>0.91032496211098202</c:v>
                </c:pt>
                <c:pt idx="22">
                  <c:v>0.93266311711036698</c:v>
                </c:pt>
                <c:pt idx="23">
                  <c:v>0.94015312965755204</c:v>
                </c:pt>
                <c:pt idx="24">
                  <c:v>0.97046831352792196</c:v>
                </c:pt>
              </c:numCache>
            </c:numRef>
          </c:xVal>
          <c:yVal>
            <c:numRef>
              <c:f>Sheet1!$K$60:$K$84</c:f>
              <c:numCache>
                <c:formatCode>General</c:formatCode>
                <c:ptCount val="25"/>
                <c:pt idx="0">
                  <c:v>98.4</c:v>
                </c:pt>
                <c:pt idx="1">
                  <c:v>96.9</c:v>
                </c:pt>
                <c:pt idx="2">
                  <c:v>95.8</c:v>
                </c:pt>
                <c:pt idx="3">
                  <c:v>95.1</c:v>
                </c:pt>
                <c:pt idx="4">
                  <c:v>94.1</c:v>
                </c:pt>
                <c:pt idx="5">
                  <c:v>92.2</c:v>
                </c:pt>
                <c:pt idx="6">
                  <c:v>90</c:v>
                </c:pt>
                <c:pt idx="7">
                  <c:v>88.6</c:v>
                </c:pt>
                <c:pt idx="8">
                  <c:v>86.9</c:v>
                </c:pt>
                <c:pt idx="9">
                  <c:v>85.4</c:v>
                </c:pt>
                <c:pt idx="10">
                  <c:v>83.4</c:v>
                </c:pt>
                <c:pt idx="11">
                  <c:v>82</c:v>
                </c:pt>
                <c:pt idx="12">
                  <c:v>79.099999999999994</c:v>
                </c:pt>
                <c:pt idx="13">
                  <c:v>78.099999999999994</c:v>
                </c:pt>
                <c:pt idx="14">
                  <c:v>76.5</c:v>
                </c:pt>
                <c:pt idx="15">
                  <c:v>75.3</c:v>
                </c:pt>
                <c:pt idx="16">
                  <c:v>74.2</c:v>
                </c:pt>
                <c:pt idx="17">
                  <c:v>73.2</c:v>
                </c:pt>
                <c:pt idx="18">
                  <c:v>72</c:v>
                </c:pt>
                <c:pt idx="19">
                  <c:v>70.900000000000006</c:v>
                </c:pt>
                <c:pt idx="20">
                  <c:v>69.2</c:v>
                </c:pt>
                <c:pt idx="21">
                  <c:v>68.099999999999994</c:v>
                </c:pt>
                <c:pt idx="22">
                  <c:v>67.2</c:v>
                </c:pt>
                <c:pt idx="23">
                  <c:v>66.900000000000006</c:v>
                </c:pt>
                <c:pt idx="24">
                  <c:v>65.7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7E2-4253-800B-5E41D200C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96048"/>
        <c:axId val="563797616"/>
      </c:scatterChart>
      <c:valAx>
        <c:axId val="56379604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Mole Fraction of Methanol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3797616"/>
        <c:crosses val="autoZero"/>
        <c:crossBetween val="midCat"/>
      </c:valAx>
      <c:valAx>
        <c:axId val="563797616"/>
        <c:scaling>
          <c:orientation val="minMax"/>
          <c:min val="6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T/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379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9485155949653"/>
          <c:y val="0.1162023120179657"/>
          <c:w val="0.2414623681453289"/>
          <c:h val="0.44789619574341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SG"/>
              <a:t>Txy (bar) Diagram for Acid Gas MeOH-H2O at 1 atm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9156647275945"/>
          <c:y val="0.16407262842648859"/>
          <c:w val="0.82554614219138778"/>
          <c:h val="0.63950334071534709"/>
        </c:manualLayout>
      </c:layout>
      <c:scatterChart>
        <c:scatterStyle val="lineMarker"/>
        <c:varyColors val="0"/>
        <c:ser>
          <c:idx val="0"/>
          <c:order val="0"/>
          <c:tx>
            <c:v>Expt Data liq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Sheet1!$G$48:$G$53</c:f>
              <c:numCache>
                <c:formatCode>General</c:formatCode>
                <c:ptCount val="6"/>
                <c:pt idx="0">
                  <c:v>5.4211608587214103E-3</c:v>
                </c:pt>
                <c:pt idx="1">
                  <c:v>1.6626218193591901E-2</c:v>
                </c:pt>
                <c:pt idx="2">
                  <c:v>6.11022597741252E-2</c:v>
                </c:pt>
                <c:pt idx="3">
                  <c:v>9.3597869390996805E-2</c:v>
                </c:pt>
                <c:pt idx="4">
                  <c:v>0.17400801277445699</c:v>
                </c:pt>
                <c:pt idx="5">
                  <c:v>0.29646825588027997</c:v>
                </c:pt>
              </c:numCache>
            </c:numRef>
          </c:xVal>
          <c:yVal>
            <c:numRef>
              <c:f>Sheet1!$H$48:$H$53</c:f>
              <c:numCache>
                <c:formatCode>General</c:formatCode>
                <c:ptCount val="6"/>
                <c:pt idx="0">
                  <c:v>16.041210197647001</c:v>
                </c:pt>
                <c:pt idx="1">
                  <c:v>17.072604728628999</c:v>
                </c:pt>
                <c:pt idx="2">
                  <c:v>18.895245578615501</c:v>
                </c:pt>
                <c:pt idx="3">
                  <c:v>20.3483311681122</c:v>
                </c:pt>
                <c:pt idx="4">
                  <c:v>23.067871335447901</c:v>
                </c:pt>
                <c:pt idx="5">
                  <c:v>26.657310474571101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E2-4253-800B-5E41D200C26C}"/>
            </c:ext>
          </c:extLst>
        </c:ser>
        <c:ser>
          <c:idx val="1"/>
          <c:order val="1"/>
          <c:tx>
            <c:v>Acid Gas for liq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Sheet1!$U$48:$U$53</c:f>
              <c:numCache>
                <c:formatCode>General</c:formatCode>
                <c:ptCount val="6"/>
                <c:pt idx="0">
                  <c:v>1.0463999855159001E-2</c:v>
                </c:pt>
                <c:pt idx="1">
                  <c:v>2.9246280888039398E-2</c:v>
                </c:pt>
                <c:pt idx="2">
                  <c:v>7.8728614678912595E-2</c:v>
                </c:pt>
                <c:pt idx="3">
                  <c:v>0.11588203054056</c:v>
                </c:pt>
                <c:pt idx="4">
                  <c:v>0.20015186242170499</c:v>
                </c:pt>
                <c:pt idx="5">
                  <c:v>0.33364813974374702</c:v>
                </c:pt>
              </c:numCache>
            </c:numRef>
          </c:xVal>
          <c:yVal>
            <c:numRef>
              <c:f>Sheet1!$K$48:$K$53</c:f>
              <c:numCache>
                <c:formatCode>General</c:formatCode>
                <c:ptCount val="6"/>
                <c:pt idx="0">
                  <c:v>16.026800601688599</c:v>
                </c:pt>
                <c:pt idx="1">
                  <c:v>16.884718943220001</c:v>
                </c:pt>
                <c:pt idx="2">
                  <c:v>18.9555976856422</c:v>
                </c:pt>
                <c:pt idx="3">
                  <c:v>20.340710432117447</c:v>
                </c:pt>
                <c:pt idx="4">
                  <c:v>23.05837419466895</c:v>
                </c:pt>
                <c:pt idx="5">
                  <c:v>26.594652995731948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E2-4253-800B-5E41D200C26C}"/>
            </c:ext>
          </c:extLst>
        </c:ser>
        <c:ser>
          <c:idx val="3"/>
          <c:order val="2"/>
          <c:tx>
            <c:v>Expt data gas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Sheet1!$E$48:$E$53</c:f>
              <c:numCache>
                <c:formatCode>General</c:formatCode>
                <c:ptCount val="6"/>
                <c:pt idx="0">
                  <c:v>3.25473708327189E-2</c:v>
                </c:pt>
                <c:pt idx="1">
                  <c:v>7.6452840087295804E-2</c:v>
                </c:pt>
                <c:pt idx="2">
                  <c:v>0.19567849404889001</c:v>
                </c:pt>
                <c:pt idx="3">
                  <c:v>0.26965812736720401</c:v>
                </c:pt>
                <c:pt idx="4">
                  <c:v>0.393418455116407</c:v>
                </c:pt>
                <c:pt idx="5">
                  <c:v>0.52092819015334901</c:v>
                </c:pt>
              </c:numCache>
            </c:numRef>
          </c:xVal>
          <c:yVal>
            <c:numRef>
              <c:f>Sheet1!$K$48:$K$53</c:f>
              <c:numCache>
                <c:formatCode>General</c:formatCode>
                <c:ptCount val="6"/>
                <c:pt idx="0">
                  <c:v>16.026800601688599</c:v>
                </c:pt>
                <c:pt idx="1">
                  <c:v>16.884718943220001</c:v>
                </c:pt>
                <c:pt idx="2">
                  <c:v>18.9555976856422</c:v>
                </c:pt>
                <c:pt idx="3">
                  <c:v>20.340710432117447</c:v>
                </c:pt>
                <c:pt idx="4">
                  <c:v>23.05837419466895</c:v>
                </c:pt>
                <c:pt idx="5">
                  <c:v>26.594652995731948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E2-4253-800B-5E41D200C26C}"/>
            </c:ext>
          </c:extLst>
        </c:ser>
        <c:ser>
          <c:idx val="4"/>
          <c:order val="3"/>
          <c:tx>
            <c:v>Acid Gas gas phase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Sheet1!$T$48:$T$53</c:f>
              <c:numCache>
                <c:formatCode>General</c:formatCode>
                <c:ptCount val="6"/>
                <c:pt idx="0">
                  <c:v>3.8936617515454103E-2</c:v>
                </c:pt>
                <c:pt idx="1">
                  <c:v>0.10073655452763999</c:v>
                </c:pt>
                <c:pt idx="2">
                  <c:v>0.22748296043102401</c:v>
                </c:pt>
                <c:pt idx="3">
                  <c:v>0.299560391975428</c:v>
                </c:pt>
                <c:pt idx="4">
                  <c:v>0.421014553741762</c:v>
                </c:pt>
                <c:pt idx="5">
                  <c:v>0.55278291490322196</c:v>
                </c:pt>
              </c:numCache>
            </c:numRef>
          </c:xVal>
          <c:yVal>
            <c:numRef>
              <c:f>Sheet1!$K$48:$K$53</c:f>
              <c:numCache>
                <c:formatCode>General</c:formatCode>
                <c:ptCount val="6"/>
                <c:pt idx="0">
                  <c:v>16.026800601688599</c:v>
                </c:pt>
                <c:pt idx="1">
                  <c:v>16.884718943220001</c:v>
                </c:pt>
                <c:pt idx="2">
                  <c:v>18.9555976856422</c:v>
                </c:pt>
                <c:pt idx="3">
                  <c:v>20.340710432117447</c:v>
                </c:pt>
                <c:pt idx="4">
                  <c:v>23.05837419466895</c:v>
                </c:pt>
                <c:pt idx="5">
                  <c:v>26.594652995731948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7E2-4253-800B-5E41D200C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17568"/>
        <c:axId val="662311688"/>
      </c:scatterChart>
      <c:valAx>
        <c:axId val="66231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Mole Fraction of Methanol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2311688"/>
        <c:crosses val="autoZero"/>
        <c:crossBetween val="midCat"/>
      </c:valAx>
      <c:valAx>
        <c:axId val="662311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Pressure / Bar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231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81819482415053"/>
          <c:y val="0.32933429733059288"/>
          <c:w val="0.2414623681453289"/>
          <c:h val="0.44789619574341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149312</xdr:colOff>
      <xdr:row>10</xdr:row>
      <xdr:rowOff>167747</xdr:rowOff>
    </xdr:from>
    <xdr:to>
      <xdr:col>10</xdr:col>
      <xdr:colOff>80339</xdr:colOff>
      <xdr:row>27</xdr:row>
      <xdr:rowOff>41575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298562</xdr:colOff>
      <xdr:row>12</xdr:row>
      <xdr:rowOff>2840</xdr:rowOff>
    </xdr:from>
    <xdr:to>
      <xdr:col>19</xdr:col>
      <xdr:colOff>7798</xdr:colOff>
      <xdr:row>27</xdr:row>
      <xdr:rowOff>65128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537307</xdr:colOff>
      <xdr:row>60</xdr:row>
      <xdr:rowOff>109903</xdr:rowOff>
    </xdr:from>
    <xdr:to>
      <xdr:col>26</xdr:col>
      <xdr:colOff>173274</xdr:colOff>
      <xdr:row>75</xdr:row>
      <xdr:rowOff>172190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40</xdr:row>
      <xdr:rowOff>0</xdr:rowOff>
    </xdr:from>
    <xdr:to>
      <xdr:col>34</xdr:col>
      <xdr:colOff>117820</xdr:colOff>
      <xdr:row>55</xdr:row>
      <xdr:rowOff>62287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tabSelected="1" topLeftCell="K33" zoomScale="85" zoomScaleNormal="85" workbookViewId="0">
      <selection activeCell="AB73" sqref="AB73"/>
    </sheetView>
  </sheetViews>
  <sheetFormatPr defaultRowHeight="15" x14ac:dyDescent="0.25"/>
  <cols>
    <col min="1" max="3" width="8.85546875" bestFit="1" customWidth="1"/>
    <col min="5" max="5" width="13.42578125" bestFit="1" customWidth="1"/>
    <col min="6" max="6" width="12" bestFit="1" customWidth="1"/>
    <col min="10" max="10" width="22.42578125" bestFit="1" customWidth="1"/>
    <col min="12" max="12" width="13.28515625" bestFit="1" customWidth="1"/>
    <col min="13" max="13" width="8.85546875" bestFit="1" customWidth="1"/>
    <col min="14" max="14" width="13.28515625" bestFit="1" customWidth="1"/>
    <col min="15" max="16" width="8.85546875" bestFit="1" customWidth="1"/>
    <col min="17" max="17" width="13.5703125" bestFit="1" customWidth="1"/>
    <col min="18" max="18" width="12.140625" bestFit="1" customWidth="1"/>
    <col min="21" max="21" width="13.28515625" bestFit="1" customWidth="1"/>
    <col min="22" max="22" width="8.85546875" bestFit="1" customWidth="1"/>
    <col min="24" max="24" width="9.42578125" bestFit="1" customWidth="1"/>
    <col min="25" max="25" width="8.85546875" bestFit="1" customWidth="1"/>
  </cols>
  <sheetData>
    <row r="1" spans="1:25" ht="39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1</v>
      </c>
      <c r="F1" s="2" t="s">
        <v>2</v>
      </c>
      <c r="K1" t="s">
        <v>8</v>
      </c>
      <c r="M1" s="1" t="s">
        <v>0</v>
      </c>
      <c r="N1" s="1" t="s">
        <v>1</v>
      </c>
      <c r="O1" s="1" t="s">
        <v>2</v>
      </c>
      <c r="P1" s="2" t="s">
        <v>5</v>
      </c>
      <c r="Q1" s="2" t="s">
        <v>1</v>
      </c>
      <c r="R1" s="2" t="s">
        <v>2</v>
      </c>
      <c r="S1" s="5" t="s">
        <v>6</v>
      </c>
      <c r="T1" s="5" t="s">
        <v>7</v>
      </c>
      <c r="U1" s="2" t="s">
        <v>1</v>
      </c>
      <c r="V1" s="2" t="s">
        <v>2</v>
      </c>
      <c r="W1" s="5" t="s">
        <v>10</v>
      </c>
      <c r="X1" s="2" t="s">
        <v>1</v>
      </c>
      <c r="Y1" s="2" t="s">
        <v>2</v>
      </c>
    </row>
    <row r="2" spans="1:25" ht="15.75" thickBot="1" x14ac:dyDescent="0.3">
      <c r="A2" s="1" t="s">
        <v>4</v>
      </c>
      <c r="B2" s="2"/>
      <c r="C2" s="2"/>
      <c r="D2" s="2"/>
      <c r="E2" s="2"/>
      <c r="F2" s="2"/>
      <c r="M2" s="1" t="s">
        <v>4</v>
      </c>
      <c r="N2" s="2"/>
      <c r="O2" s="2"/>
      <c r="P2" s="2"/>
      <c r="Q2" s="2"/>
      <c r="R2" s="2"/>
    </row>
    <row r="3" spans="1:25" ht="15.75" thickBot="1" x14ac:dyDescent="0.3">
      <c r="A3" s="3">
        <v>20</v>
      </c>
      <c r="B3" s="3">
        <v>3.7000000000000002E-3</v>
      </c>
      <c r="C3" s="3">
        <v>0.97809999999999997</v>
      </c>
      <c r="D3" s="2"/>
      <c r="E3" s="4">
        <v>2.6230330999999998E-4</v>
      </c>
      <c r="F3" s="4">
        <v>0.98564202000000001</v>
      </c>
      <c r="M3" s="3">
        <v>15.37</v>
      </c>
      <c r="N3" s="3">
        <v>9.0300000000000005E-2</v>
      </c>
      <c r="O3" s="3">
        <v>0.98380000000000001</v>
      </c>
      <c r="P3" s="2"/>
      <c r="Q3" s="4">
        <v>1.7165231000000001E-4</v>
      </c>
      <c r="R3" s="4">
        <v>0.98145347999999999</v>
      </c>
      <c r="U3">
        <v>0.117832081529744</v>
      </c>
      <c r="V3">
        <v>0.97897046166875501</v>
      </c>
      <c r="W3" s="6"/>
      <c r="X3" s="6">
        <v>6.3122303177367096E-3</v>
      </c>
      <c r="Y3">
        <v>0.99555930596098396</v>
      </c>
    </row>
    <row r="4" spans="1:25" ht="15.75" thickBot="1" x14ac:dyDescent="0.3">
      <c r="A4" s="3">
        <v>30</v>
      </c>
      <c r="B4" s="3">
        <v>6.7000000000000002E-3</v>
      </c>
      <c r="C4" s="3">
        <v>0.99760000000000004</v>
      </c>
      <c r="D4" s="2"/>
      <c r="E4" s="4">
        <v>3.9530419000000002E-4</v>
      </c>
      <c r="F4" s="4">
        <v>0.99027449000000001</v>
      </c>
      <c r="M4" s="3">
        <v>25</v>
      </c>
      <c r="N4" s="3">
        <v>0.1467</v>
      </c>
      <c r="O4" s="3">
        <v>0.98629999999999995</v>
      </c>
      <c r="P4" s="2"/>
      <c r="Q4" s="4">
        <v>2.8118241999999999E-4</v>
      </c>
      <c r="R4" s="4">
        <v>0.98842132000000005</v>
      </c>
      <c r="U4">
        <v>0.20060017018491499</v>
      </c>
      <c r="V4">
        <v>0.98543668348404101</v>
      </c>
      <c r="W4" s="6"/>
      <c r="X4" s="6">
        <v>9.4850173458315996E-3</v>
      </c>
      <c r="Y4">
        <v>0.99688003715509599</v>
      </c>
    </row>
    <row r="5" spans="1:25" ht="15.75" thickBot="1" x14ac:dyDescent="0.3">
      <c r="A5" s="3">
        <v>50</v>
      </c>
      <c r="B5" s="3">
        <v>0.01</v>
      </c>
      <c r="C5" s="3">
        <v>0.99180000000000001</v>
      </c>
      <c r="D5" s="2"/>
      <c r="E5" s="4">
        <v>6.6130297000000003E-4</v>
      </c>
      <c r="F5" s="4">
        <v>0.99397599999999997</v>
      </c>
      <c r="M5" s="3">
        <v>35.450000000000003</v>
      </c>
      <c r="N5" s="3">
        <v>0.2074</v>
      </c>
      <c r="O5" s="3">
        <v>0.98550000000000004</v>
      </c>
      <c r="P5" s="2"/>
      <c r="Q5" s="4">
        <v>4.0003821E-4</v>
      </c>
      <c r="R5" s="4">
        <v>0.99169742000000005</v>
      </c>
      <c r="U5">
        <v>0.30142599263277298</v>
      </c>
      <c r="V5">
        <v>0.98817210380734399</v>
      </c>
    </row>
    <row r="6" spans="1:25" ht="15.75" thickBot="1" x14ac:dyDescent="0.3">
      <c r="A6" s="3">
        <v>70</v>
      </c>
      <c r="B6" s="3">
        <v>1.35E-2</v>
      </c>
      <c r="C6" s="3">
        <v>0.99429999999999996</v>
      </c>
      <c r="D6" s="2"/>
      <c r="E6" s="4">
        <v>9.2729770000000002E-4</v>
      </c>
      <c r="F6" s="4">
        <v>0.99555800999999999</v>
      </c>
      <c r="M6" s="3">
        <v>45.75</v>
      </c>
      <c r="N6" s="3">
        <v>0.2742</v>
      </c>
      <c r="O6" s="3">
        <v>0.98670000000000002</v>
      </c>
      <c r="P6" s="2"/>
      <c r="Q6" s="4">
        <v>5.1718703E-4</v>
      </c>
      <c r="R6" s="4">
        <v>0.99346020000000002</v>
      </c>
      <c r="U6">
        <v>0.42061647780865602</v>
      </c>
      <c r="V6">
        <v>0.98929477173718305</v>
      </c>
    </row>
    <row r="7" spans="1:25" ht="15.75" thickBot="1" x14ac:dyDescent="0.3">
      <c r="A7" s="3">
        <v>90</v>
      </c>
      <c r="B7" s="3">
        <v>1.7299999999999999E-2</v>
      </c>
      <c r="C7" s="3">
        <v>0.99990000000000001</v>
      </c>
      <c r="D7" s="2"/>
      <c r="E7" s="4">
        <v>1.1932882000000001E-3</v>
      </c>
      <c r="F7" s="4">
        <v>0.99643340000000002</v>
      </c>
      <c r="M7" s="3">
        <v>56.24</v>
      </c>
      <c r="N7" s="3">
        <v>0.36220000000000002</v>
      </c>
      <c r="O7" s="3">
        <v>0.98899999999999999</v>
      </c>
      <c r="P7" s="2"/>
      <c r="Q7" s="4">
        <v>6.3649590000000003E-4</v>
      </c>
      <c r="R7" s="4">
        <v>0.99459036000000001</v>
      </c>
      <c r="U7">
        <v>0.5</v>
      </c>
      <c r="V7" t="s">
        <v>9</v>
      </c>
      <c r="W7" s="6"/>
      <c r="X7" s="6">
        <v>1.6229970587776098E-2</v>
      </c>
      <c r="Y7">
        <v>0.99759738507916895</v>
      </c>
    </row>
    <row r="8" spans="1:25" ht="15.75" thickBot="1" x14ac:dyDescent="0.3">
      <c r="A8" s="3">
        <v>110</v>
      </c>
      <c r="B8" s="3">
        <v>2.1100000000000001E-2</v>
      </c>
      <c r="C8" s="3">
        <v>0.99550000000000005</v>
      </c>
      <c r="D8" s="2"/>
      <c r="E8" s="4">
        <v>1.4592743999999999E-3</v>
      </c>
      <c r="F8" s="4">
        <v>0.99698752000000002</v>
      </c>
      <c r="M8" s="3">
        <v>66.33</v>
      </c>
      <c r="N8" s="3">
        <v>0.4904</v>
      </c>
      <c r="O8" s="3">
        <v>0.98909999999999998</v>
      </c>
      <c r="P8" s="2"/>
      <c r="Q8" s="4">
        <v>7.5125443000000004E-4</v>
      </c>
      <c r="R8" s="4">
        <v>0.99533894000000001</v>
      </c>
      <c r="U8">
        <v>0.5</v>
      </c>
      <c r="V8" t="s">
        <v>9</v>
      </c>
    </row>
    <row r="9" spans="1:25" ht="15.75" thickBot="1" x14ac:dyDescent="0.3">
      <c r="M9" s="3">
        <v>69.73</v>
      </c>
      <c r="N9" s="3">
        <v>0.57979999999999998</v>
      </c>
      <c r="O9" s="3">
        <v>0.98899999999999999</v>
      </c>
      <c r="P9" s="2"/>
      <c r="Q9" s="4">
        <v>7.8992410000000004E-4</v>
      </c>
      <c r="R9" s="4">
        <v>0.99554213000000003</v>
      </c>
      <c r="U9">
        <v>0.5</v>
      </c>
      <c r="V9" t="s">
        <v>9</v>
      </c>
    </row>
    <row r="10" spans="1:25" ht="15.75" thickBot="1" x14ac:dyDescent="0.3">
      <c r="M10" s="3">
        <v>72.63</v>
      </c>
      <c r="N10" s="3">
        <v>0.77990000000000004</v>
      </c>
      <c r="O10" s="3">
        <v>0.98280000000000001</v>
      </c>
      <c r="P10" s="2"/>
      <c r="Q10" s="4">
        <v>8.2290697000000001E-4</v>
      </c>
      <c r="R10" s="4">
        <v>0.99570031000000003</v>
      </c>
      <c r="U10">
        <v>0.5</v>
      </c>
      <c r="V10" t="s">
        <v>9</v>
      </c>
    </row>
    <row r="11" spans="1:25" ht="15.75" thickBot="1" x14ac:dyDescent="0.3">
      <c r="M11" s="3">
        <v>74.33</v>
      </c>
      <c r="N11" s="3">
        <v>0.88690000000000002</v>
      </c>
      <c r="O11" s="3">
        <v>0.95750000000000002</v>
      </c>
      <c r="P11" s="2"/>
      <c r="Q11" s="4">
        <v>8.4224172000000003E-4</v>
      </c>
      <c r="R11" s="4">
        <v>0.99578725000000001</v>
      </c>
      <c r="U11">
        <v>0.5</v>
      </c>
      <c r="V11" t="s">
        <v>9</v>
      </c>
      <c r="W11" s="6"/>
      <c r="X11" s="6">
        <v>1.79866734615871E-2</v>
      </c>
      <c r="Y11">
        <v>0.99672095848415998</v>
      </c>
    </row>
    <row r="18" spans="5:21" x14ac:dyDescent="0.25">
      <c r="L18">
        <f>308-273</f>
        <v>35</v>
      </c>
    </row>
    <row r="29" spans="5:21" x14ac:dyDescent="0.25">
      <c r="Q29" t="s">
        <v>31</v>
      </c>
    </row>
    <row r="30" spans="5:21" x14ac:dyDescent="0.25">
      <c r="E30" t="s">
        <v>11</v>
      </c>
      <c r="G30" t="s">
        <v>20</v>
      </c>
      <c r="I30" t="s">
        <v>17</v>
      </c>
      <c r="M30" t="s">
        <v>34</v>
      </c>
      <c r="Q30" t="s">
        <v>33</v>
      </c>
      <c r="T30" t="s">
        <v>35</v>
      </c>
      <c r="U30" t="s">
        <v>37</v>
      </c>
    </row>
    <row r="31" spans="5:21" x14ac:dyDescent="0.25">
      <c r="E31" t="s">
        <v>12</v>
      </c>
      <c r="F31" t="s">
        <v>14</v>
      </c>
      <c r="G31" t="s">
        <v>13</v>
      </c>
      <c r="H31" t="s">
        <v>14</v>
      </c>
      <c r="J31" t="s">
        <v>16</v>
      </c>
      <c r="K31" t="s">
        <v>15</v>
      </c>
      <c r="L31" t="s">
        <v>21</v>
      </c>
      <c r="M31" t="s">
        <v>22</v>
      </c>
      <c r="N31" t="s">
        <v>23</v>
      </c>
      <c r="Q31" t="s">
        <v>32</v>
      </c>
      <c r="R31" t="s">
        <v>25</v>
      </c>
      <c r="T31" t="s">
        <v>32</v>
      </c>
      <c r="U31" t="s">
        <v>25</v>
      </c>
    </row>
    <row r="32" spans="5:21" x14ac:dyDescent="0.25">
      <c r="E32">
        <v>0.16134376152136401</v>
      </c>
      <c r="F32">
        <v>46.977396456697498</v>
      </c>
      <c r="G32">
        <v>6.5306085123743696E-2</v>
      </c>
      <c r="H32">
        <v>46.880760107707701</v>
      </c>
      <c r="J32">
        <f>AVERAGE(E32,G32)</f>
        <v>0.11332492332255385</v>
      </c>
      <c r="K32">
        <f>AVERAGE(H32,F32)</f>
        <v>46.929078282202596</v>
      </c>
      <c r="L32">
        <f>1-J32</f>
        <v>0.88667507667744616</v>
      </c>
      <c r="M32" s="7">
        <v>0.15063709</v>
      </c>
      <c r="N32" s="8">
        <v>8.1305203000000007E-6</v>
      </c>
      <c r="Q32" t="s">
        <v>36</v>
      </c>
      <c r="T32">
        <v>0.203346360147591</v>
      </c>
      <c r="U32" s="12">
        <v>9.4710315612749299E-2</v>
      </c>
    </row>
    <row r="33" spans="5:21" x14ac:dyDescent="0.25">
      <c r="E33">
        <v>0.281636591627142</v>
      </c>
      <c r="F33">
        <v>52.529027415096699</v>
      </c>
      <c r="G33">
        <v>0.12972767199343299</v>
      </c>
      <c r="H33">
        <v>52.711640172109597</v>
      </c>
      <c r="J33">
        <f t="shared" ref="J33:J43" si="0">AVERAGE(E33,G33)</f>
        <v>0.20568213181028749</v>
      </c>
      <c r="K33">
        <f t="shared" ref="K33:K43" si="1">AVERAGE(H33,F33)</f>
        <v>52.620333793603152</v>
      </c>
      <c r="L33">
        <f t="shared" ref="L33:L43" si="2">1-J33</f>
        <v>0.79431786818971251</v>
      </c>
      <c r="M33" s="7">
        <v>0.24012917</v>
      </c>
      <c r="N33" s="8">
        <v>1.4529782E-5</v>
      </c>
      <c r="T33">
        <v>0.33093134720546602</v>
      </c>
      <c r="U33">
        <v>0.183859119715957</v>
      </c>
    </row>
    <row r="34" spans="5:21" x14ac:dyDescent="0.25">
      <c r="E34">
        <v>0.34516011813513398</v>
      </c>
      <c r="F34">
        <v>56.508276623126001</v>
      </c>
      <c r="G34">
        <v>0.179190805087695</v>
      </c>
      <c r="H34">
        <v>56.598329511851098</v>
      </c>
      <c r="J34">
        <f t="shared" si="0"/>
        <v>0.26217546161141447</v>
      </c>
      <c r="K34">
        <f t="shared" si="1"/>
        <v>56.55330306748855</v>
      </c>
      <c r="L34">
        <f t="shared" si="2"/>
        <v>0.73782453838858553</v>
      </c>
      <c r="M34" s="7">
        <v>0.29176232000000002</v>
      </c>
      <c r="N34" s="8">
        <v>1.8979739000000001E-5</v>
      </c>
    </row>
    <row r="35" spans="5:21" x14ac:dyDescent="0.25">
      <c r="E35">
        <v>0.42497873344342502</v>
      </c>
      <c r="F35">
        <v>61.3992866833904</v>
      </c>
      <c r="G35">
        <v>0.26079234573571702</v>
      </c>
      <c r="H35">
        <v>61.269695127928699</v>
      </c>
      <c r="J35">
        <f t="shared" si="0"/>
        <v>0.34288553958957102</v>
      </c>
      <c r="K35">
        <f t="shared" si="1"/>
        <v>61.33449090565955</v>
      </c>
      <c r="L35">
        <f t="shared" si="2"/>
        <v>0.65711446041042898</v>
      </c>
      <c r="T35">
        <v>0.49296490847763202</v>
      </c>
      <c r="U35">
        <v>0.34421546568243699</v>
      </c>
    </row>
    <row r="36" spans="5:21" x14ac:dyDescent="0.25">
      <c r="E36">
        <v>0.48934336511175902</v>
      </c>
      <c r="F36">
        <v>65.586002057276801</v>
      </c>
      <c r="G36">
        <v>0.33214437204679997</v>
      </c>
      <c r="H36">
        <v>65.617700428618406</v>
      </c>
      <c r="J36">
        <f t="shared" si="0"/>
        <v>0.41074386857927947</v>
      </c>
      <c r="K36">
        <f t="shared" si="1"/>
        <v>65.601851242947603</v>
      </c>
      <c r="L36">
        <f t="shared" si="2"/>
        <v>0.58925613142072053</v>
      </c>
    </row>
    <row r="37" spans="5:21" x14ac:dyDescent="0.25">
      <c r="E37">
        <v>0.54116474407656801</v>
      </c>
      <c r="F37">
        <v>68.819123987848002</v>
      </c>
      <c r="G37">
        <v>0.40206404644995603</v>
      </c>
      <c r="H37">
        <v>68.900444716345604</v>
      </c>
      <c r="J37">
        <f t="shared" si="0"/>
        <v>0.47161439526326199</v>
      </c>
      <c r="K37">
        <f t="shared" si="1"/>
        <v>68.859784352096796</v>
      </c>
      <c r="L37">
        <f t="shared" si="2"/>
        <v>0.52838560473673801</v>
      </c>
      <c r="T37">
        <v>0.61437463769637501</v>
      </c>
      <c r="U37">
        <v>0.49780908224588299</v>
      </c>
    </row>
    <row r="38" spans="5:21" x14ac:dyDescent="0.25">
      <c r="E38">
        <v>0.59759175511223295</v>
      </c>
      <c r="F38">
        <v>72.591448558597705</v>
      </c>
      <c r="G38">
        <v>0.48131977221234101</v>
      </c>
      <c r="H38">
        <v>73.016160359466497</v>
      </c>
      <c r="J38">
        <f t="shared" si="0"/>
        <v>0.53945576366228698</v>
      </c>
      <c r="K38">
        <f t="shared" si="1"/>
        <v>72.803804459032108</v>
      </c>
      <c r="L38">
        <f t="shared" si="2"/>
        <v>0.46054423633771302</v>
      </c>
    </row>
    <row r="39" spans="5:21" x14ac:dyDescent="0.25">
      <c r="E39">
        <v>0.64274774686300096</v>
      </c>
      <c r="F39">
        <v>76.032686489318905</v>
      </c>
      <c r="G39">
        <v>0.55356480462169599</v>
      </c>
      <c r="H39">
        <v>76.252382254362601</v>
      </c>
      <c r="J39">
        <f t="shared" si="0"/>
        <v>0.59815627574234842</v>
      </c>
      <c r="K39">
        <f t="shared" si="1"/>
        <v>76.142534371840753</v>
      </c>
      <c r="L39">
        <f t="shared" si="2"/>
        <v>0.40184372425765158</v>
      </c>
      <c r="T39" t="s">
        <v>38</v>
      </c>
    </row>
    <row r="40" spans="5:21" x14ac:dyDescent="0.25">
      <c r="E40">
        <v>0.69752779983836599</v>
      </c>
      <c r="F40">
        <v>80.427770576691501</v>
      </c>
      <c r="G40">
        <v>0.62817138797779304</v>
      </c>
      <c r="H40">
        <v>80.507463634360107</v>
      </c>
      <c r="J40">
        <f t="shared" si="0"/>
        <v>0.66284959390807952</v>
      </c>
      <c r="K40">
        <f t="shared" si="1"/>
        <v>80.467617105525804</v>
      </c>
      <c r="L40">
        <f t="shared" si="2"/>
        <v>0.33715040609192048</v>
      </c>
    </row>
    <row r="41" spans="5:21" x14ac:dyDescent="0.25">
      <c r="E41">
        <v>0.75642877319052004</v>
      </c>
      <c r="F41">
        <v>83.369725057340602</v>
      </c>
      <c r="G41">
        <v>0.72925306271257895</v>
      </c>
      <c r="H41">
        <v>83.231657189851106</v>
      </c>
      <c r="J41">
        <f t="shared" si="0"/>
        <v>0.7428409179515495</v>
      </c>
      <c r="K41">
        <f t="shared" si="1"/>
        <v>83.300691123595854</v>
      </c>
      <c r="L41">
        <f t="shared" si="2"/>
        <v>0.2571590820484505</v>
      </c>
    </row>
    <row r="42" spans="5:21" x14ac:dyDescent="0.25">
      <c r="E42">
        <v>0.77467706770481903</v>
      </c>
      <c r="F42">
        <v>84.441448128878605</v>
      </c>
      <c r="G42">
        <v>0.74187986405736495</v>
      </c>
      <c r="H42">
        <v>85.037086502484996</v>
      </c>
      <c r="J42">
        <f t="shared" si="0"/>
        <v>0.75827846588109193</v>
      </c>
      <c r="K42">
        <f t="shared" si="1"/>
        <v>84.739267315681801</v>
      </c>
      <c r="L42">
        <f t="shared" si="2"/>
        <v>0.24172153411890807</v>
      </c>
    </row>
    <row r="43" spans="5:21" x14ac:dyDescent="0.25">
      <c r="E43">
        <v>0.79559148077901198</v>
      </c>
      <c r="F43">
        <v>85.645977764444396</v>
      </c>
      <c r="G43">
        <v>0.76751545194554105</v>
      </c>
      <c r="H43">
        <v>86.192894425063301</v>
      </c>
      <c r="J43">
        <f t="shared" si="0"/>
        <v>0.78155346636227652</v>
      </c>
      <c r="K43">
        <f t="shared" si="1"/>
        <v>85.919436094753848</v>
      </c>
      <c r="L43">
        <f t="shared" si="2"/>
        <v>0.21844653363772348</v>
      </c>
    </row>
    <row r="46" spans="5:21" x14ac:dyDescent="0.25">
      <c r="E46" t="s">
        <v>18</v>
      </c>
      <c r="G46" t="s">
        <v>19</v>
      </c>
      <c r="T46" t="s">
        <v>35</v>
      </c>
      <c r="U46" t="s">
        <v>40</v>
      </c>
    </row>
    <row r="47" spans="5:21" x14ac:dyDescent="0.25">
      <c r="E47" t="s">
        <v>12</v>
      </c>
      <c r="F47" t="s">
        <v>14</v>
      </c>
      <c r="G47" t="s">
        <v>13</v>
      </c>
      <c r="H47" t="s">
        <v>14</v>
      </c>
      <c r="J47" t="s">
        <v>16</v>
      </c>
      <c r="K47" t="s">
        <v>15</v>
      </c>
      <c r="T47" t="s">
        <v>32</v>
      </c>
      <c r="U47" t="s">
        <v>25</v>
      </c>
    </row>
    <row r="48" spans="5:21" x14ac:dyDescent="0.25">
      <c r="E48">
        <v>3.25473708327189E-2</v>
      </c>
      <c r="F48">
        <v>16.012391005730201</v>
      </c>
      <c r="G48">
        <v>5.4211608587214103E-3</v>
      </c>
      <c r="H48">
        <v>16.041210197647001</v>
      </c>
      <c r="J48">
        <f>AVERAGE(E48,G48)</f>
        <v>1.8984265845720154E-2</v>
      </c>
      <c r="K48">
        <f>AVERAGE(H48,F48)</f>
        <v>16.026800601688599</v>
      </c>
      <c r="T48" s="13">
        <v>3.8936617515454103E-2</v>
      </c>
      <c r="U48" s="13">
        <v>1.0463999855159001E-2</v>
      </c>
    </row>
    <row r="49" spans="5:22" x14ac:dyDescent="0.25">
      <c r="E49">
        <v>7.6452840087295804E-2</v>
      </c>
      <c r="F49">
        <v>16.696833157811</v>
      </c>
      <c r="G49">
        <v>1.6626218193591901E-2</v>
      </c>
      <c r="H49">
        <v>17.072604728628999</v>
      </c>
      <c r="J49">
        <f t="shared" ref="J49:J56" si="3">AVERAGE(E49,G49)</f>
        <v>4.6539529140443854E-2</v>
      </c>
      <c r="K49">
        <f t="shared" ref="K49:K56" si="4">AVERAGE(H49,F49)</f>
        <v>16.884718943220001</v>
      </c>
      <c r="T49" s="13">
        <v>0.10073655452763999</v>
      </c>
      <c r="U49" s="13">
        <v>2.9246280888039398E-2</v>
      </c>
    </row>
    <row r="50" spans="5:22" x14ac:dyDescent="0.25">
      <c r="E50">
        <v>0.19567849404889001</v>
      </c>
      <c r="F50">
        <v>19.015949792668899</v>
      </c>
      <c r="G50">
        <v>6.11022597741252E-2</v>
      </c>
      <c r="H50">
        <v>18.895245578615501</v>
      </c>
      <c r="J50">
        <f t="shared" si="3"/>
        <v>0.12839037691150762</v>
      </c>
      <c r="K50">
        <f t="shared" si="4"/>
        <v>18.9555976856422</v>
      </c>
      <c r="T50" s="13">
        <v>0.22748296043102401</v>
      </c>
      <c r="U50" s="13">
        <v>7.8728614678912595E-2</v>
      </c>
    </row>
    <row r="51" spans="5:22" x14ac:dyDescent="0.25">
      <c r="E51">
        <v>0.26965812736720401</v>
      </c>
      <c r="F51">
        <v>20.333089696122698</v>
      </c>
      <c r="G51">
        <v>9.3597869390996805E-2</v>
      </c>
      <c r="H51">
        <v>20.3483311681122</v>
      </c>
      <c r="J51">
        <f t="shared" si="3"/>
        <v>0.1816279983791004</v>
      </c>
      <c r="K51">
        <f t="shared" si="4"/>
        <v>20.340710432117447</v>
      </c>
      <c r="T51" s="13">
        <v>0.299560391975428</v>
      </c>
      <c r="U51" s="13">
        <v>0.11588203054056</v>
      </c>
    </row>
    <row r="52" spans="5:22" x14ac:dyDescent="0.25">
      <c r="E52">
        <v>0.393418455116407</v>
      </c>
      <c r="F52">
        <v>23.048877053889999</v>
      </c>
      <c r="G52">
        <v>0.17400801277445699</v>
      </c>
      <c r="H52">
        <v>23.067871335447901</v>
      </c>
      <c r="J52">
        <f t="shared" si="3"/>
        <v>0.28371323394543202</v>
      </c>
      <c r="K52">
        <f t="shared" si="4"/>
        <v>23.05837419466895</v>
      </c>
      <c r="T52" s="13">
        <v>0.421014553741762</v>
      </c>
      <c r="U52" s="13">
        <v>0.20015186242170499</v>
      </c>
    </row>
    <row r="53" spans="5:22" x14ac:dyDescent="0.25">
      <c r="E53">
        <v>0.52092819015334901</v>
      </c>
      <c r="F53">
        <v>26.531995516892799</v>
      </c>
      <c r="G53">
        <v>0.29646825588027997</v>
      </c>
      <c r="H53">
        <v>26.657310474571101</v>
      </c>
      <c r="J53">
        <f t="shared" si="3"/>
        <v>0.40869822301681447</v>
      </c>
      <c r="K53">
        <f t="shared" si="4"/>
        <v>26.594652995731948</v>
      </c>
      <c r="T53" s="13">
        <v>0.55278291490322196</v>
      </c>
      <c r="U53" s="13">
        <v>0.33364813974374702</v>
      </c>
    </row>
    <row r="54" spans="5:22" x14ac:dyDescent="0.25">
      <c r="E54" s="11">
        <v>0.71288914697232197</v>
      </c>
      <c r="F54" s="11">
        <v>32.683093933496203</v>
      </c>
      <c r="G54" s="11">
        <v>0.59614159200731598</v>
      </c>
      <c r="H54" s="11">
        <v>32.852026041712698</v>
      </c>
      <c r="I54" s="11"/>
      <c r="J54" s="11">
        <f t="shared" si="3"/>
        <v>0.65451536948981892</v>
      </c>
      <c r="K54" s="11">
        <f t="shared" si="4"/>
        <v>32.76755998760445</v>
      </c>
      <c r="L54" s="11"/>
      <c r="M54" s="11"/>
      <c r="N54" s="11"/>
      <c r="O54" s="11"/>
      <c r="P54" s="11"/>
      <c r="Q54" s="11"/>
      <c r="R54" s="11"/>
      <c r="S54" s="11"/>
      <c r="T54" s="11">
        <v>0.74933020048576204</v>
      </c>
      <c r="U54" s="11">
        <v>0.61431841316950697</v>
      </c>
      <c r="V54" s="11"/>
    </row>
    <row r="55" spans="5:22" x14ac:dyDescent="0.25">
      <c r="E55">
        <v>0.797550026871924</v>
      </c>
      <c r="F55">
        <v>35.269911686811</v>
      </c>
      <c r="G55">
        <v>0.72201874503502195</v>
      </c>
      <c r="H55">
        <v>35.249979516326199</v>
      </c>
      <c r="J55">
        <f t="shared" si="3"/>
        <v>0.75978438595347297</v>
      </c>
      <c r="K55">
        <f t="shared" si="4"/>
        <v>35.259945601568603</v>
      </c>
      <c r="T55">
        <v>0.83019128645472795</v>
      </c>
      <c r="U55">
        <v>0.74214118845938104</v>
      </c>
    </row>
    <row r="56" spans="5:22" x14ac:dyDescent="0.25">
      <c r="E56">
        <v>0.93118385317736596</v>
      </c>
      <c r="F56">
        <v>38.964267076387998</v>
      </c>
      <c r="G56">
        <v>0.90458235321795799</v>
      </c>
      <c r="H56">
        <v>38.7812737574409</v>
      </c>
      <c r="J56">
        <f t="shared" si="3"/>
        <v>0.91788310319766198</v>
      </c>
      <c r="K56">
        <f t="shared" si="4"/>
        <v>38.872770416914449</v>
      </c>
      <c r="T56" t="s">
        <v>38</v>
      </c>
    </row>
    <row r="57" spans="5:22" x14ac:dyDescent="0.25">
      <c r="M57" t="s">
        <v>28</v>
      </c>
      <c r="N57" t="s">
        <v>39</v>
      </c>
      <c r="P57" t="s">
        <v>29</v>
      </c>
      <c r="Q57" t="s">
        <v>30</v>
      </c>
    </row>
    <row r="58" spans="5:22" x14ac:dyDescent="0.25">
      <c r="E58" t="s">
        <v>24</v>
      </c>
      <c r="G58" t="s">
        <v>26</v>
      </c>
      <c r="H58" t="s">
        <v>25</v>
      </c>
      <c r="I58" s="10" t="s">
        <v>27</v>
      </c>
      <c r="J58" t="s">
        <v>16</v>
      </c>
      <c r="K58" t="s">
        <v>24</v>
      </c>
      <c r="M58" t="s">
        <v>26</v>
      </c>
      <c r="N58" t="s">
        <v>25</v>
      </c>
      <c r="P58" t="s">
        <v>26</v>
      </c>
      <c r="Q58" t="s">
        <v>25</v>
      </c>
    </row>
    <row r="59" spans="5:22" x14ac:dyDescent="0.25">
      <c r="E59" s="9">
        <v>100</v>
      </c>
      <c r="G59" s="9">
        <v>0</v>
      </c>
      <c r="H59" s="9">
        <v>0</v>
      </c>
      <c r="J59">
        <f>AVERAGE(H59,G59)</f>
        <v>0</v>
      </c>
      <c r="K59" s="9">
        <v>100</v>
      </c>
    </row>
    <row r="60" spans="5:22" x14ac:dyDescent="0.25">
      <c r="E60" s="9">
        <v>98.4</v>
      </c>
      <c r="G60" s="9">
        <v>6.8000000000000005E-2</v>
      </c>
      <c r="H60" s="9">
        <v>1.2E-2</v>
      </c>
      <c r="J60">
        <f>AVERAGE(H60,G60)</f>
        <v>0.04</v>
      </c>
      <c r="K60" s="9">
        <v>98.4</v>
      </c>
      <c r="M60" s="9">
        <v>6.4857492558989802E-2</v>
      </c>
      <c r="N60" s="9">
        <v>9.6777767446830903E-3</v>
      </c>
      <c r="O60" s="9"/>
      <c r="P60" s="9"/>
      <c r="Q60" s="9"/>
    </row>
    <row r="61" spans="5:22" x14ac:dyDescent="0.25">
      <c r="E61" s="9">
        <v>96.9</v>
      </c>
      <c r="G61" s="9">
        <v>0.121</v>
      </c>
      <c r="H61" s="9">
        <v>0.02</v>
      </c>
      <c r="J61">
        <f>AVERAGE(H61,G61)</f>
        <v>7.0499999999999993E-2</v>
      </c>
      <c r="K61" s="9">
        <v>96.9</v>
      </c>
      <c r="M61" s="9">
        <v>0.12230689885743901</v>
      </c>
      <c r="N61" s="9">
        <v>1.9489438493932799E-2</v>
      </c>
      <c r="O61" s="9"/>
      <c r="P61" s="9"/>
      <c r="Q61" s="9"/>
    </row>
    <row r="62" spans="5:22" x14ac:dyDescent="0.25">
      <c r="E62" s="9">
        <v>95.8</v>
      </c>
      <c r="G62" s="9">
        <v>0.159</v>
      </c>
      <c r="H62" s="9">
        <v>2.5999999999999999E-2</v>
      </c>
      <c r="J62">
        <f>AVERAGE(H62,G62)</f>
        <v>9.2499999999999999E-2</v>
      </c>
      <c r="K62" s="9">
        <v>95.8</v>
      </c>
      <c r="M62" s="9">
        <v>0.16286096889112101</v>
      </c>
      <c r="N62" s="9">
        <v>2.7270743467068901E-2</v>
      </c>
      <c r="O62" s="9"/>
      <c r="P62" s="9">
        <v>0.16233673351335301</v>
      </c>
      <c r="Q62" s="9">
        <v>2.7043642904811899E-2</v>
      </c>
    </row>
    <row r="63" spans="5:22" x14ac:dyDescent="0.25">
      <c r="E63" s="9">
        <v>95.1</v>
      </c>
      <c r="G63" s="9">
        <v>0.188</v>
      </c>
      <c r="H63" s="9">
        <v>3.3000000000000002E-2</v>
      </c>
      <c r="J63">
        <v>0.09</v>
      </c>
      <c r="K63" s="9">
        <v>95.1</v>
      </c>
      <c r="M63" s="9">
        <v>0.18775698252490799</v>
      </c>
      <c r="N63" s="14">
        <v>3.2456811912175199E-2</v>
      </c>
      <c r="O63" s="9"/>
      <c r="P63" s="9"/>
      <c r="Q63" s="9"/>
    </row>
    <row r="64" spans="5:22" x14ac:dyDescent="0.25">
      <c r="E64" s="9">
        <v>94.1</v>
      </c>
      <c r="G64" s="9">
        <v>0.215</v>
      </c>
      <c r="H64" s="9">
        <v>3.5999999999999997E-2</v>
      </c>
      <c r="J64">
        <v>0.09</v>
      </c>
      <c r="K64" s="9">
        <v>94.1</v>
      </c>
      <c r="M64" s="9">
        <v>0.22279370083698399</v>
      </c>
      <c r="N64" s="14">
        <v>4.0364177858107801E-2</v>
      </c>
      <c r="O64" s="9"/>
      <c r="P64" s="9"/>
      <c r="Q64" s="9"/>
    </row>
    <row r="65" spans="5:17" x14ac:dyDescent="0.25">
      <c r="E65" s="9">
        <v>92.2</v>
      </c>
      <c r="G65" s="9">
        <v>0.27500000000000002</v>
      </c>
      <c r="H65" s="9">
        <v>5.2999999999999999E-2</v>
      </c>
      <c r="J65">
        <v>0.09</v>
      </c>
      <c r="K65" s="9">
        <v>92.2</v>
      </c>
      <c r="M65" s="9">
        <v>0.28662190941137999</v>
      </c>
      <c r="N65" s="14">
        <v>5.6955874173777399E-2</v>
      </c>
      <c r="O65" s="9"/>
      <c r="P65" s="9"/>
      <c r="Q65" s="9"/>
    </row>
    <row r="66" spans="5:17" x14ac:dyDescent="0.25">
      <c r="E66" s="9">
        <v>90</v>
      </c>
      <c r="G66" s="9">
        <v>0.35599999999999998</v>
      </c>
      <c r="H66" s="9">
        <v>7.3999999999999996E-2</v>
      </c>
      <c r="J66">
        <v>0.09</v>
      </c>
      <c r="K66" s="9">
        <v>90</v>
      </c>
      <c r="M66" s="9">
        <v>0.35630164437543599</v>
      </c>
      <c r="N66" s="14">
        <v>7.9261048642401397E-2</v>
      </c>
      <c r="O66" s="9"/>
      <c r="P66" s="9"/>
      <c r="Q66" s="9"/>
    </row>
    <row r="67" spans="5:17" x14ac:dyDescent="0.25">
      <c r="E67" s="9">
        <v>88.6</v>
      </c>
      <c r="G67" s="9">
        <v>0.39500000000000002</v>
      </c>
      <c r="H67" s="9">
        <v>8.6999999999999994E-2</v>
      </c>
      <c r="J67">
        <v>0.35</v>
      </c>
      <c r="K67" s="9">
        <v>88.6</v>
      </c>
      <c r="M67" s="9">
        <v>0.39844499679171702</v>
      </c>
      <c r="N67" s="14">
        <v>9.5580885510085006E-2</v>
      </c>
      <c r="O67" s="9"/>
      <c r="P67" s="9"/>
      <c r="Q67" s="9"/>
    </row>
    <row r="68" spans="5:17" x14ac:dyDescent="0.25">
      <c r="E68" s="9">
        <v>86.9</v>
      </c>
      <c r="G68" s="9">
        <v>0.44</v>
      </c>
      <c r="H68" s="9">
        <v>0.108</v>
      </c>
      <c r="J68">
        <v>0.41</v>
      </c>
      <c r="K68" s="9">
        <v>86.9</v>
      </c>
      <c r="M68" s="9">
        <v>0.44767793764458802</v>
      </c>
      <c r="N68" s="9">
        <v>0.11822974209281301</v>
      </c>
      <c r="O68" s="9"/>
      <c r="P68" s="9">
        <v>0.44625728172856199</v>
      </c>
      <c r="Q68" s="9">
        <v>0.11322332849456999</v>
      </c>
    </row>
    <row r="69" spans="5:17" x14ac:dyDescent="0.25">
      <c r="E69" s="9">
        <v>85.4</v>
      </c>
      <c r="G69" s="9">
        <v>0.48799999999999999</v>
      </c>
      <c r="H69" s="9">
        <v>0.129</v>
      </c>
      <c r="J69">
        <v>0.41</v>
      </c>
      <c r="K69" s="9">
        <v>85.4</v>
      </c>
      <c r="M69" s="9">
        <v>0.48898839800361599</v>
      </c>
      <c r="N69" s="9">
        <v>0.14102645399123701</v>
      </c>
      <c r="O69" s="9"/>
      <c r="P69" s="9"/>
      <c r="Q69" s="9"/>
    </row>
    <row r="70" spans="5:17" x14ac:dyDescent="0.25">
      <c r="E70" s="9">
        <v>83.4</v>
      </c>
      <c r="G70" s="9">
        <v>0.53700000000000003</v>
      </c>
      <c r="H70" s="9">
        <v>0.16400000000000001</v>
      </c>
      <c r="J70">
        <v>0.41</v>
      </c>
      <c r="K70" s="9">
        <v>83.4</v>
      </c>
      <c r="M70" s="9">
        <v>0.54197858938689203</v>
      </c>
      <c r="N70" s="9">
        <v>0.17695141540374301</v>
      </c>
      <c r="O70" s="9"/>
      <c r="P70" s="9"/>
      <c r="Q70" s="9"/>
    </row>
    <row r="71" spans="5:17" x14ac:dyDescent="0.25">
      <c r="E71" s="9">
        <v>82</v>
      </c>
      <c r="G71" s="9">
        <v>0.57199999999999995</v>
      </c>
      <c r="H71" s="9">
        <v>0.191</v>
      </c>
      <c r="J71">
        <v>0.41</v>
      </c>
      <c r="K71" s="9">
        <v>82</v>
      </c>
      <c r="M71" s="9">
        <v>0.57767835432131998</v>
      </c>
      <c r="N71" s="9">
        <v>0.206553395355076</v>
      </c>
      <c r="O71" s="9"/>
      <c r="P71" s="9"/>
      <c r="Q71" s="9"/>
    </row>
    <row r="72" spans="5:17" x14ac:dyDescent="0.25">
      <c r="E72" s="9">
        <v>79.099999999999994</v>
      </c>
      <c r="G72" s="9">
        <v>0.64800000000000002</v>
      </c>
      <c r="H72" s="9">
        <v>0.26800000000000002</v>
      </c>
      <c r="J72">
        <v>0.41</v>
      </c>
      <c r="K72" s="9">
        <v>79.099999999999994</v>
      </c>
      <c r="M72" s="9">
        <v>0.64873979475686705</v>
      </c>
      <c r="N72" s="9">
        <v>0.28249767631620498</v>
      </c>
      <c r="O72" s="9"/>
      <c r="P72" s="9"/>
      <c r="Q72" s="9"/>
    </row>
    <row r="73" spans="5:17" x14ac:dyDescent="0.25">
      <c r="E73" s="9">
        <v>78.099999999999994</v>
      </c>
      <c r="G73" s="9">
        <v>0.66600000000000004</v>
      </c>
      <c r="H73" s="9">
        <v>0.29399999999999998</v>
      </c>
      <c r="J73">
        <v>0.41</v>
      </c>
      <c r="K73" s="9">
        <v>78.099999999999994</v>
      </c>
      <c r="M73" s="9">
        <v>0.67257132234077199</v>
      </c>
      <c r="N73" s="9">
        <v>0.31400314261027901</v>
      </c>
      <c r="O73" s="9"/>
      <c r="P73" s="9"/>
      <c r="Q73" s="9"/>
    </row>
    <row r="74" spans="5:17" x14ac:dyDescent="0.25">
      <c r="E74" s="9">
        <v>76.5</v>
      </c>
      <c r="G74" s="9">
        <v>0.70399999999999996</v>
      </c>
      <c r="H74" s="9">
        <v>0.35199999999999998</v>
      </c>
      <c r="J74">
        <v>0.41</v>
      </c>
      <c r="K74" s="9">
        <v>76.5</v>
      </c>
      <c r="M74" s="9">
        <v>0.710268986350856</v>
      </c>
      <c r="N74" s="9">
        <v>0.37065652941775201</v>
      </c>
      <c r="O74" s="9"/>
      <c r="P74" s="9"/>
      <c r="Q74" s="9"/>
    </row>
    <row r="75" spans="5:17" x14ac:dyDescent="0.25">
      <c r="E75" s="9">
        <v>75.3</v>
      </c>
      <c r="G75" s="9">
        <v>0.73399999999999999</v>
      </c>
      <c r="H75" s="9">
        <v>0.40200000000000002</v>
      </c>
      <c r="J75">
        <v>0.41</v>
      </c>
      <c r="K75" s="9">
        <v>75.3</v>
      </c>
      <c r="M75" s="9">
        <v>0.73836015078133999</v>
      </c>
      <c r="N75" s="9">
        <v>0.41827875199376202</v>
      </c>
      <c r="O75" s="9"/>
      <c r="P75" s="9"/>
      <c r="Q75" s="9"/>
    </row>
    <row r="76" spans="5:17" x14ac:dyDescent="0.25">
      <c r="E76" s="9">
        <v>74.2</v>
      </c>
      <c r="G76" s="9">
        <v>0.76</v>
      </c>
      <c r="H76" s="9">
        <v>0.45400000000000001</v>
      </c>
      <c r="J76">
        <v>0.75</v>
      </c>
      <c r="K76" s="9">
        <v>74.2</v>
      </c>
      <c r="M76" s="9">
        <v>0.76424743712394505</v>
      </c>
      <c r="N76" s="9">
        <v>0.46597838133807901</v>
      </c>
      <c r="O76" s="9"/>
      <c r="P76" s="9">
        <v>0.753454066379462</v>
      </c>
      <c r="Q76" s="9">
        <v>0.42859530667186801</v>
      </c>
    </row>
    <row r="77" spans="5:17" x14ac:dyDescent="0.25">
      <c r="E77" s="9">
        <v>73.2</v>
      </c>
      <c r="G77" s="9">
        <v>0.78500000000000003</v>
      </c>
      <c r="H77" s="9">
        <v>0.502</v>
      </c>
      <c r="J77">
        <v>0.75</v>
      </c>
      <c r="K77" s="9">
        <v>73.2</v>
      </c>
      <c r="M77" s="9">
        <v>0.78757638388012496</v>
      </c>
      <c r="N77" s="9">
        <v>0.51172450338735098</v>
      </c>
      <c r="O77" s="9"/>
      <c r="P77" s="9"/>
      <c r="Q77" s="9"/>
    </row>
    <row r="78" spans="5:17" x14ac:dyDescent="0.25">
      <c r="E78" s="9">
        <v>72</v>
      </c>
      <c r="G78" s="9">
        <v>0.81200000000000006</v>
      </c>
      <c r="H78" s="9">
        <v>0.56299999999999994</v>
      </c>
      <c r="J78">
        <v>0.75</v>
      </c>
      <c r="K78" s="9">
        <v>72</v>
      </c>
      <c r="M78" s="9">
        <v>0.81593294521503001</v>
      </c>
      <c r="N78" s="9">
        <v>0.57036585697102904</v>
      </c>
      <c r="O78" s="9"/>
      <c r="P78" s="9"/>
      <c r="Q78" s="9"/>
    </row>
    <row r="79" spans="5:17" x14ac:dyDescent="0.25">
      <c r="E79" s="9">
        <v>70.900000000000006</v>
      </c>
      <c r="G79" s="9">
        <v>0.83499999999999996</v>
      </c>
      <c r="H79" s="9">
        <v>0.624</v>
      </c>
      <c r="J79">
        <v>0.75</v>
      </c>
      <c r="K79" s="9">
        <v>70.900000000000006</v>
      </c>
      <c r="M79" s="9">
        <v>0.84217506202175296</v>
      </c>
      <c r="N79" s="9">
        <v>0.62705589840391196</v>
      </c>
      <c r="O79" s="9"/>
      <c r="P79" s="9"/>
      <c r="Q79" s="9"/>
    </row>
    <row r="80" spans="5:17" x14ac:dyDescent="0.25">
      <c r="E80" s="9">
        <v>69.2</v>
      </c>
      <c r="G80" s="9">
        <v>0.877</v>
      </c>
      <c r="H80" s="9">
        <v>0.71699999999999997</v>
      </c>
      <c r="J80">
        <v>0.75</v>
      </c>
      <c r="K80" s="9">
        <v>69.2</v>
      </c>
      <c r="M80" s="9">
        <v>0.88330688896472298</v>
      </c>
      <c r="N80" s="9">
        <v>0.719559986171177</v>
      </c>
      <c r="O80" s="9"/>
      <c r="P80" s="9"/>
      <c r="Q80" s="9"/>
    </row>
    <row r="81" spans="5:17" x14ac:dyDescent="0.25">
      <c r="E81" s="9">
        <v>68.099999999999994</v>
      </c>
      <c r="G81" s="9">
        <v>0.91</v>
      </c>
      <c r="H81" s="9">
        <v>0.79</v>
      </c>
      <c r="J81">
        <v>0.9</v>
      </c>
      <c r="K81" s="9">
        <v>68.099999999999994</v>
      </c>
      <c r="M81" s="9">
        <v>0.91032496211098202</v>
      </c>
      <c r="N81" s="9">
        <v>0.78226221481792602</v>
      </c>
      <c r="O81" s="9"/>
      <c r="P81" s="9"/>
      <c r="Q81" s="9"/>
    </row>
    <row r="82" spans="5:17" x14ac:dyDescent="0.25">
      <c r="E82" s="9">
        <v>67.2</v>
      </c>
      <c r="G82" s="9">
        <v>0.93</v>
      </c>
      <c r="H82" s="9">
        <v>0.84299999999999997</v>
      </c>
      <c r="J82">
        <v>0.9</v>
      </c>
      <c r="K82" s="9">
        <v>67.2</v>
      </c>
      <c r="M82" s="9">
        <v>0.93266311711036698</v>
      </c>
      <c r="N82" s="9">
        <v>0.83511607724075798</v>
      </c>
      <c r="O82" s="9"/>
      <c r="P82" s="9"/>
      <c r="Q82" s="9"/>
    </row>
    <row r="83" spans="5:17" x14ac:dyDescent="0.25">
      <c r="E83" s="9">
        <v>66.900000000000006</v>
      </c>
      <c r="G83" s="9">
        <v>0.93899999999999995</v>
      </c>
      <c r="H83" s="9">
        <v>0.85699999999999998</v>
      </c>
      <c r="J83">
        <v>0.9</v>
      </c>
      <c r="K83" s="9">
        <v>66.900000000000006</v>
      </c>
      <c r="M83" s="9">
        <v>0.94015312965755204</v>
      </c>
      <c r="N83" s="9">
        <v>0.85303607871339404</v>
      </c>
      <c r="O83" s="9"/>
      <c r="P83" s="9"/>
      <c r="Q83" s="9"/>
    </row>
    <row r="84" spans="5:17" x14ac:dyDescent="0.25">
      <c r="E84" s="9">
        <v>65.7</v>
      </c>
      <c r="G84" s="9">
        <v>0.97099999999999997</v>
      </c>
      <c r="H84" s="9">
        <v>0.93799999999999994</v>
      </c>
      <c r="J84">
        <v>0.95</v>
      </c>
      <c r="K84" s="9">
        <v>65.7</v>
      </c>
      <c r="M84" s="9">
        <v>0.97046831352792196</v>
      </c>
      <c r="N84" s="9">
        <v>0.92660670425423397</v>
      </c>
      <c r="O84" s="9"/>
      <c r="P84" s="9">
        <v>0.96285113980347703</v>
      </c>
      <c r="Q84" s="9">
        <v>0.91589417155452302</v>
      </c>
    </row>
    <row r="85" spans="5:17" x14ac:dyDescent="0.25">
      <c r="E85" s="9">
        <v>65</v>
      </c>
      <c r="G85" s="9">
        <v>1</v>
      </c>
      <c r="H85" s="9">
        <v>1</v>
      </c>
      <c r="J85">
        <f>AVERAGE(H85,G85)</f>
        <v>1</v>
      </c>
      <c r="K85" s="9">
        <v>65</v>
      </c>
      <c r="M85" s="9"/>
      <c r="N85" s="9"/>
      <c r="O85" s="9"/>
      <c r="P85" s="9"/>
      <c r="Q85" s="9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Ong</dc:creator>
  <cp:lastModifiedBy>#CHEW LENG TECK, RAYMOND#</cp:lastModifiedBy>
  <dcterms:created xsi:type="dcterms:W3CDTF">2018-04-10T03:28:03Z</dcterms:created>
  <dcterms:modified xsi:type="dcterms:W3CDTF">2018-04-20T03:09:54Z</dcterms:modified>
</cp:coreProperties>
</file>