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Alexy\2018\multiple project tracking template\"/>
    </mc:Choice>
  </mc:AlternateContent>
  <bookViews>
    <workbookView xWindow="0" yWindow="0" windowWidth="28800" windowHeight="14235"/>
  </bookViews>
  <sheets>
    <sheet name="Marketing Plan Data" sheetId="1" r:id="rId1"/>
    <sheet name="List Data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Data'!$J$4</definedName>
    <definedName name="clCustom4">'Marketing Plan Data'!$K$4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'List Data'!$3:$3</definedName>
    <definedName name="_xlnm.Print_Titles" localSheetId="0">'Marketing Plan Data'!$5:$5</definedName>
    <definedName name="txtCustom1">'Marketing Plan Data'!$H$3</definedName>
    <definedName name="txtCustom2">'Marketing Plan Data'!$I$3</definedName>
    <definedName name="txtCustom3">'Marketing Plan Data'!$J$3</definedName>
    <definedName name="txtCustom4">'Marketing Plan Data'!$K$3</definedName>
  </definedNames>
  <calcPr calcId="152511"/>
</workbook>
</file>

<file path=xl/calcChain.xml><?xml version="1.0" encoding="utf-8"?>
<calcChain xmlns="http://schemas.openxmlformats.org/spreadsheetml/2006/main">
  <c r="G17" i="1" l="1"/>
  <c r="F17" i="1"/>
  <c r="H16" i="1"/>
  <c r="I16" i="1"/>
  <c r="G16" i="1"/>
  <c r="F16" i="1"/>
  <c r="G15" i="1"/>
  <c r="F15" i="1"/>
  <c r="H14" i="1"/>
  <c r="G14" i="1"/>
  <c r="F14" i="1"/>
  <c r="H13" i="1"/>
  <c r="G13" i="1"/>
  <c r="G12" i="1"/>
  <c r="F12" i="1"/>
  <c r="G10" i="1"/>
  <c r="F10" i="1"/>
  <c r="I9" i="1"/>
  <c r="H9" i="1"/>
  <c r="G9" i="1"/>
  <c r="F9" i="1"/>
  <c r="G8" i="1"/>
  <c r="F8" i="1"/>
  <c r="H7" i="1"/>
  <c r="G7" i="1"/>
  <c r="F7" i="1"/>
  <c r="F13" i="1"/>
  <c r="H6" i="1"/>
  <c r="G6" i="1"/>
  <c r="F6" i="1"/>
</calcChain>
</file>

<file path=xl/sharedStrings.xml><?xml version="1.0" encoding="utf-8"?>
<sst xmlns="http://schemas.openxmlformats.org/spreadsheetml/2006/main" count="97" uniqueCount="52">
  <si>
    <t>Marketing Plan Data</t>
  </si>
  <si>
    <t>John C.</t>
  </si>
  <si>
    <t>Not Started</t>
  </si>
  <si>
    <t>In Progress</t>
  </si>
  <si>
    <t>Complete</t>
  </si>
  <si>
    <t>Delayed</t>
  </si>
  <si>
    <t>Marketing Analyst</t>
  </si>
  <si>
    <t>Project Manager</t>
  </si>
  <si>
    <t>Research Coordinator</t>
  </si>
  <si>
    <t>Marketing Specialist</t>
  </si>
  <si>
    <t>Associate Marketing Manager</t>
  </si>
  <si>
    <t>Marketing Manager</t>
  </si>
  <si>
    <t>ON</t>
  </si>
  <si>
    <t>STATUS COLOR LEGEND &amp; TOGGLE</t>
  </si>
  <si>
    <t>TASK</t>
  </si>
  <si>
    <t>STATUS</t>
  </si>
  <si>
    <t>OWNER</t>
  </si>
  <si>
    <t>ASSIGNED TO</t>
  </si>
  <si>
    <t>NAME</t>
  </si>
  <si>
    <t>TITLE</t>
  </si>
  <si>
    <t>Custom 2</t>
  </si>
  <si>
    <t>Custom 3</t>
  </si>
  <si>
    <t>Custom 4</t>
  </si>
  <si>
    <t>Marketing Plan Lists</t>
  </si>
  <si>
    <t>Custom 1</t>
  </si>
  <si>
    <t>OFF</t>
  </si>
  <si>
    <t>Product Analysis</t>
  </si>
  <si>
    <t>Create Storyboards</t>
  </si>
  <si>
    <t>Review Storyboards with Graphic Artists</t>
  </si>
  <si>
    <t>Product Requirement Definitions</t>
  </si>
  <si>
    <t>Prototype Development Specifications</t>
  </si>
  <si>
    <t>Quality Control, Progress Reports</t>
  </si>
  <si>
    <t>Review Storyboard Design</t>
  </si>
  <si>
    <t>Research Analysis Phase I</t>
  </si>
  <si>
    <t>Research Analysis Phase II</t>
  </si>
  <si>
    <t>Design Storyboards</t>
  </si>
  <si>
    <t>Advertising Content Creation Phase I</t>
  </si>
  <si>
    <t>Advertising Content Creation Phase II</t>
  </si>
  <si>
    <t>Kamil A.</t>
  </si>
  <si>
    <t>Mark M.</t>
  </si>
  <si>
    <t>Phil G.</t>
  </si>
  <si>
    <t>Andrew L.</t>
  </si>
  <si>
    <t>Timothy S.</t>
  </si>
  <si>
    <t>Vivian A.</t>
  </si>
  <si>
    <t>Gabe F.</t>
  </si>
  <si>
    <t>ANTICIPATED
START DATE</t>
  </si>
  <si>
    <t>ANTICIPATED
END DATE</t>
  </si>
  <si>
    <t xml:space="preserve">ACTUAL 
END DATE </t>
  </si>
  <si>
    <t xml:space="preserve">ACTUAL 
START DATE </t>
  </si>
  <si>
    <t>ESTIMATED COST</t>
  </si>
  <si>
    <t>ACTUAL 
COST</t>
  </si>
  <si>
    <t>Marketing Project Plan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</si>
</sst>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4"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26"/>
      <color theme="1"/>
      <name val="Georgia"/>
      <family val="2"/>
      <scheme val="major"/>
    </font>
    <font>
      <sz val="11"/>
      <color theme="1"/>
      <name val="Euphemia"/>
      <family val="2"/>
      <scheme val="minor"/>
    </font>
    <font>
      <sz val="11"/>
      <color theme="4" tint="-0.499984740745262"/>
      <name val="Euphemia"/>
      <family val="2"/>
      <scheme val="minor"/>
    </font>
    <font>
      <sz val="11"/>
      <color theme="6" tint="-0.499984740745262"/>
      <name val="Euphemia"/>
      <family val="2"/>
      <scheme val="minor"/>
    </font>
    <font>
      <sz val="11"/>
      <color theme="5" tint="-0.499984740745262"/>
      <name val="Euphemia"/>
      <family val="2"/>
      <scheme val="minor"/>
    </font>
    <font>
      <sz val="11"/>
      <color theme="7" tint="-0.499984740745262"/>
      <name val="Euphemia"/>
      <family val="2"/>
      <scheme val="minor"/>
    </font>
    <font>
      <sz val="11"/>
      <color theme="7" tint="-0.24994659260841701"/>
      <name val="Euphemia"/>
      <family val="2"/>
      <scheme val="minor"/>
    </font>
    <font>
      <sz val="11"/>
      <color theme="6" tint="-0.24994659260841701"/>
      <name val="Euphemia"/>
      <family val="2"/>
      <scheme val="minor"/>
    </font>
    <font>
      <sz val="11"/>
      <color theme="5" tint="-0.24994659260841701"/>
      <name val="Euphemia"/>
      <family val="2"/>
      <scheme val="minor"/>
    </font>
    <font>
      <sz val="11"/>
      <color theme="0"/>
      <name val="Euphemia"/>
      <family val="2"/>
      <scheme val="minor"/>
    </font>
    <font>
      <sz val="11"/>
      <color theme="1" tint="0.34998626667073579"/>
      <name val="Georgia"/>
      <family val="1"/>
      <scheme val="major"/>
    </font>
    <font>
      <b/>
      <sz val="11"/>
      <color theme="1"/>
      <name val="Euphemi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6" applyNumberFormat="0" applyProtection="0">
      <alignment horizontal="center"/>
    </xf>
    <xf numFmtId="0" fontId="4" fillId="3" borderId="6" applyNumberFormat="0" applyProtection="0">
      <alignment horizontal="center"/>
    </xf>
    <xf numFmtId="0" fontId="10" fillId="4" borderId="6" applyNumberFormat="0" applyProtection="0">
      <alignment horizontal="center"/>
    </xf>
    <xf numFmtId="0" fontId="6" fillId="5" borderId="6" applyNumberFormat="0" applyProtection="0">
      <alignment horizontal="center"/>
    </xf>
    <xf numFmtId="0" fontId="9" fillId="6" borderId="6" applyNumberFormat="0" applyProtection="0">
      <alignment horizontal="center"/>
    </xf>
    <xf numFmtId="0" fontId="5" fillId="7" borderId="6" applyNumberFormat="0" applyProtection="0">
      <alignment horizontal="center"/>
    </xf>
    <xf numFmtId="0" fontId="8" fillId="8" borderId="6" applyNumberFormat="0" applyProtection="0">
      <alignment horizontal="center"/>
    </xf>
    <xf numFmtId="0" fontId="7" fillId="9" borderId="6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33">
    <xf numFmtId="0" fontId="0" fillId="0" borderId="0" xfId="0">
      <alignment horizontal="left" vertical="center" wrapText="1"/>
    </xf>
    <xf numFmtId="0" fontId="0" fillId="0" borderId="2" xfId="0" applyBorder="1">
      <alignment horizontal="left" vertical="center" wrapText="1"/>
    </xf>
    <xf numFmtId="0" fontId="0" fillId="0" borderId="0" xfId="0" applyFont="1" applyBorder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2" fillId="0" borderId="0" xfId="2" applyAlignment="1">
      <alignment vertical="center"/>
    </xf>
    <xf numFmtId="0" fontId="6" fillId="5" borderId="6" xfId="10">
      <alignment horizontal="center"/>
    </xf>
    <xf numFmtId="0" fontId="0" fillId="5" borderId="5" xfId="0" applyFill="1" applyBorder="1" applyAlignment="1">
      <alignment horizontal="center"/>
    </xf>
    <xf numFmtId="0" fontId="4" fillId="3" borderId="6" xfId="8">
      <alignment horizontal="center"/>
    </xf>
    <xf numFmtId="0" fontId="0" fillId="3" borderId="5" xfId="0" applyFill="1" applyBorder="1" applyAlignment="1">
      <alignment horizontal="center"/>
    </xf>
    <xf numFmtId="0" fontId="7" fillId="9" borderId="6" xfId="14">
      <alignment horizontal="center"/>
    </xf>
    <xf numFmtId="0" fontId="0" fillId="9" borderId="5" xfId="0" applyFill="1" applyBorder="1" applyAlignment="1">
      <alignment horizontal="center"/>
    </xf>
    <xf numFmtId="0" fontId="5" fillId="7" borderId="6" xfId="12">
      <alignment horizontal="center"/>
    </xf>
    <xf numFmtId="0" fontId="0" fillId="7" borderId="5" xfId="0" applyFill="1" applyBorder="1" applyAlignment="1">
      <alignment horizontal="center"/>
    </xf>
    <xf numFmtId="0" fontId="4" fillId="2" borderId="6" xfId="7">
      <alignment horizontal="center"/>
    </xf>
    <xf numFmtId="0" fontId="0" fillId="2" borderId="5" xfId="0" applyFill="1" applyBorder="1" applyAlignment="1">
      <alignment horizontal="center"/>
    </xf>
    <xf numFmtId="0" fontId="8" fillId="8" borderId="6" xfId="13">
      <alignment horizontal="center"/>
    </xf>
    <xf numFmtId="0" fontId="0" fillId="8" borderId="5" xfId="0" applyFill="1" applyBorder="1" applyAlignment="1">
      <alignment horizontal="center"/>
    </xf>
    <xf numFmtId="0" fontId="9" fillId="6" borderId="6" xfId="11">
      <alignment horizontal="center"/>
    </xf>
    <xf numFmtId="0" fontId="0" fillId="6" borderId="5" xfId="0" applyFill="1" applyBorder="1" applyAlignment="1">
      <alignment horizontal="center"/>
    </xf>
    <xf numFmtId="0" fontId="10" fillId="4" borderId="6" xfId="9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14" fontId="0" fillId="0" borderId="0" xfId="15" applyFont="1" applyBorder="1">
      <alignment horizontal="right" vertical="center" wrapText="1"/>
    </xf>
    <xf numFmtId="0" fontId="0" fillId="0" borderId="0" xfId="3" applyFont="1" applyFill="1" applyBorder="1">
      <alignment horizontal="left" wrapText="1"/>
    </xf>
    <xf numFmtId="5" fontId="0" fillId="0" borderId="0" xfId="5" applyFont="1" applyBorder="1">
      <alignment horizontal="right" vertical="center"/>
    </xf>
    <xf numFmtId="0" fontId="13" fillId="0" borderId="0" xfId="4" applyBorder="1">
      <alignment horizontal="left"/>
    </xf>
    <xf numFmtId="0" fontId="0" fillId="0" borderId="1" xfId="18" applyFont="1">
      <alignment horizontal="left" vertical="center" wrapText="1"/>
    </xf>
    <xf numFmtId="0" fontId="0" fillId="0" borderId="3" xfId="19" applyFont="1">
      <alignment horizontal="left" vertical="center" wrapText="1"/>
    </xf>
    <xf numFmtId="0" fontId="12" fillId="0" borderId="4" xfId="1">
      <alignment horizontal="center"/>
    </xf>
    <xf numFmtId="0" fontId="2" fillId="0" borderId="0" xfId="2">
      <alignment vertical="center"/>
    </xf>
    <xf numFmtId="0" fontId="11" fillId="0" borderId="0" xfId="16" applyAlignment="1">
      <alignment horizontal="center" vertical="center" wrapTex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/>
    <cellStyle name="Legend Right Border" xfId="19"/>
    <cellStyle name="Normal" xfId="0" builtinId="0" customBuiltin="1"/>
    <cellStyle name="Title" xfId="2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 Dat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95246</xdr:rowOff>
    </xdr:from>
    <xdr:to>
      <xdr:col>1</xdr:col>
      <xdr:colOff>2371726</xdr:colOff>
      <xdr:row>2</xdr:row>
      <xdr:rowOff>179066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1" y="695321"/>
          <a:ext cx="2286000" cy="274320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100" b="0" spc="60">
                <a:solidFill>
                  <a:schemeClr val="bg1"/>
                </a:solidFill>
                <a:latin typeface="+mn-lt"/>
                <a:ea typeface="+mn-ea"/>
                <a:cs typeface="+mn-cs"/>
              </a:rPr>
              <a:t>MARKETING PLAN LISTS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xmlns="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1</xdr:row>
      <xdr:rowOff>95250</xdr:rowOff>
    </xdr:from>
    <xdr:to>
      <xdr:col>2</xdr:col>
      <xdr:colOff>752474</xdr:colOff>
      <xdr:row>1</xdr:row>
      <xdr:rowOff>369570</xdr:rowOff>
    </xdr:to>
    <xdr:grpSp>
      <xdr:nvGrpSpPr>
        <xdr:cNvPr id="8" name="Marketing Plan Lists" descr="Navigation link to Marketing Plan Data worksheet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pSpPr/>
      </xdr:nvGrpSpPr>
      <xdr:grpSpPr>
        <a:xfrm>
          <a:off x="314324" y="695325"/>
          <a:ext cx="2286000" cy="274320"/>
          <a:chOff x="200024" y="981075"/>
          <a:chExt cx="2097896" cy="274320"/>
        </a:xfrm>
      </xdr:grpSpPr>
      <xdr:sp macro="" textlink="">
        <xdr:nvSpPr>
          <xdr:cNvPr id="2" name="Rectangle 1" descr="Navigation link to Marketing Plan Data worksheet">
            <a:hlinkClick xmlns:r="http://schemas.openxmlformats.org/officeDocument/2006/relationships" r:id="rId1" tooltip="Select to navigate to Marketing Plan Data worksheet"/>
            <a:extLst>
              <a:ext uri="{FF2B5EF4-FFF2-40B4-BE49-F238E27FC236}">
                <a16:creationId xmlns:a16="http://schemas.microsoft.com/office/drawing/2014/main" xmlns="" id="{00000000-0008-0000-0100-000002000000}"/>
              </a:ext>
            </a:extLst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0" spc="60">
                <a:solidFill>
                  <a:schemeClr val="bg1"/>
                </a:solidFill>
              </a:rPr>
              <a:t>MARKETING PLAN </a:t>
            </a:r>
            <a:r>
              <a:rPr lang="en-US" sz="1100" b="0" spc="60" baseline="0">
                <a:solidFill>
                  <a:schemeClr val="bg1"/>
                </a:solidFill>
              </a:rPr>
              <a:t>DATA</a:t>
            </a:r>
          </a:p>
        </xdr:txBody>
      </xdr:sp>
      <xdr:sp macro="" textlink="">
        <xdr:nvSpPr>
          <xdr:cNvPr id="6" name="Freeform 5" descr="Arrow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/>
          </xdr:cNvSpPr>
        </xdr:nvSpPr>
        <xdr:spPr bwMode="auto"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id="1" name="Data" displayName="Data" ref="B5:K17">
  <autoFilter ref="B5:K17"/>
  <tableColumns count="10">
    <tableColumn id="1" name="TASK" totalsRowLabel="Total" totalsRowDxfId="2"/>
    <tableColumn id="10" name="STATUS" totalsRowFunction="count"/>
    <tableColumn id="2" name="OWNER" totalsRowDxfId="1"/>
    <tableColumn id="3" name="ASSIGNED TO" totalsRowDxfId="0"/>
    <tableColumn id="4" name="ANTICIPATED_x000a_START DATE" dataCellStyle="Date"/>
    <tableColumn id="5" name="ANTICIPATED_x000a_END DATE" dataCellStyle="Date"/>
    <tableColumn id="6" name="ACTUAL _x000a_START DATE " dataCellStyle="Date"/>
    <tableColumn id="7" name="ACTUAL _x000a_END DATE " dataCellStyle="Date"/>
    <tableColumn id="8" name="ESTIMATED COST" dataCellStyle="Currency"/>
    <tableColumn id="9" name="ACTUAL _x000a_COST" totalsRowFunction="sum" dataCellStyle="Currency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id="3" name="People" displayName="People" ref="B3:C11" totalsRowShown="0" headerRowCellStyle="Heading 3">
  <autoFilter ref="B3:C11"/>
  <tableColumns count="2">
    <tableColumn id="1" name="NAME"/>
    <tableColumn id="2" name="TITL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B1:K17"/>
  <sheetViews>
    <sheetView showGridLines="0" tabSelected="1" zoomScaleNormal="100" workbookViewId="0">
      <selection activeCell="E6" sqref="E6:E17"/>
    </sheetView>
  </sheetViews>
  <sheetFormatPr defaultColWidth="8.875" defaultRowHeight="30" customHeight="1"/>
  <cols>
    <col min="1" max="1" width="2.625" customWidth="1"/>
    <col min="2" max="2" width="39.5" style="3" customWidth="1"/>
    <col min="3" max="3" width="17.25" style="3" customWidth="1"/>
    <col min="4" max="4" width="14.375" style="3" customWidth="1"/>
    <col min="5" max="5" width="15.875" style="3" customWidth="1"/>
    <col min="6" max="11" width="15.375" style="3" customWidth="1"/>
    <col min="12" max="12" width="2.625" customWidth="1"/>
  </cols>
  <sheetData>
    <row r="1" spans="2:11" ht="47.25" customHeight="1">
      <c r="B1" s="31" t="s">
        <v>51</v>
      </c>
      <c r="C1" s="31"/>
      <c r="D1" s="30" t="s">
        <v>13</v>
      </c>
      <c r="E1" s="30"/>
      <c r="F1" s="30"/>
      <c r="G1" s="30"/>
      <c r="H1" s="30"/>
      <c r="I1" s="30"/>
      <c r="J1" s="30"/>
      <c r="K1" s="30"/>
    </row>
    <row r="2" spans="2:11" ht="15" customHeight="1" thickBot="1">
      <c r="B2" s="32" t="s">
        <v>23</v>
      </c>
      <c r="C2"/>
      <c r="D2" s="28"/>
      <c r="E2" s="1"/>
      <c r="F2" s="1"/>
      <c r="G2" s="1"/>
      <c r="H2" s="1"/>
      <c r="I2" s="1"/>
      <c r="J2" s="1"/>
      <c r="K2" s="29"/>
    </row>
    <row r="3" spans="2:11" ht="20.100000000000001" customHeight="1" thickTop="1">
      <c r="B3" s="32"/>
      <c r="D3" s="6" t="s">
        <v>2</v>
      </c>
      <c r="E3" s="8" t="s">
        <v>3</v>
      </c>
      <c r="F3" s="10" t="s">
        <v>5</v>
      </c>
      <c r="G3" s="12" t="s">
        <v>4</v>
      </c>
      <c r="H3" s="14" t="s">
        <v>24</v>
      </c>
      <c r="I3" s="16" t="s">
        <v>20</v>
      </c>
      <c r="J3" s="18" t="s">
        <v>21</v>
      </c>
      <c r="K3" s="20" t="s">
        <v>22</v>
      </c>
    </row>
    <row r="4" spans="2:11" ht="20.100000000000001" customHeight="1">
      <c r="B4" s="32"/>
      <c r="D4" s="7" t="s">
        <v>12</v>
      </c>
      <c r="E4" s="9" t="s">
        <v>12</v>
      </c>
      <c r="F4" s="11" t="s">
        <v>25</v>
      </c>
      <c r="G4" s="13" t="s">
        <v>12</v>
      </c>
      <c r="H4" s="15" t="s">
        <v>25</v>
      </c>
      <c r="I4" s="17" t="s">
        <v>25</v>
      </c>
      <c r="J4" s="19" t="s">
        <v>25</v>
      </c>
      <c r="K4" s="21" t="s">
        <v>25</v>
      </c>
    </row>
    <row r="5" spans="2:11" ht="45" customHeight="1">
      <c r="B5" s="25" t="s">
        <v>14</v>
      </c>
      <c r="C5" s="25" t="s">
        <v>15</v>
      </c>
      <c r="D5" s="25" t="s">
        <v>16</v>
      </c>
      <c r="E5" s="25" t="s">
        <v>17</v>
      </c>
      <c r="F5" s="25" t="s">
        <v>45</v>
      </c>
      <c r="G5" s="25" t="s">
        <v>46</v>
      </c>
      <c r="H5" s="25" t="s">
        <v>48</v>
      </c>
      <c r="I5" s="25" t="s">
        <v>47</v>
      </c>
      <c r="J5" s="25" t="s">
        <v>49</v>
      </c>
      <c r="K5" s="25" t="s">
        <v>50</v>
      </c>
    </row>
    <row r="6" spans="2:11" ht="30" customHeight="1">
      <c r="B6" s="22" t="s">
        <v>26</v>
      </c>
      <c r="C6" s="22" t="s">
        <v>3</v>
      </c>
      <c r="D6" s="23" t="s">
        <v>1</v>
      </c>
      <c r="E6" s="23" t="s">
        <v>1</v>
      </c>
      <c r="F6" s="24">
        <f ca="1">DATE(YEAR(TODAY()),7,1)</f>
        <v>43282</v>
      </c>
      <c r="G6" s="24">
        <f ca="1">DATE(YEAR(TODAY()),8,1)</f>
        <v>43313</v>
      </c>
      <c r="H6" s="24">
        <f ca="1">DATE(YEAR(TODAY()),6,28)</f>
        <v>43279</v>
      </c>
      <c r="I6" s="24"/>
      <c r="J6" s="26">
        <v>1500</v>
      </c>
      <c r="K6" s="26">
        <v>1250</v>
      </c>
    </row>
    <row r="7" spans="2:11" ht="30" customHeight="1">
      <c r="B7" s="22" t="s">
        <v>35</v>
      </c>
      <c r="C7" s="22" t="s">
        <v>3</v>
      </c>
      <c r="D7" s="23" t="s">
        <v>39</v>
      </c>
      <c r="E7" s="23" t="s">
        <v>1</v>
      </c>
      <c r="F7" s="24">
        <f ca="1">DATE(YEAR(TODAY()),7,15)</f>
        <v>43296</v>
      </c>
      <c r="G7" s="24">
        <f ca="1">DATE(YEAR(TODAY()),8,15)</f>
        <v>43327</v>
      </c>
      <c r="H7" s="24">
        <f ca="1">DATE(YEAR(TODAY()),7,13)</f>
        <v>43294</v>
      </c>
      <c r="I7" s="24"/>
      <c r="J7" s="26">
        <v>2000</v>
      </c>
      <c r="K7" s="26">
        <v>1840</v>
      </c>
    </row>
    <row r="8" spans="2:11" ht="30" customHeight="1">
      <c r="B8" s="22" t="s">
        <v>32</v>
      </c>
      <c r="C8" s="22" t="s">
        <v>4</v>
      </c>
      <c r="D8" s="23" t="s">
        <v>39</v>
      </c>
      <c r="E8" s="23" t="s">
        <v>1</v>
      </c>
      <c r="F8" s="24">
        <f ca="1">DATE(YEAR(TODAY()),8,1)</f>
        <v>43313</v>
      </c>
      <c r="G8" s="24">
        <f ca="1">DATE(YEAR(TODAY()),8,20)</f>
        <v>43332</v>
      </c>
      <c r="H8" s="24"/>
      <c r="I8" s="24"/>
      <c r="J8" s="26">
        <v>1450</v>
      </c>
      <c r="K8" s="26"/>
    </row>
    <row r="9" spans="2:11" ht="30" customHeight="1">
      <c r="B9" s="22" t="s">
        <v>33</v>
      </c>
      <c r="C9" s="22" t="s">
        <v>5</v>
      </c>
      <c r="D9" s="23" t="s">
        <v>38</v>
      </c>
      <c r="E9" s="23" t="s">
        <v>41</v>
      </c>
      <c r="F9" s="24">
        <f ca="1">DATE(YEAR(TODAY()),6,1)</f>
        <v>43252</v>
      </c>
      <c r="G9" s="24">
        <f ca="1">DATE(YEAR(TODAY()),7,1)</f>
        <v>43282</v>
      </c>
      <c r="H9" s="24">
        <f ca="1">DATE(YEAR(TODAY()),6,1)</f>
        <v>43252</v>
      </c>
      <c r="I9" s="24">
        <f ca="1">DATE(YEAR(TODAY()),6,28)</f>
        <v>43279</v>
      </c>
      <c r="J9" s="26">
        <v>3000</v>
      </c>
      <c r="K9" s="26">
        <v>3200</v>
      </c>
    </row>
    <row r="10" spans="2:11" ht="30" customHeight="1">
      <c r="B10" s="22" t="s">
        <v>36</v>
      </c>
      <c r="C10" s="22" t="s">
        <v>5</v>
      </c>
      <c r="D10" s="23" t="s">
        <v>38</v>
      </c>
      <c r="E10" s="23" t="s">
        <v>42</v>
      </c>
      <c r="F10" s="24">
        <f ca="1">DATE(YEAR(TODAY()),9,1)</f>
        <v>43344</v>
      </c>
      <c r="G10" s="24">
        <f ca="1">DATE(YEAR(TODAY()),9,15)</f>
        <v>43358</v>
      </c>
      <c r="H10" s="24"/>
      <c r="I10" s="24"/>
      <c r="J10" s="26">
        <v>500</v>
      </c>
      <c r="K10" s="26"/>
    </row>
    <row r="11" spans="2:11" ht="30" customHeight="1">
      <c r="B11" s="22" t="s">
        <v>29</v>
      </c>
      <c r="C11" s="22" t="s">
        <v>5</v>
      </c>
      <c r="D11" s="23" t="s">
        <v>38</v>
      </c>
      <c r="E11" s="23" t="s">
        <v>43</v>
      </c>
      <c r="F11" s="24"/>
      <c r="G11" s="24"/>
      <c r="H11" s="24"/>
      <c r="I11" s="24"/>
      <c r="J11" s="26">
        <v>575</v>
      </c>
      <c r="K11" s="26">
        <v>125</v>
      </c>
    </row>
    <row r="12" spans="2:11" ht="30" customHeight="1">
      <c r="B12" s="22" t="s">
        <v>30</v>
      </c>
      <c r="C12" s="22" t="s">
        <v>3</v>
      </c>
      <c r="D12" s="23" t="s">
        <v>38</v>
      </c>
      <c r="E12" s="23" t="s">
        <v>44</v>
      </c>
      <c r="F12" s="24">
        <f ca="1">DATE(YEAR(TODAY()),9,12)</f>
        <v>43355</v>
      </c>
      <c r="G12" s="24">
        <f ca="1">DATE(YEAR(TODAY()),9,25)</f>
        <v>43368</v>
      </c>
      <c r="H12" s="24"/>
      <c r="I12" s="24"/>
      <c r="J12" s="26">
        <v>1750</v>
      </c>
      <c r="K12" s="26"/>
    </row>
    <row r="13" spans="2:11" ht="30" customHeight="1">
      <c r="B13" s="22" t="s">
        <v>31</v>
      </c>
      <c r="C13" s="22" t="s">
        <v>3</v>
      </c>
      <c r="D13" s="23" t="s">
        <v>39</v>
      </c>
      <c r="E13" s="23" t="s">
        <v>38</v>
      </c>
      <c r="F13" s="24">
        <f t="shared" ref="F13" ca="1" si="0">DATE(YEAR(TODAY()),7,1)</f>
        <v>43282</v>
      </c>
      <c r="G13" s="24">
        <f ca="1">DATE(YEAR(TODAY()),10,1)</f>
        <v>43374</v>
      </c>
      <c r="H13" s="24">
        <f ca="1">DATE(YEAR(TODAY()),7,1)</f>
        <v>43282</v>
      </c>
      <c r="I13" s="24"/>
      <c r="J13" s="26">
        <v>925</v>
      </c>
      <c r="K13" s="26">
        <v>250</v>
      </c>
    </row>
    <row r="14" spans="2:11" ht="30" customHeight="1">
      <c r="B14" s="22" t="s">
        <v>27</v>
      </c>
      <c r="C14" s="22" t="s">
        <v>2</v>
      </c>
      <c r="D14" s="23" t="s">
        <v>39</v>
      </c>
      <c r="E14" s="23" t="s">
        <v>1</v>
      </c>
      <c r="F14" s="24">
        <f ca="1">DATE(YEAR(TODAY()),7,15)</f>
        <v>43296</v>
      </c>
      <c r="G14" s="24">
        <f ca="1">DATE(YEAR(TODAY()),8,15)</f>
        <v>43327</v>
      </c>
      <c r="H14" s="24">
        <f ca="1">DATE(YEAR(TODAY()),7,13)</f>
        <v>43294</v>
      </c>
      <c r="I14" s="24"/>
      <c r="J14" s="26">
        <v>2000</v>
      </c>
      <c r="K14" s="26">
        <v>1840</v>
      </c>
    </row>
    <row r="15" spans="2:11" ht="30" customHeight="1">
      <c r="B15" s="22" t="s">
        <v>28</v>
      </c>
      <c r="C15" s="22" t="s">
        <v>5</v>
      </c>
      <c r="D15" s="23" t="s">
        <v>39</v>
      </c>
      <c r="E15" s="23" t="s">
        <v>1</v>
      </c>
      <c r="F15" s="24">
        <f ca="1">DATE(YEAR(TODAY()),8,1)</f>
        <v>43313</v>
      </c>
      <c r="G15" s="24">
        <f ca="1">DATE(YEAR(TODAY()),8,20)</f>
        <v>43332</v>
      </c>
      <c r="H15" s="24"/>
      <c r="I15" s="24"/>
      <c r="J15" s="26">
        <v>1450</v>
      </c>
      <c r="K15" s="26"/>
    </row>
    <row r="16" spans="2:11" ht="30" customHeight="1">
      <c r="B16" s="22" t="s">
        <v>34</v>
      </c>
      <c r="C16" s="22" t="s">
        <v>4</v>
      </c>
      <c r="D16" s="23" t="s">
        <v>38</v>
      </c>
      <c r="E16" s="23" t="s">
        <v>41</v>
      </c>
      <c r="F16" s="24">
        <f ca="1">DATE(YEAR(TODAY()),6,1)</f>
        <v>43252</v>
      </c>
      <c r="G16" s="24">
        <f ca="1">DATE(YEAR(TODAY()),7,1)</f>
        <v>43282</v>
      </c>
      <c r="H16" s="24">
        <f ca="1">DATE(YEAR(TODAY()),6,1)</f>
        <v>43252</v>
      </c>
      <c r="I16" s="24">
        <f t="shared" ref="I16" ca="1" si="1">DATE(YEAR(TODAY()),6,28)</f>
        <v>43279</v>
      </c>
      <c r="J16" s="26">
        <v>3000</v>
      </c>
      <c r="K16" s="26">
        <v>3200</v>
      </c>
    </row>
    <row r="17" spans="2:11" ht="30" customHeight="1">
      <c r="B17" s="22" t="s">
        <v>37</v>
      </c>
      <c r="C17" s="22" t="s">
        <v>2</v>
      </c>
      <c r="D17" s="23" t="s">
        <v>38</v>
      </c>
      <c r="E17" s="23" t="s">
        <v>42</v>
      </c>
      <c r="F17" s="24">
        <f ca="1">DATE(YEAR(TODAY()),9,1)</f>
        <v>43344</v>
      </c>
      <c r="G17" s="24">
        <f ca="1">DATE(YEAR(TODAY()),9,15)</f>
        <v>43358</v>
      </c>
      <c r="H17" s="24"/>
      <c r="I17" s="24"/>
      <c r="J17" s="26">
        <v>500</v>
      </c>
      <c r="K17" s="26"/>
    </row>
  </sheetData>
  <mergeCells count="3">
    <mergeCell ref="D1:K1"/>
    <mergeCell ref="B1:C1"/>
    <mergeCell ref="B2:B4"/>
  </mergeCells>
  <conditionalFormatting sqref="B6:K17">
    <cfRule type="expression" dxfId="10" priority="15">
      <formula>(clCustom2="ON")*($C6=txtCustom2)</formula>
    </cfRule>
    <cfRule type="expression" dxfId="9" priority="16">
      <formula>(clCustom3="ON")*($C6=txtCustom3)</formula>
    </cfRule>
    <cfRule type="expression" dxfId="8" priority="17">
      <formula>(clCustom4="ON")*($C6=txtCustom4)</formula>
    </cfRule>
  </conditionalFormatting>
  <conditionalFormatting sqref="B6:K17">
    <cfRule type="expression" dxfId="7" priority="1">
      <formula>($C6="Not Started")*(clNotStarted="ON")</formula>
    </cfRule>
    <cfRule type="expression" dxfId="6" priority="5">
      <formula>($C6="In Progress")*(clInProgress="ON")</formula>
    </cfRule>
    <cfRule type="expression" dxfId="5" priority="6">
      <formula>($C6="Delayed")*(clDelayed="ON")</formula>
    </cfRule>
    <cfRule type="expression" dxfId="4" priority="12">
      <formula>($C6="Complete")*(clComplete="ON")</formula>
    </cfRule>
    <cfRule type="expression" dxfId="3" priority="14">
      <formula>(clCustom1="ON")*($C6=txtCustom1)</formula>
    </cfRule>
  </conditionalFormatting>
  <dataValidations count="23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K4">
      <formula1>"ON,OFF"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6:C17">
      <formula1>$D$3:$K$3</formula1>
    </dataValidation>
    <dataValidation type="list" errorStyle="warning" allowBlank="1" showInputMessage="1" showErrorMessage="1" error="Select Assigned to name from the list. Select CANCEL, then press ALT+DOWN ARROW to open the drop-down list, then ENTER to make selection" sqref="E6:E17">
      <formula1>Names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/>
    <dataValidation allowBlank="1" showInputMessage="1" showErrorMessage="1" prompt="Status categories are defined in cells D3 to K4. Customize Status categories to match the marketing plan data. Select On or Off in cell below to toggle row highlight" sqref="D1:K1"/>
    <dataValidation allowBlank="1" showInputMessage="1" showErrorMessage="1" prompt="Navigation link to List Data worksheet" sqref="B2"/>
    <dataValidation allowBlank="1" showInputMessage="1" showErrorMessage="1" prompt="Enter Task in this column under this heading. Use heading filters to find specific entries" sqref="B5"/>
    <dataValidation allowBlank="1" showInputMessage="1" showErrorMessage="1" prompt="Select Status in this column under this heading. Press ALT+DOWN ARROW to open the drop-down list, then ENTER to make selection" sqref="C5"/>
    <dataValidation allowBlank="1" showInputMessage="1" showErrorMessage="1" prompt="Select Owner in this column under this heading. Press ALT+DOWN ARROW to open the drop-down list, then ENTER to make selection" sqref="D5"/>
    <dataValidation allowBlank="1" showInputMessage="1" showErrorMessage="1" prompt="Select Assigned to person name in this column under this heading. Press ALT+DOWN ARROW to open the drop-down list, then ENTER to make selection" sqref="E5"/>
    <dataValidation allowBlank="1" showInputMessage="1" showErrorMessage="1" prompt="Enter Anticipated Start Date in this column under this heading" sqref="F5"/>
    <dataValidation allowBlank="1" showInputMessage="1" showErrorMessage="1" prompt="Enter Anticipated End Date in this column under this heading" sqref="G5"/>
    <dataValidation allowBlank="1" showInputMessage="1" showErrorMessage="1" prompt="Enter Actual Start Date in this column under this heading" sqref="H5"/>
    <dataValidation allowBlank="1" showInputMessage="1" showErrorMessage="1" prompt="Enter Actual End Date in this column under this heading" sqref="I5"/>
    <dataValidation allowBlank="1" showInputMessage="1" showErrorMessage="1" prompt="Enter Estimated Cost in this column under this heading" sqref="J5"/>
    <dataValidation allowBlank="1" showInputMessage="1" showErrorMessage="1" prompt="Enter Actual Cost in this column under this heading" sqref="K5"/>
    <dataValidation allowBlank="1" showInputMessage="1" showErrorMessage="1" prompt="Not Started status category is in this cell. Select On or Off in cell below to toggle row highlight for this status" sqref="D3"/>
    <dataValidation allowBlank="1" showInputMessage="1" showErrorMessage="1" prompt="In Progress status category is in this cell. Select On or Off in cell below to toggle row highlight for this status" sqref="E3"/>
    <dataValidation allowBlank="1" showInputMessage="1" showErrorMessage="1" prompt="Delayed status category is in this cell. Select On or Off in cell below to toggle row highlight for this status" sqref="F3"/>
    <dataValidation allowBlank="1" showInputMessage="1" showErrorMessage="1" prompt="Complete status category is in this cell. Select On or Off in cell below to toggle row highlight for this status" sqref="G3"/>
    <dataValidation allowBlank="1" showInputMessage="1" showErrorMessage="1" prompt="Customize a new status category in this cell. Select On or Off in cell below to toggle row highlight for this status" sqref="H3:K3"/>
    <dataValidation allowBlank="1" showInputMessage="1" showErrorMessage="1" prompt="Title of this worksheet is in this cell. Select cell below to navigate to List Data worksheet. Status categories are in cells D3 through K4" sqref="B1:C1"/>
    <dataValidation type="list" errorStyle="warning" allowBlank="1" showInputMessage="1" showErrorMessage="1" error="Select Owner name from the list. Select CANCEL, then press ALT+DOWN ARROW to open the drop-down list, then ENTER to make selection" sqref="D6:D17">
      <formula1>Names</formula1>
    </dataValidation>
  </dataValidations>
  <hyperlinks>
    <hyperlink ref="B2:B3" location="'List Data'!A1" tooltip="Select to navigate to List Data worksheet" display="List Data"/>
    <hyperlink ref="B2:B4" location="'List Data'!A1" tooltip="Select to navigate to List Data worksheet" display="Marketing Plan Lists"/>
  </hyperlinks>
  <printOptions horizontalCentered="1"/>
  <pageMargins left="0.25" right="0.25" top="0.75" bottom="0.75" header="0.3" footer="0.3"/>
  <pageSetup scale="65" fitToHeight="0" orientation="landscape" r:id="rId1"/>
  <headerFooter differentFirst="1">
    <oddFooter>Page &amp;P of &amp;N</oddFooter>
  </headerFooter>
  <ignoredErrors>
    <ignoredError sqref="G9 G13 G1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499984740745262"/>
    <pageSetUpPr fitToPage="1"/>
  </sheetPr>
  <dimension ref="B1:C11"/>
  <sheetViews>
    <sheetView showGridLines="0" zoomScaleNormal="100" workbookViewId="0"/>
  </sheetViews>
  <sheetFormatPr defaultRowHeight="30" customHeight="1"/>
  <cols>
    <col min="1" max="1" width="2.625" customWidth="1"/>
    <col min="2" max="2" width="18.875" customWidth="1"/>
    <col min="3" max="3" width="25.375" customWidth="1"/>
    <col min="4" max="4" width="2.625" customWidth="1"/>
  </cols>
  <sheetData>
    <row r="1" spans="2:3" ht="47.25" customHeight="1">
      <c r="B1" s="5" t="s">
        <v>23</v>
      </c>
    </row>
    <row r="2" spans="2:3" ht="30" customHeight="1">
      <c r="B2" s="32" t="s">
        <v>0</v>
      </c>
      <c r="C2" s="32"/>
    </row>
    <row r="3" spans="2:3" s="4" customFormat="1" ht="45" customHeight="1">
      <c r="B3" s="27" t="s">
        <v>18</v>
      </c>
      <c r="C3" s="27" t="s">
        <v>19</v>
      </c>
    </row>
    <row r="4" spans="2:3" ht="30" customHeight="1">
      <c r="B4" s="2" t="s">
        <v>1</v>
      </c>
      <c r="C4" s="2" t="s">
        <v>9</v>
      </c>
    </row>
    <row r="5" spans="2:3" ht="30" customHeight="1">
      <c r="B5" s="2" t="s">
        <v>39</v>
      </c>
      <c r="C5" s="2" t="s">
        <v>11</v>
      </c>
    </row>
    <row r="6" spans="2:3" ht="30" customHeight="1">
      <c r="B6" s="2" t="s">
        <v>38</v>
      </c>
      <c r="C6" s="2" t="s">
        <v>7</v>
      </c>
    </row>
    <row r="7" spans="2:3" ht="30" customHeight="1">
      <c r="B7" s="2" t="s">
        <v>40</v>
      </c>
      <c r="C7" s="2" t="s">
        <v>6</v>
      </c>
    </row>
    <row r="8" spans="2:3" ht="30" customHeight="1">
      <c r="B8" s="2" t="s">
        <v>41</v>
      </c>
      <c r="C8" s="2" t="s">
        <v>8</v>
      </c>
    </row>
    <row r="9" spans="2:3" ht="30" customHeight="1">
      <c r="B9" s="2" t="s">
        <v>42</v>
      </c>
      <c r="C9" s="2" t="s">
        <v>9</v>
      </c>
    </row>
    <row r="10" spans="2:3" ht="30" customHeight="1">
      <c r="B10" s="2" t="s">
        <v>43</v>
      </c>
      <c r="C10" s="2" t="s">
        <v>6</v>
      </c>
    </row>
    <row r="11" spans="2:3" ht="30" customHeight="1">
      <c r="B11" s="2" t="s">
        <v>44</v>
      </c>
      <c r="C11" s="2" t="s">
        <v>10</v>
      </c>
    </row>
  </sheetData>
  <mergeCells count="1">
    <mergeCell ref="B2:C2"/>
  </mergeCells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/>
    <dataValidation allowBlank="1" showInputMessage="1" showErrorMessage="1" prompt="Title of this worksheet is in this cell" sqref="B1"/>
    <dataValidation allowBlank="1" showInputMessage="1" showErrorMessage="1" prompt="Navigation link to Marketing Plan Data worksheet" sqref="B2:C2"/>
    <dataValidation allowBlank="1" showInputMessage="1" showErrorMessage="1" prompt="Enter Name in this column under this heading. Use heading filters to find specific entries" sqref="B3"/>
    <dataValidation allowBlank="1" showInputMessage="1" showErrorMessage="1" prompt="Enter Title in this column under this heading" sqref="C3"/>
  </dataValidations>
  <hyperlinks>
    <hyperlink ref="B2:C2" location="'Marketing Plan Data'!A1" tooltip="Select to navigate to Marketing Plan Data worksheet" display="Marketing Plan Data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Marketing Plan Data</vt:lpstr>
      <vt:lpstr>List Data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'List Data'!Print_Titles</vt:lpstr>
      <vt:lpstr>'Marketing Plan Data'!Print_Titles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dcterms:created xsi:type="dcterms:W3CDTF">2017-06-13T05:05:12Z</dcterms:created>
  <dcterms:modified xsi:type="dcterms:W3CDTF">2018-11-29T19:33:15Z</dcterms:modified>
</cp:coreProperties>
</file>